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6ECAFA71-EA96-4F44-9959-1C458BB92F24}" xr6:coauthVersionLast="47" xr6:coauthVersionMax="47" xr10:uidLastSave="{00000000-0000-0000-0000-000000000000}"/>
  <bookViews>
    <workbookView xWindow="2868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C36" i="10"/>
  <c r="BE35" i="10"/>
  <c r="C35" i="10"/>
  <c r="BE34" i="10"/>
  <c r="U34" i="10"/>
  <c r="C34" i="10"/>
  <c r="U35" i="10" l="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BW34" i="10" l="1"/>
  <c r="BW35" i="10" s="1"/>
  <c r="BW36" i="10" s="1"/>
  <c r="BW37" i="10" s="1"/>
  <c r="BW38" i="10" s="1"/>
  <c r="BW39" i="10" s="1"/>
  <c r="BW40" i="10" s="1"/>
  <c r="BW41" i="10" s="1"/>
  <c r="BW42" i="10" s="1"/>
  <c r="CO34" i="10" l="1"/>
  <c r="CO35" i="10" s="1"/>
  <c r="CO36" i="10" s="1"/>
</calcChain>
</file>

<file path=xl/sharedStrings.xml><?xml version="1.0" encoding="utf-8"?>
<sst xmlns="http://schemas.openxmlformats.org/spreadsheetml/2006/main" count="1062" uniqueCount="579">
  <si>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</si>
  <si>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</si>
  <si>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</si>
  <si>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</si>
  <si>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</si>
  <si>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</si>
  <si>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</si>
  <si>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</si>
  <si>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</si>
  <si>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</si>
  <si>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</si>
  <si>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</si>
  <si>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</si>
  <si>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</si>
  <si>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</si>
  <si>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</si>
  <si>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</si>
  <si>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</si>
  <si>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</si>
  <si>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</si>
  <si>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</si>
  <si>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</si>
  <si>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</si>
  <si>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</si>
  <si>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</si>
  <si>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</si>
  <si>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</si>
  <si>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</si>
  <si>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</si>
  <si>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</si>
  <si>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</si>
  <si>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</si>
  <si>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</si>
  <si>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</si>
  <si>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</si>
  <si>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</si>
  <si>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</si>
  <si>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</si>
  <si>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</si>
  <si>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</si>
  <si>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</si>
  <si>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</si>
  <si>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</si>
  <si>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</si>
  <si>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</si>
  <si>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</si>
  <si>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</si>
  <si>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</si>
  <si>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</si>
  <si>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</si>
  <si>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</si>
  <si>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</si>
  <si>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</si>
  <si>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</si>
  <si>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</si>
  <si>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</si>
  <si>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</si>
  <si>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</si>
  <si>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</si>
  <si>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</si>
  <si>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</si>
  <si>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</si>
  <si>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</si>
  <si>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</si>
  <si>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</si>
  <si>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</si>
  <si>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</si>
  <si>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</si>
  <si>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</si>
  <si>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</si>
  <si>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</si>
  <si>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</si>
  <si>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</si>
  <si>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</si>
  <si>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</si>
  <si>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</si>
  <si>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</si>
  <si>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</si>
  <si>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</si>
  <si>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</si>
  <si>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</si>
  <si>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Ⅳ－３</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</si>
  <si>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</si>
  <si>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</si>
  <si>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</si>
  <si>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</si>
  <si>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</si>
  <si>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</si>
  <si>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</si>
  <si>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</si>
  <si>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</si>
  <si>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</si>
  <si>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</si>
  <si>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</si>
  <si>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習志野市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</si>
  <si>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</si>
  <si>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</si>
  <si>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</si>
  <si>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歳入歳出差引</t>
    <phoneticPr fontId="26"/>
  </si>
  <si>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</si>
  <si>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</si>
  <si>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</si>
  <si>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</si>
  <si>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</si>
  <si>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</si>
  <si>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</si>
  <si>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</si>
  <si>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</si>
  <si>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</si>
  <si>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</si>
  <si>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</si>
  <si>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</si>
  <si>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</si>
  <si>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</si>
  <si>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</si>
  <si>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</si>
  <si>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</si>
  <si>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</si>
  <si>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4.9</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</si>
  <si>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</si>
  <si>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</si>
  <si>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</si>
  <si>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</si>
  <si>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</si>
  <si>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</si>
  <si>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</si>
  <si>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</si>
  <si>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</si>
  <si>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</si>
  <si>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</si>
  <si>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</si>
  <si>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</si>
  <si>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</si>
  <si>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</si>
  <si>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</si>
  <si>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</si>
  <si>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</si>
  <si>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</si>
  <si>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</si>
  <si>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</si>
  <si>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</si>
  <si>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</si>
  <si>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6"/>
  </si>
  <si>
    <t>うち日本人(％)</t>
    <phoneticPr fontId="5"/>
  </si>
  <si>
    <t>-0.3</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</si>
  <si>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</si>
  <si>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</si>
  <si>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</si>
  <si>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</si>
  <si>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</si>
  <si>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</si>
  <si>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</si>
  <si>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</si>
  <si>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</si>
  <si>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</si>
  <si>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</si>
  <si>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</si>
  <si>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</si>
  <si>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</si>
  <si>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</si>
  <si>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</si>
  <si>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</si>
  <si>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</si>
  <si>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</si>
  <si>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</si>
  <si>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</si>
  <si>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</si>
  <si>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</si>
  <si>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</si>
  <si>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</si>
  <si>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</si>
  <si>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</si>
  <si>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</si>
  <si>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</si>
  <si>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</si>
  <si>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</si>
  <si>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</si>
  <si>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</si>
  <si>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</si>
  <si>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</si>
  <si>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</si>
  <si>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</si>
  <si>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</si>
  <si>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</si>
  <si>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</si>
  <si>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</si>
  <si>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</si>
  <si>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</si>
  <si>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</si>
  <si>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</si>
  <si>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</si>
  <si>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</si>
  <si>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</si>
  <si>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</si>
  <si>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</si>
  <si>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</si>
  <si>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</si>
  <si>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</si>
  <si>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</si>
  <si>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</si>
  <si>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</si>
  <si>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</si>
  <si>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</si>
  <si>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千葉県習志野市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</si>
  <si>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</si>
  <si>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</si>
  <si>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</si>
  <si>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</si>
  <si>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</si>
  <si>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</si>
  <si>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</si>
  <si>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</si>
  <si>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</si>
  <si>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</si>
  <si>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</si>
  <si>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</si>
  <si>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</si>
  <si>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</si>
  <si>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</si>
  <si>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</si>
  <si>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</si>
  <si>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</si>
  <si>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</si>
  <si>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</si>
  <si>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</si>
  <si>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</si>
  <si>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</si>
  <si>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</si>
  <si>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</si>
  <si>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</si>
  <si>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</si>
  <si>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</si>
  <si>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</si>
  <si>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</si>
  <si>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</si>
  <si>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</si>
  <si>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</si>
  <si>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</si>
  <si>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</si>
  <si>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</si>
  <si>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</si>
  <si>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</si>
  <si>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</si>
  <si>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</si>
  <si>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</si>
  <si>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</si>
  <si>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</si>
  <si>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</si>
  <si>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</si>
  <si>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</si>
  <si>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</si>
  <si>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</si>
  <si>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</si>
  <si>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</si>
  <si>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</si>
  <si>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</si>
  <si>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</si>
  <si>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</si>
  <si>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</si>
  <si>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</si>
  <si>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</si>
  <si>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</si>
  <si>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</si>
  <si>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</si>
  <si>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</si>
  <si>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</si>
  <si>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</si>
  <si>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</si>
  <si>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</si>
  <si>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</si>
  <si>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</si>
  <si>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</si>
  <si>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</si>
  <si>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</si>
  <si>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</si>
  <si>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</si>
  <si>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</si>
  <si>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</si>
  <si>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</si>
  <si>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</si>
  <si>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</si>
  <si>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</si>
  <si>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</si>
  <si>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</si>
  <si>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</si>
  <si>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</si>
  <si>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</si>
  <si>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</si>
  <si>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</si>
  <si>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</si>
  <si>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</si>
  <si>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</si>
  <si>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</si>
  <si>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</si>
  <si>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</si>
  <si>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</si>
  <si>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</si>
  <si>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</si>
  <si>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</si>
  <si>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</si>
  <si>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</si>
  <si>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</si>
  <si>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</si>
  <si>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</si>
  <si>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</si>
  <si>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</si>
  <si>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</si>
  <si>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</si>
  <si>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</si>
  <si>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</si>
  <si>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</si>
  <si>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</si>
  <si>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</si>
  <si>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</si>
  <si>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</si>
  <si>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</si>
  <si>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</si>
  <si>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</si>
  <si>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</si>
  <si>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</si>
  <si>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</si>
  <si>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</si>
  <si>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</si>
  <si>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</si>
  <si>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</si>
  <si>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</si>
  <si>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</si>
  <si>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ガス</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</si>
  <si>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</si>
  <si>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</si>
  <si>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</si>
  <si>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</si>
  <si>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</si>
  <si>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</si>
  <si>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</si>
  <si>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</si>
  <si>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</si>
  <si>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</si>
  <si>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</si>
  <si>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</si>
  <si>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</si>
  <si>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</si>
  <si>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</si>
  <si>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</si>
  <si>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</si>
  <si>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</si>
  <si>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</si>
  <si>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</si>
  <si>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</si>
  <si>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</si>
  <si>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</si>
  <si>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</si>
  <si>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</si>
  <si>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</si>
  <si>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千葉県習志野市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</si>
  <si>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</si>
  <si>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</si>
  <si>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</si>
  <si>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</si>
  <si>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</si>
  <si>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</si>
  <si>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</si>
  <si>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</si>
  <si>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</si>
  <si>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</si>
  <si>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</si>
  <si>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</si>
  <si>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</si>
  <si>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</si>
  <si>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</si>
  <si>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</si>
  <si>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</si>
  <si>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</si>
  <si>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</si>
  <si>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</si>
  <si>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</si>
  <si>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</si>
  <si>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</si>
  <si>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</si>
  <si>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</si>
  <si>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</si>
  <si>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</si>
  <si>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</si>
  <si>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</si>
  <si>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</si>
  <si>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</si>
  <si>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</si>
  <si>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</si>
  <si>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</si>
  <si>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</si>
  <si>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</si>
  <si>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ガス事業会計</t>
    <phoneticPr fontId="5"/>
  </si>
  <si>
    <t>法適用企業</t>
    <phoneticPr fontId="5"/>
  </si>
  <si>
    <t>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</si>
  <si>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</si>
  <si>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</si>
  <si>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</si>
  <si>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</si>
  <si>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</si>
  <si>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</si>
  <si>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</si>
  <si>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</si>
  <si>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</si>
  <si>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</si>
  <si>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</si>
  <si>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</si>
  <si>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</si>
  <si>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</si>
  <si>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</si>
  <si>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</si>
  <si>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</si>
  <si>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</si>
  <si>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</si>
  <si>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</si>
  <si>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</si>
  <si>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</si>
  <si>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</si>
  <si>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</si>
  <si>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</si>
  <si>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</si>
  <si>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</si>
  <si>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</si>
  <si>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</si>
  <si>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</si>
  <si>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</si>
  <si>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</si>
  <si>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</si>
  <si>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</si>
  <si>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</si>
  <si>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</si>
  <si>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</si>
  <si>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</si>
  <si>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</si>
  <si>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</si>
  <si>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</si>
  <si>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</si>
  <si>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</si>
  <si>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</si>
  <si>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</si>
  <si>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</si>
  <si>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</si>
  <si>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</si>
  <si>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</si>
  <si>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</si>
  <si>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</si>
  <si>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</si>
  <si>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</si>
  <si>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</si>
  <si>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</si>
  <si>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</si>
  <si>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</si>
  <si>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</si>
  <si>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</si>
  <si>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</si>
  <si>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</si>
  <si>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</si>
  <si>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</si>
  <si>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</si>
  <si>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</si>
  <si>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</si>
  <si>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</si>
  <si>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</si>
  <si>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</si>
  <si>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</si>
  <si>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</si>
  <si>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</si>
  <si>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</si>
  <si>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</si>
  <si>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</si>
  <si>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</si>
  <si>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</si>
  <si>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</si>
  <si>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</si>
  <si>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</si>
  <si>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</si>
  <si>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</si>
  <si>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</si>
  <si>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</si>
  <si>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</si>
  <si>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</si>
  <si>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</si>
  <si>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</si>
  <si>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</si>
  <si>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</si>
  <si>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</si>
  <si>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</si>
  <si>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</si>
  <si>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</si>
  <si>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</si>
  <si>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</si>
  <si>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</si>
  <si>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</si>
  <si>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</si>
  <si>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</si>
  <si>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</si>
  <si>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</si>
  <si>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</si>
  <si>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</si>
  <si>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</si>
  <si>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</si>
  <si>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</si>
  <si>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</si>
  <si>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</si>
  <si>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</si>
  <si>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</si>
  <si>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</si>
  <si>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</si>
  <si>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</si>
  <si>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</si>
  <si>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</si>
  <si>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</si>
  <si>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</si>
  <si>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</si>
  <si>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</si>
  <si>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</si>
  <si>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</si>
  <si>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</si>
  <si>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</si>
  <si>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</si>
  <si>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</si>
  <si>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</si>
  <si>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</si>
  <si>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</si>
  <si>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</si>
  <si>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</si>
  <si>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</si>
  <si>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</si>
  <si>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</si>
  <si>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</si>
  <si>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</si>
  <si>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5.91</t>
  </si>
  <si>
    <t>▲ 4.07</t>
  </si>
  <si>
    <t>▲ 8.32</t>
  </si>
  <si>
    <t>▲ 3.09</t>
  </si>
  <si>
    <t>ガス事業会計</t>
  </si>
  <si>
    <t>一般会計</t>
  </si>
  <si>
    <t>水道事業会計</t>
  </si>
  <si>
    <t>下水道事業会計</t>
  </si>
  <si>
    <t>介護保険特別会計</t>
  </si>
  <si>
    <t>国民健康保険特別会計</t>
  </si>
  <si>
    <t>後期高齢者医療特別会計</t>
  </si>
  <si>
    <t>その他会計（赤字）</t>
  </si>
  <si>
    <t>その他会計（黒字）</t>
  </si>
  <si>
    <t>R01</t>
    <phoneticPr fontId="5"/>
  </si>
  <si>
    <t>R02</t>
    <phoneticPr fontId="5"/>
  </si>
  <si>
    <t>R03</t>
    <phoneticPr fontId="5"/>
  </si>
  <si>
    <t>R04</t>
    <phoneticPr fontId="5"/>
  </si>
  <si>
    <t>R05</t>
    <phoneticPr fontId="5"/>
  </si>
  <si>
    <t>千葉県市町村総合事務組合（一般会計）</t>
    <phoneticPr fontId="2"/>
  </si>
  <si>
    <t>千葉県市町村総合事務組合（千葉県自治会館管理運営特別会計）</t>
    <phoneticPr fontId="2"/>
  </si>
  <si>
    <t>千葉県市町村総合事務組合（千葉県自治研修センター特別会計）</t>
    <phoneticPr fontId="2"/>
  </si>
  <si>
    <t>千葉県市町村総合事務組合（千葉県市町村交通災害共済特別会計）</t>
    <phoneticPr fontId="2"/>
  </si>
  <si>
    <t>千葉県後期高齢者医療広域連合（一般会計）</t>
    <phoneticPr fontId="2"/>
  </si>
  <si>
    <t>千葉県後期高齢者医療広域連合（後期高齢者医療特別会計）</t>
    <phoneticPr fontId="2"/>
  </si>
  <si>
    <t>四市複合事務組合（一般会計）</t>
    <phoneticPr fontId="2"/>
  </si>
  <si>
    <t>千葉県競馬組合（一般会計）</t>
    <phoneticPr fontId="2"/>
  </si>
  <si>
    <t>北千葉広域水道企業団（水道用水供給事業会計）</t>
    <phoneticPr fontId="2"/>
  </si>
  <si>
    <t>-</t>
    <phoneticPr fontId="2"/>
  </si>
  <si>
    <t>習志野市開発公社</t>
    <phoneticPr fontId="2"/>
  </si>
  <si>
    <t>習志野文化ホール</t>
    <phoneticPr fontId="2"/>
  </si>
  <si>
    <t>習志野市スポーツ振興協会</t>
    <phoneticPr fontId="2"/>
  </si>
  <si>
    <t>公共施設等再生整備基金</t>
    <rPh sb="0" eb="2">
      <t>コウキョウ</t>
    </rPh>
    <rPh sb="2" eb="4">
      <t>シセツ</t>
    </rPh>
    <rPh sb="4" eb="5">
      <t>トウ</t>
    </rPh>
    <rPh sb="5" eb="7">
      <t>サイセイ</t>
    </rPh>
    <rPh sb="7" eb="9">
      <t>セイビ</t>
    </rPh>
    <rPh sb="9" eb="11">
      <t>キキン</t>
    </rPh>
    <phoneticPr fontId="5"/>
  </si>
  <si>
    <t>海浜霊園管理運営基金</t>
    <rPh sb="0" eb="2">
      <t>カイヒン</t>
    </rPh>
    <rPh sb="2" eb="4">
      <t>レイエン</t>
    </rPh>
    <rPh sb="4" eb="6">
      <t>カンリ</t>
    </rPh>
    <rPh sb="6" eb="8">
      <t>ウンエイ</t>
    </rPh>
    <rPh sb="8" eb="10">
      <t>キキン</t>
    </rPh>
    <phoneticPr fontId="2"/>
  </si>
  <si>
    <t>青少年音楽振興基金</t>
    <rPh sb="0" eb="3">
      <t>セイショウネン</t>
    </rPh>
    <rPh sb="3" eb="5">
      <t>オンガク</t>
    </rPh>
    <rPh sb="5" eb="7">
      <t>シンコウ</t>
    </rPh>
    <rPh sb="7" eb="9">
      <t>キキン</t>
    </rPh>
    <phoneticPr fontId="2"/>
  </si>
  <si>
    <t>-</t>
    <phoneticPr fontId="2"/>
  </si>
  <si>
    <t>国際交流基金</t>
    <phoneticPr fontId="2"/>
  </si>
  <si>
    <t>すこやか子育て基金</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</si>
  <si>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</si>
  <si>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</si>
  <si>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</si>
  <si>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本市の将来負担比率、有形固定資産減価償却率はどちらも類似団体より高い水準となっています。施設等の更新及び維持補修等を行うことで有形固定資産減価償却率は低下しますが、施設整備のために借り入れた地方債の償還が将来負担比率を押し上げることとなるため、バランスを勘案しつつ、公共施設等総合管理計画および公共建築物再生計画に基づく施設の更新、統廃合、長寿命化等に取り組んでいきます。</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</si>
  <si>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</si>
  <si>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</si>
  <si>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</si>
  <si>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</si>
  <si>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</si>
  <si>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</si>
  <si>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普通交付税の増加等による標準財政規模が増加した一方で、基金残高の減少等による充当可能基金の減少により、前年度に比べ増加しました。実質公債費比率についても、元利償還金が増加したことにより、前年度に比べ増加しました。将来負担比率及び実質公債費比率は、公共施設再生の取り組みの中で今後も増加していくことが見込まれます。そのため、これまで以上に渡って持続可能な行財政運営が可能となるよう財源の確保や公共施設の更新等による財政負担の軽減、平準化を図っていく必要があります。</t>
    <rPh sb="32" eb="34">
      <t>イッポウ</t>
    </rPh>
    <rPh sb="36" eb="38">
      <t>キキン</t>
    </rPh>
    <rPh sb="38" eb="40">
      <t>ザンダカ</t>
    </rPh>
    <rPh sb="41" eb="43">
      <t>ゲンショウ</t>
    </rPh>
    <rPh sb="43" eb="44">
      <t>トウ</t>
    </rPh>
    <rPh sb="54" eb="56">
      <t>ゲンショウ</t>
    </rPh>
    <rPh sb="66" eb="68">
      <t>ゾウカ</t>
    </rPh>
    <rPh sb="108" eb="110">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</si>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</sst>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EF05EB8-61F9-4D22-A93E-36A7E165C18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37644</c:v>
                </c:pt>
                <c:pt idx="1">
                  <c:v>39221</c:v>
                </c:pt>
                <c:pt idx="2">
                  <c:v>38566</c:v>
                </c:pt>
                <c:pt idx="3">
                  <c:v>35156</c:v>
                </c:pt>
                <c:pt idx="4">
                  <c:v>37029</c:v>
                </c:pt>
              </c:numCache>
            </c:numRef>
          </c:val>
          <c:smooth val="0"/>
          <c:extLst>
            <c:ext xmlns:c16="http://schemas.microsoft.com/office/drawing/2014/chart" uri="{C3380CC4-5D6E-409C-BE32-E72D297353CC}">
              <c16:uniqueId val="{00000000-4247-482C-9A81-C6C4C14E3EA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49528</c:v>
                </c:pt>
                <c:pt idx="1">
                  <c:v>56337</c:v>
                </c:pt>
                <c:pt idx="2">
                  <c:v>31567</c:v>
                </c:pt>
                <c:pt idx="3">
                  <c:v>30011</c:v>
                </c:pt>
                <c:pt idx="4">
                  <c:v>59605</c:v>
                </c:pt>
              </c:numCache>
            </c:numRef>
          </c:val>
          <c:smooth val="0"/>
          <c:extLst>
            <c:ext xmlns:c16="http://schemas.microsoft.com/office/drawing/2014/chart" uri="{C3380CC4-5D6E-409C-BE32-E72D297353CC}">
              <c16:uniqueId val="{00000001-4247-482C-9A81-C6C4C14E3EA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5.31</c:v>
                </c:pt>
                <c:pt idx="1">
                  <c:v>6.59</c:v>
                </c:pt>
                <c:pt idx="2">
                  <c:v>10.050000000000001</c:v>
                </c:pt>
                <c:pt idx="3">
                  <c:v>8.33</c:v>
                </c:pt>
                <c:pt idx="4">
                  <c:v>9.51</c:v>
                </c:pt>
              </c:numCache>
            </c:numRef>
          </c:val>
          <c:extLst>
            <c:ext xmlns:c16="http://schemas.microsoft.com/office/drawing/2014/chart" uri="{C3380CC4-5D6E-409C-BE32-E72D297353CC}">
              <c16:uniqueId val="{00000000-4006-4140-910C-1951E41C77A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13.53</c:v>
                </c:pt>
                <c:pt idx="1">
                  <c:v>10.35</c:v>
                </c:pt>
                <c:pt idx="2">
                  <c:v>13.11</c:v>
                </c:pt>
                <c:pt idx="3">
                  <c:v>12.39</c:v>
                </c:pt>
                <c:pt idx="4">
                  <c:v>11.87</c:v>
                </c:pt>
              </c:numCache>
            </c:numRef>
          </c:val>
          <c:extLst>
            <c:ext xmlns:c16="http://schemas.microsoft.com/office/drawing/2014/chart" uri="{C3380CC4-5D6E-409C-BE32-E72D297353CC}">
              <c16:uniqueId val="{00000001-4006-4140-910C-1951E41C77A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-5.91</c:v>
                </c:pt>
                <c:pt idx="1">
                  <c:v>-4.07</c:v>
                </c:pt>
                <c:pt idx="2">
                  <c:v>3.85</c:v>
                </c:pt>
                <c:pt idx="3">
                  <c:v>-8.32</c:v>
                </c:pt>
                <c:pt idx="4">
                  <c:v>-3.09</c:v>
                </c:pt>
              </c:numCache>
            </c:numRef>
          </c:val>
          <c:smooth val="0"/>
          <c:extLst>
            <c:ext xmlns:c16="http://schemas.microsoft.com/office/drawing/2014/chart" uri="{C3380CC4-5D6E-409C-BE32-E72D297353CC}">
              <c16:uniqueId val="{00000002-4006-4140-910C-1951E41C77A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BD9-43AC-B725-92478223329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BD9-43AC-B725-92478223329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BD9-43AC-B725-92478223329E}"/>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c:v>
                </c:pt>
                <c:pt idx="2">
                  <c:v>#N/A</c:v>
                </c:pt>
                <c:pt idx="3">
                  <c:v>0.01</c:v>
                </c:pt>
                <c:pt idx="4">
                  <c:v>#N/A</c:v>
                </c:pt>
                <c:pt idx="5">
                  <c:v>0</c:v>
                </c:pt>
                <c:pt idx="6">
                  <c:v>#N/A</c:v>
                </c:pt>
                <c:pt idx="7">
                  <c:v>0.01</c:v>
                </c:pt>
                <c:pt idx="8">
                  <c:v>#N/A</c:v>
                </c:pt>
                <c:pt idx="9">
                  <c:v>0.01</c:v>
                </c:pt>
              </c:numCache>
            </c:numRef>
          </c:val>
          <c:extLst>
            <c:ext xmlns:c16="http://schemas.microsoft.com/office/drawing/2014/chart" uri="{C3380CC4-5D6E-409C-BE32-E72D297353CC}">
              <c16:uniqueId val="{00000003-CBD9-43AC-B725-92478223329E}"/>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0.44</c:v>
                </c:pt>
                <c:pt idx="2">
                  <c:v>#N/A</c:v>
                </c:pt>
                <c:pt idx="3">
                  <c:v>0.76</c:v>
                </c:pt>
                <c:pt idx="4">
                  <c:v>#N/A</c:v>
                </c:pt>
                <c:pt idx="5">
                  <c:v>0.82</c:v>
                </c:pt>
                <c:pt idx="6">
                  <c:v>#N/A</c:v>
                </c:pt>
                <c:pt idx="7">
                  <c:v>0.87</c:v>
                </c:pt>
                <c:pt idx="8">
                  <c:v>#N/A</c:v>
                </c:pt>
                <c:pt idx="9">
                  <c:v>0.19</c:v>
                </c:pt>
              </c:numCache>
            </c:numRef>
          </c:val>
          <c:extLst>
            <c:ext xmlns:c16="http://schemas.microsoft.com/office/drawing/2014/chart" uri="{C3380CC4-5D6E-409C-BE32-E72D297353CC}">
              <c16:uniqueId val="{00000004-CBD9-43AC-B725-92478223329E}"/>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0.78</c:v>
                </c:pt>
                <c:pt idx="2">
                  <c:v>#N/A</c:v>
                </c:pt>
                <c:pt idx="3">
                  <c:v>0.82</c:v>
                </c:pt>
                <c:pt idx="4">
                  <c:v>#N/A</c:v>
                </c:pt>
                <c:pt idx="5">
                  <c:v>0.18</c:v>
                </c:pt>
                <c:pt idx="6">
                  <c:v>#N/A</c:v>
                </c:pt>
                <c:pt idx="7">
                  <c:v>0.87</c:v>
                </c:pt>
                <c:pt idx="8">
                  <c:v>#N/A</c:v>
                </c:pt>
                <c:pt idx="9">
                  <c:v>0.9</c:v>
                </c:pt>
              </c:numCache>
            </c:numRef>
          </c:val>
          <c:extLst>
            <c:ext xmlns:c16="http://schemas.microsoft.com/office/drawing/2014/chart" uri="{C3380CC4-5D6E-409C-BE32-E72D297353CC}">
              <c16:uniqueId val="{00000005-CBD9-43AC-B725-92478223329E}"/>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0.14000000000000001</c:v>
                </c:pt>
                <c:pt idx="2">
                  <c:v>#N/A</c:v>
                </c:pt>
                <c:pt idx="3">
                  <c:v>2.17</c:v>
                </c:pt>
                <c:pt idx="4">
                  <c:v>#N/A</c:v>
                </c:pt>
                <c:pt idx="5">
                  <c:v>3.65</c:v>
                </c:pt>
                <c:pt idx="6">
                  <c:v>#N/A</c:v>
                </c:pt>
                <c:pt idx="7">
                  <c:v>5.54</c:v>
                </c:pt>
                <c:pt idx="8">
                  <c:v>#N/A</c:v>
                </c:pt>
                <c:pt idx="9">
                  <c:v>6.38</c:v>
                </c:pt>
              </c:numCache>
            </c:numRef>
          </c:val>
          <c:extLst>
            <c:ext xmlns:c16="http://schemas.microsoft.com/office/drawing/2014/chart" uri="{C3380CC4-5D6E-409C-BE32-E72D297353CC}">
              <c16:uniqueId val="{00000006-CBD9-43AC-B725-92478223329E}"/>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10.93</c:v>
                </c:pt>
                <c:pt idx="2">
                  <c:v>#N/A</c:v>
                </c:pt>
                <c:pt idx="3">
                  <c:v>9.99</c:v>
                </c:pt>
                <c:pt idx="4">
                  <c:v>#N/A</c:v>
                </c:pt>
                <c:pt idx="5">
                  <c:v>8.84</c:v>
                </c:pt>
                <c:pt idx="6">
                  <c:v>#N/A</c:v>
                </c:pt>
                <c:pt idx="7">
                  <c:v>9.07</c:v>
                </c:pt>
                <c:pt idx="8">
                  <c:v>#N/A</c:v>
                </c:pt>
                <c:pt idx="9">
                  <c:v>8.5</c:v>
                </c:pt>
              </c:numCache>
            </c:numRef>
          </c:val>
          <c:extLst>
            <c:ext xmlns:c16="http://schemas.microsoft.com/office/drawing/2014/chart" uri="{C3380CC4-5D6E-409C-BE32-E72D297353CC}">
              <c16:uniqueId val="{00000007-CBD9-43AC-B725-92478223329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5.31</c:v>
                </c:pt>
                <c:pt idx="2">
                  <c:v>#N/A</c:v>
                </c:pt>
                <c:pt idx="3">
                  <c:v>6.58</c:v>
                </c:pt>
                <c:pt idx="4">
                  <c:v>#N/A</c:v>
                </c:pt>
                <c:pt idx="5">
                  <c:v>10.039999999999999</c:v>
                </c:pt>
                <c:pt idx="6">
                  <c:v>#N/A</c:v>
                </c:pt>
                <c:pt idx="7">
                  <c:v>8.32</c:v>
                </c:pt>
                <c:pt idx="8">
                  <c:v>#N/A</c:v>
                </c:pt>
                <c:pt idx="9">
                  <c:v>9.51</c:v>
                </c:pt>
              </c:numCache>
            </c:numRef>
          </c:val>
          <c:extLst>
            <c:ext xmlns:c16="http://schemas.microsoft.com/office/drawing/2014/chart" uri="{C3380CC4-5D6E-409C-BE32-E72D297353CC}">
              <c16:uniqueId val="{00000008-CBD9-43AC-B725-92478223329E}"/>
            </c:ext>
          </c:extLst>
        </c:ser>
        <c:ser>
          <c:idx val="9"/>
          <c:order val="9"/>
          <c:tx>
            <c:strRef>
              <c:f>データシート!$A$36</c:f>
              <c:strCache>
                <c:ptCount val="1"/>
                <c:pt idx="0">
                  <c:v>ガス事業会計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19.36</c:v>
                </c:pt>
                <c:pt idx="2">
                  <c:v>#N/A</c:v>
                </c:pt>
                <c:pt idx="3">
                  <c:v>20.3</c:v>
                </c:pt>
                <c:pt idx="4">
                  <c:v>#N/A</c:v>
                </c:pt>
                <c:pt idx="5">
                  <c:v>19.760000000000002</c:v>
                </c:pt>
                <c:pt idx="6">
                  <c:v>#N/A</c:v>
                </c:pt>
                <c:pt idx="7">
                  <c:v>20.59</c:v>
                </c:pt>
                <c:pt idx="8">
                  <c:v>#N/A</c:v>
                </c:pt>
                <c:pt idx="9">
                  <c:v>18.7</c:v>
                </c:pt>
              </c:numCache>
            </c:numRef>
          </c:val>
          <c:extLst>
            <c:ext xmlns:c16="http://schemas.microsoft.com/office/drawing/2014/chart" uri="{C3380CC4-5D6E-409C-BE32-E72D297353CC}">
              <c16:uniqueId val="{00000009-CBD9-43AC-B725-92478223329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5123</c:v>
                </c:pt>
                <c:pt idx="5">
                  <c:v>4669</c:v>
                </c:pt>
                <c:pt idx="8">
                  <c:v>4628</c:v>
                </c:pt>
                <c:pt idx="11">
                  <c:v>4346</c:v>
                </c:pt>
                <c:pt idx="14">
                  <c:v>4283</c:v>
                </c:pt>
              </c:numCache>
            </c:numRef>
          </c:val>
          <c:extLst>
            <c:ext xmlns:c16="http://schemas.microsoft.com/office/drawing/2014/chart" uri="{C3380CC4-5D6E-409C-BE32-E72D297353CC}">
              <c16:uniqueId val="{00000000-920B-4DD8-BF2C-2C491D53688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20B-4DD8-BF2C-2C491D53688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2850</c:v>
                </c:pt>
                <c:pt idx="3">
                  <c:v>1034</c:v>
                </c:pt>
                <c:pt idx="6">
                  <c:v>855</c:v>
                </c:pt>
                <c:pt idx="9">
                  <c:v>932</c:v>
                </c:pt>
                <c:pt idx="12">
                  <c:v>1129</c:v>
                </c:pt>
              </c:numCache>
            </c:numRef>
          </c:val>
          <c:extLst>
            <c:ext xmlns:c16="http://schemas.microsoft.com/office/drawing/2014/chart" uri="{C3380CC4-5D6E-409C-BE32-E72D297353CC}">
              <c16:uniqueId val="{00000002-920B-4DD8-BF2C-2C491D53688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19</c:v>
                </c:pt>
                <c:pt idx="3">
                  <c:v>45</c:v>
                </c:pt>
                <c:pt idx="6">
                  <c:v>75</c:v>
                </c:pt>
                <c:pt idx="9">
                  <c:v>105</c:v>
                </c:pt>
                <c:pt idx="12">
                  <c:v>103</c:v>
                </c:pt>
              </c:numCache>
            </c:numRef>
          </c:val>
          <c:extLst>
            <c:ext xmlns:c16="http://schemas.microsoft.com/office/drawing/2014/chart" uri="{C3380CC4-5D6E-409C-BE32-E72D297353CC}">
              <c16:uniqueId val="{00000003-920B-4DD8-BF2C-2C491D53688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953</c:v>
                </c:pt>
                <c:pt idx="3">
                  <c:v>853</c:v>
                </c:pt>
                <c:pt idx="6">
                  <c:v>770</c:v>
                </c:pt>
                <c:pt idx="9">
                  <c:v>727</c:v>
                </c:pt>
                <c:pt idx="12">
                  <c:v>726</c:v>
                </c:pt>
              </c:numCache>
            </c:numRef>
          </c:val>
          <c:extLst>
            <c:ext xmlns:c16="http://schemas.microsoft.com/office/drawing/2014/chart" uri="{C3380CC4-5D6E-409C-BE32-E72D297353CC}">
              <c16:uniqueId val="{00000004-920B-4DD8-BF2C-2C491D53688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116</c:v>
                </c:pt>
                <c:pt idx="3">
                  <c:v>122</c:v>
                </c:pt>
                <c:pt idx="6">
                  <c:v>122</c:v>
                </c:pt>
                <c:pt idx="9">
                  <c:v>122</c:v>
                </c:pt>
                <c:pt idx="12">
                  <c:v>122</c:v>
                </c:pt>
              </c:numCache>
            </c:numRef>
          </c:val>
          <c:extLst>
            <c:ext xmlns:c16="http://schemas.microsoft.com/office/drawing/2014/chart" uri="{C3380CC4-5D6E-409C-BE32-E72D297353CC}">
              <c16:uniqueId val="{00000005-920B-4DD8-BF2C-2C491D53688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1</c:v>
                </c:pt>
                <c:pt idx="9">
                  <c:v>11</c:v>
                </c:pt>
                <c:pt idx="12">
                  <c:v>20</c:v>
                </c:pt>
              </c:numCache>
            </c:numRef>
          </c:val>
          <c:extLst>
            <c:ext xmlns:c16="http://schemas.microsoft.com/office/drawing/2014/chart" uri="{C3380CC4-5D6E-409C-BE32-E72D297353CC}">
              <c16:uniqueId val="{00000006-920B-4DD8-BF2C-2C491D53688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4254</c:v>
                </c:pt>
                <c:pt idx="3">
                  <c:v>4679</c:v>
                </c:pt>
                <c:pt idx="6">
                  <c:v>4708</c:v>
                </c:pt>
                <c:pt idx="9">
                  <c:v>4989</c:v>
                </c:pt>
                <c:pt idx="12">
                  <c:v>5173</c:v>
                </c:pt>
              </c:numCache>
            </c:numRef>
          </c:val>
          <c:extLst>
            <c:ext xmlns:c16="http://schemas.microsoft.com/office/drawing/2014/chart" uri="{C3380CC4-5D6E-409C-BE32-E72D297353CC}">
              <c16:uniqueId val="{00000007-920B-4DD8-BF2C-2C491D53688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3069</c:v>
                </c:pt>
                <c:pt idx="2">
                  <c:v>#N/A</c:v>
                </c:pt>
                <c:pt idx="3">
                  <c:v>#N/A</c:v>
                </c:pt>
                <c:pt idx="4">
                  <c:v>2064</c:v>
                </c:pt>
                <c:pt idx="5">
                  <c:v>#N/A</c:v>
                </c:pt>
                <c:pt idx="6">
                  <c:v>#N/A</c:v>
                </c:pt>
                <c:pt idx="7">
                  <c:v>1903</c:v>
                </c:pt>
                <c:pt idx="8">
                  <c:v>#N/A</c:v>
                </c:pt>
                <c:pt idx="9">
                  <c:v>#N/A</c:v>
                </c:pt>
                <c:pt idx="10">
                  <c:v>2540</c:v>
                </c:pt>
                <c:pt idx="11">
                  <c:v>#N/A</c:v>
                </c:pt>
                <c:pt idx="12">
                  <c:v>#N/A</c:v>
                </c:pt>
                <c:pt idx="13">
                  <c:v>2990</c:v>
                </c:pt>
                <c:pt idx="14">
                  <c:v>#N/A</c:v>
                </c:pt>
              </c:numCache>
            </c:numRef>
          </c:val>
          <c:smooth val="0"/>
          <c:extLst>
            <c:ext xmlns:c16="http://schemas.microsoft.com/office/drawing/2014/chart" uri="{C3380CC4-5D6E-409C-BE32-E72D297353CC}">
              <c16:uniqueId val="{00000008-920B-4DD8-BF2C-2C491D53688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41577</c:v>
                </c:pt>
                <c:pt idx="5">
                  <c:v>41518</c:v>
                </c:pt>
                <c:pt idx="8">
                  <c:v>41831</c:v>
                </c:pt>
                <c:pt idx="11">
                  <c:v>40745</c:v>
                </c:pt>
                <c:pt idx="14">
                  <c:v>39693</c:v>
                </c:pt>
              </c:numCache>
            </c:numRef>
          </c:val>
          <c:extLst>
            <c:ext xmlns:c16="http://schemas.microsoft.com/office/drawing/2014/chart" uri="{C3380CC4-5D6E-409C-BE32-E72D297353CC}">
              <c16:uniqueId val="{00000000-FB39-4632-B48E-9C21473CE14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9868</c:v>
                </c:pt>
                <c:pt idx="5">
                  <c:v>11016</c:v>
                </c:pt>
                <c:pt idx="8">
                  <c:v>10740</c:v>
                </c:pt>
                <c:pt idx="11">
                  <c:v>10340</c:v>
                </c:pt>
                <c:pt idx="14">
                  <c:v>9285</c:v>
                </c:pt>
              </c:numCache>
            </c:numRef>
          </c:val>
          <c:extLst>
            <c:ext xmlns:c16="http://schemas.microsoft.com/office/drawing/2014/chart" uri="{C3380CC4-5D6E-409C-BE32-E72D297353CC}">
              <c16:uniqueId val="{00000001-FB39-4632-B48E-9C21473CE14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18619</c:v>
                </c:pt>
                <c:pt idx="5">
                  <c:v>16104</c:v>
                </c:pt>
                <c:pt idx="8">
                  <c:v>17614</c:v>
                </c:pt>
                <c:pt idx="11">
                  <c:v>16933</c:v>
                </c:pt>
                <c:pt idx="14">
                  <c:v>14956</c:v>
                </c:pt>
              </c:numCache>
            </c:numRef>
          </c:val>
          <c:extLst>
            <c:ext xmlns:c16="http://schemas.microsoft.com/office/drawing/2014/chart" uri="{C3380CC4-5D6E-409C-BE32-E72D297353CC}">
              <c16:uniqueId val="{00000002-FB39-4632-B48E-9C21473CE14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B39-4632-B48E-9C21473CE14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B39-4632-B48E-9C21473CE14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11</c:v>
                </c:pt>
                <c:pt idx="3">
                  <c:v>15</c:v>
                </c:pt>
                <c:pt idx="6">
                  <c:v>12</c:v>
                </c:pt>
                <c:pt idx="9">
                  <c:v>16</c:v>
                </c:pt>
                <c:pt idx="12">
                  <c:v>55</c:v>
                </c:pt>
              </c:numCache>
            </c:numRef>
          </c:val>
          <c:extLst>
            <c:ext xmlns:c16="http://schemas.microsoft.com/office/drawing/2014/chart" uri="{C3380CC4-5D6E-409C-BE32-E72D297353CC}">
              <c16:uniqueId val="{00000005-FB39-4632-B48E-9C21473CE14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9177</c:v>
                </c:pt>
                <c:pt idx="3">
                  <c:v>9710</c:v>
                </c:pt>
                <c:pt idx="6">
                  <c:v>9410</c:v>
                </c:pt>
                <c:pt idx="9">
                  <c:v>8998</c:v>
                </c:pt>
                <c:pt idx="12">
                  <c:v>9295</c:v>
                </c:pt>
              </c:numCache>
            </c:numRef>
          </c:val>
          <c:extLst>
            <c:ext xmlns:c16="http://schemas.microsoft.com/office/drawing/2014/chart" uri="{C3380CC4-5D6E-409C-BE32-E72D297353CC}">
              <c16:uniqueId val="{00000006-FB39-4632-B48E-9C21473CE14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1608</c:v>
                </c:pt>
                <c:pt idx="3">
                  <c:v>1568</c:v>
                </c:pt>
                <c:pt idx="6">
                  <c:v>1584</c:v>
                </c:pt>
                <c:pt idx="9">
                  <c:v>1760</c:v>
                </c:pt>
                <c:pt idx="12">
                  <c:v>1662</c:v>
                </c:pt>
              </c:numCache>
            </c:numRef>
          </c:val>
          <c:extLst>
            <c:ext xmlns:c16="http://schemas.microsoft.com/office/drawing/2014/chart" uri="{C3380CC4-5D6E-409C-BE32-E72D297353CC}">
              <c16:uniqueId val="{00000007-FB39-4632-B48E-9C21473CE14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9527</c:v>
                </c:pt>
                <c:pt idx="3">
                  <c:v>9410</c:v>
                </c:pt>
                <c:pt idx="6">
                  <c:v>8904</c:v>
                </c:pt>
                <c:pt idx="9">
                  <c:v>8678</c:v>
                </c:pt>
                <c:pt idx="12">
                  <c:v>7844</c:v>
                </c:pt>
              </c:numCache>
            </c:numRef>
          </c:val>
          <c:extLst>
            <c:ext xmlns:c16="http://schemas.microsoft.com/office/drawing/2014/chart" uri="{C3380CC4-5D6E-409C-BE32-E72D297353CC}">
              <c16:uniqueId val="{00000008-FB39-4632-B48E-9C21473CE14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5771</c:v>
                </c:pt>
                <c:pt idx="3">
                  <c:v>6001</c:v>
                </c:pt>
                <c:pt idx="6">
                  <c:v>6149</c:v>
                </c:pt>
                <c:pt idx="9">
                  <c:v>6275</c:v>
                </c:pt>
                <c:pt idx="12">
                  <c:v>5857</c:v>
                </c:pt>
              </c:numCache>
            </c:numRef>
          </c:val>
          <c:extLst>
            <c:ext xmlns:c16="http://schemas.microsoft.com/office/drawing/2014/chart" uri="{C3380CC4-5D6E-409C-BE32-E72D297353CC}">
              <c16:uniqueId val="{00000009-FB39-4632-B48E-9C21473CE14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51232</c:v>
                </c:pt>
                <c:pt idx="3">
                  <c:v>52595</c:v>
                </c:pt>
                <c:pt idx="6">
                  <c:v>52810</c:v>
                </c:pt>
                <c:pt idx="9">
                  <c:v>50060</c:v>
                </c:pt>
                <c:pt idx="12">
                  <c:v>49214</c:v>
                </c:pt>
              </c:numCache>
            </c:numRef>
          </c:val>
          <c:extLst>
            <c:ext xmlns:c16="http://schemas.microsoft.com/office/drawing/2014/chart" uri="{C3380CC4-5D6E-409C-BE32-E72D297353CC}">
              <c16:uniqueId val="{0000000A-FB39-4632-B48E-9C21473CE14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7262</c:v>
                </c:pt>
                <c:pt idx="2">
                  <c:v>#N/A</c:v>
                </c:pt>
                <c:pt idx="3">
                  <c:v>#N/A</c:v>
                </c:pt>
                <c:pt idx="4">
                  <c:v>10660</c:v>
                </c:pt>
                <c:pt idx="5">
                  <c:v>#N/A</c:v>
                </c:pt>
                <c:pt idx="6">
                  <c:v>#N/A</c:v>
                </c:pt>
                <c:pt idx="7">
                  <c:v>8686</c:v>
                </c:pt>
                <c:pt idx="8">
                  <c:v>#N/A</c:v>
                </c:pt>
                <c:pt idx="9">
                  <c:v>#N/A</c:v>
                </c:pt>
                <c:pt idx="10">
                  <c:v>7769</c:v>
                </c:pt>
                <c:pt idx="11">
                  <c:v>#N/A</c:v>
                </c:pt>
                <c:pt idx="12">
                  <c:v>#N/A</c:v>
                </c:pt>
                <c:pt idx="13">
                  <c:v>9992</c:v>
                </c:pt>
                <c:pt idx="14">
                  <c:v>#N/A</c:v>
                </c:pt>
              </c:numCache>
            </c:numRef>
          </c:val>
          <c:smooth val="0"/>
          <c:extLst>
            <c:ext xmlns:c16="http://schemas.microsoft.com/office/drawing/2014/chart" uri="{C3380CC4-5D6E-409C-BE32-E72D297353CC}">
              <c16:uniqueId val="{0000000B-FB39-4632-B48E-9C21473CE14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4677</c:v>
                </c:pt>
                <c:pt idx="1">
                  <c:v>4378</c:v>
                </c:pt>
                <c:pt idx="2">
                  <c:v>4279</c:v>
                </c:pt>
              </c:numCache>
            </c:numRef>
          </c:val>
          <c:extLst>
            <c:ext xmlns:c16="http://schemas.microsoft.com/office/drawing/2014/chart" uri="{C3380CC4-5D6E-409C-BE32-E72D297353CC}">
              <c16:uniqueId val="{00000000-CDE7-4459-AC82-3BE39FF3B23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4726</c:v>
                </c:pt>
                <c:pt idx="1">
                  <c:v>4673</c:v>
                </c:pt>
                <c:pt idx="2">
                  <c:v>4147</c:v>
                </c:pt>
              </c:numCache>
            </c:numRef>
          </c:val>
          <c:extLst>
            <c:ext xmlns:c16="http://schemas.microsoft.com/office/drawing/2014/chart" uri="{C3380CC4-5D6E-409C-BE32-E72D297353CC}">
              <c16:uniqueId val="{00000001-CDE7-4459-AC82-3BE39FF3B23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6181</c:v>
                </c:pt>
                <c:pt idx="1">
                  <c:v>6175</c:v>
                </c:pt>
                <c:pt idx="2">
                  <c:v>5176</c:v>
                </c:pt>
              </c:numCache>
            </c:numRef>
          </c:val>
          <c:extLst>
            <c:ext xmlns:c16="http://schemas.microsoft.com/office/drawing/2014/chart" uri="{C3380CC4-5D6E-409C-BE32-E72D297353CC}">
              <c16:uniqueId val="{00000002-CDE7-4459-AC82-3BE39FF3B23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{E656248C-AC25-4BA7-AF8F-130A5231AFB5}</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7E61-42C7-A029-48845B3AA6B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{5C3D1D3B-448D-41CA-BC32-F981AE255E88}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61-42C7-A029-48845B3AA6B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{92B51014-43D6-4111-9B1C-8C9BCD11D076}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61-42C7-A029-48845B3AA6B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{71FD21AC-4D2B-41DB-AA45-948DE5460932}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61-42C7-A029-48845B3AA6B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{6EF123D4-C1C3-4F4C-BF0A-438DE790D8B0}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61-42C7-A029-48845B3AA6BB}"/>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{FD2D9085-D478-49E6-B091-AD2BB82FD041}</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7E61-42C7-A029-48845B3AA6BB}"/>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{5DB7332D-002F-4D9E-9F91-5AC5FCDFA08B}</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7E61-42C7-A029-48845B3AA6BB}"/>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{E6997B05-E80E-4440-B932-E04470C44A0C}</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7E61-42C7-A029-48845B3AA6BB}"/>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{439165BA-7E63-4A91-BA02-001EA0F4FC8C}</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7E61-42C7-A029-48845B3AA6B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64.5</c:v>
                </c:pt>
                <c:pt idx="8">
                  <c:v>64.3</c:v>
                </c:pt>
                <c:pt idx="16">
                  <c:v>65.2</c:v>
                </c:pt>
                <c:pt idx="24">
                  <c:v>66.5</c:v>
                </c:pt>
                <c:pt idx="32">
                  <c:v>68</c:v>
                </c:pt>
              </c:numCache>
            </c:numRef>
          </c:xVal>
          <c:yVal>
            <c:numRef>
              <c:f>公会計指標分析・財政指標組合せ分析表!$BP$51:$DC$51</c:f>
              <c:numCache>
                <c:formatCode>#,##0.0;"▲ "#,##0.0</c:formatCode>
                <c:ptCount val="40"/>
                <c:pt idx="0">
                  <c:v>25.1</c:v>
                </c:pt>
                <c:pt idx="8">
                  <c:v>35.299999999999997</c:v>
                </c:pt>
                <c:pt idx="16">
                  <c:v>26.9</c:v>
                </c:pt>
                <c:pt idx="24">
                  <c:v>24.2</c:v>
                </c:pt>
                <c:pt idx="32">
                  <c:v>30.5</c:v>
                </c:pt>
              </c:numCache>
            </c:numRef>
          </c:yVal>
          <c:smooth val="0"/>
          <c:extLst>
            <c:ext xmlns:c16="http://schemas.microsoft.com/office/drawing/2014/chart" uri="{C3380CC4-5D6E-409C-BE32-E72D297353CC}">
              <c16:uniqueId val="{00000009-7E61-42C7-A029-48845B3AA6B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{C1240807-B3FB-4320-8998-00A2FBD5DEF3}</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7E61-42C7-A029-48845B3AA6B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{37C7C8BC-7DAA-46FC-A8EA-A076D56D8244}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61-42C7-A029-48845B3AA6B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{A4AE2886-885E-4B8A-819E-727B853AD841}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61-42C7-A029-48845B3AA6B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{5540387F-A59E-4A44-9F09-29B1C3710F68}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61-42C7-A029-48845B3AA6B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{31DAFBCB-C87A-41FA-AA00-BE9EBF20195D}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61-42C7-A029-48845B3AA6BB}"/>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{7CC98A38-EA60-422B-9007-1AE1D45B8212}</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7E61-42C7-A029-48845B3AA6BB}"/>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{CC392C31-683A-4D5D-BD4E-1ADEF2624603}</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7E61-42C7-A029-48845B3AA6BB}"/>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{2B3D912E-0B9A-4EB3-8E0B-D5F7CA323033}</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7E61-42C7-A029-48845B3AA6BB}"/>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{CAC12224-790D-46AA-A765-E5E1C4CC1161}</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7E61-42C7-A029-48845B3AA6B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61</c:v>
                </c:pt>
                <c:pt idx="16">
                  <c:v>62.1</c:v>
                </c:pt>
                <c:pt idx="24">
                  <c:v>62.9</c:v>
                </c:pt>
                <c:pt idx="32">
                  <c:v>64.2</c:v>
                </c:pt>
              </c:numCache>
            </c:numRef>
          </c:xVal>
          <c:yVal>
            <c:numRef>
              <c:f>公会計指標分析・財政指標組合せ分析表!$BP$55:$DC$55</c:f>
              <c:numCache>
                <c:formatCode>#,##0.0;"▲ "#,##0.0</c:formatCode>
                <c:ptCount val="40"/>
                <c:pt idx="0">
                  <c:v>11.2</c:v>
                </c:pt>
                <c:pt idx="8">
                  <c:v>7.1</c:v>
                </c:pt>
                <c:pt idx="16">
                  <c:v>5</c:v>
                </c:pt>
                <c:pt idx="24">
                  <c:v>0.1</c:v>
                </c:pt>
                <c:pt idx="32">
                  <c:v>0</c:v>
                </c:pt>
              </c:numCache>
            </c:numRef>
          </c:yVal>
          <c:smooth val="0"/>
          <c:extLst>
            <c:ext xmlns:c16="http://schemas.microsoft.com/office/drawing/2014/chart" uri="{C3380CC4-5D6E-409C-BE32-E72D297353CC}">
              <c16:uniqueId val="{00000013-7E61-42C7-A029-48845B3AA6BB}"/>
            </c:ext>
          </c:extLst>
        </c:ser>
        <c:dLbls>
          <c:showLegendKey val="0"/>
          <c:showVal val="1"/>
          <c:showCatName val="0"/>
          <c:showSerName val="0"/>
          <c:showPercent val="0"/>
          <c:showBubbleSize val="0"/>
        </c:dLbls>
        <c:axId val="46179840"/>
        <c:axId val="46181760"/>
      </c:scatterChart>
      <c:valAx>
        <c:axId val="46179840"/>
        <c:scaling>
          <c:orientation val="maxMin"/>
          <c:max val="69"/>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{EA0E9CB4-AC92-4CC0-9D0D-AA4CB4A8943D}</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FB02-4ECD-BDC4-9DA9BEF6A0B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{FE8A227D-A662-4983-97B8-B1C8D8E6DDE8}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B02-4ECD-BDC4-9DA9BEF6A0B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{8696D839-CADC-4652-9E0B-956D066C2BA3}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B02-4ECD-BDC4-9DA9BEF6A0B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{97B3EB10-02A3-4748-817D-F73F9B83E7B2}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B02-4ECD-BDC4-9DA9BEF6A0B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{ED865D8B-B4FC-4D59-8ABF-7610E5F443AA}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B02-4ECD-BDC4-9DA9BEF6A0BC}"/>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{B0F6E6BE-5B23-41EB-8F82-1EDDEE5E058E}</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FB02-4ECD-BDC4-9DA9BEF6A0BC}"/>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{1E33AA9E-A5A3-4CEF-BCFC-91E60657A232}</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FB02-4ECD-BDC4-9DA9BEF6A0BC}"/>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{410D1C40-E31F-4456-ACD4-D3FA04AC904A}</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FB02-4ECD-BDC4-9DA9BEF6A0BC}"/>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{465F4F93-B6B6-4FD3-85CC-CAE04E8C5F11}</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FB02-4ECD-BDC4-9DA9BEF6A0B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8</c:v>
                </c:pt>
                <c:pt idx="16">
                  <c:v>7.7</c:v>
                </c:pt>
                <c:pt idx="24">
                  <c:v>6.8</c:v>
                </c:pt>
                <c:pt idx="32">
                  <c:v>7.6</c:v>
                </c:pt>
              </c:numCache>
            </c:numRef>
          </c:xVal>
          <c:yVal>
            <c:numRef>
              <c:f>公会計指標分析・財政指標組合せ分析表!$BP$73:$DC$73</c:f>
              <c:numCache>
                <c:formatCode>#,##0.0;"▲ "#,##0.0</c:formatCode>
                <c:ptCount val="40"/>
                <c:pt idx="0">
                  <c:v>25.1</c:v>
                </c:pt>
                <c:pt idx="8">
                  <c:v>35.299999999999997</c:v>
                </c:pt>
                <c:pt idx="16">
                  <c:v>26.9</c:v>
                </c:pt>
                <c:pt idx="24">
                  <c:v>24.2</c:v>
                </c:pt>
                <c:pt idx="32">
                  <c:v>30.5</c:v>
                </c:pt>
              </c:numCache>
            </c:numRef>
          </c:yVal>
          <c:smooth val="0"/>
          <c:extLst>
            <c:ext xmlns:c16="http://schemas.microsoft.com/office/drawing/2014/chart" uri="{C3380CC4-5D6E-409C-BE32-E72D297353CC}">
              <c16:uniqueId val="{00000009-FB02-4ECD-BDC4-9DA9BEF6A0B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{FD182BE1-F912-42EB-8E32-810E70E92C2E}</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FB02-4ECD-BDC4-9DA9BEF6A0B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{82835870-F611-4CE2-BC8F-25D2A93EC226}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B02-4ECD-BDC4-9DA9BEF6A0B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{26E228F2-BC65-48DE-BA9D-58E6782F538A}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B02-4ECD-BDC4-9DA9BEF6A0B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{B26A7AA1-B3D1-457E-B035-E44671D8E651}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B02-4ECD-BDC4-9DA9BEF6A0B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{24156A59-751E-4AC7-B82A-BC6744313D65}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B02-4ECD-BDC4-9DA9BEF6A0BC}"/>
                </c:ext>
              </c:extLst>
            </c:dLbl>
            <c:dLbl>
              <c:idx val="8"/>
              <c:layout>
                <c:manualLayout>
                  <c:x val="0"/>
                  <c:y val="2.5588958748742215E-3"/>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{B59E530C-008E-476C-B3EA-FF49CB2C469F}</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FB02-4ECD-BDC4-9DA9BEF6A0BC}"/>
                </c:ext>
              </c:extLst>
            </c:dLbl>
            <c:dLbl>
              <c:idx val="16"/>
              <c:layout>
                <c:manualLayout>
                  <c:x val="0"/>
                  <c:y val="-2.5588958748742215E-3"/>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{A303DF19-47B2-4641-96E7-93EFCCAF9A31}</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FB02-4ECD-BDC4-9DA9BEF6A0BC}"/>
                </c:ext>
              </c:extLst>
            </c:dLbl>
            <c:dLbl>
              <c:idx val="24"/>
              <c:layout>
                <c:manualLayout>
                  <c:x val="0"/>
                  <c:y val="1.814156655184200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{865FE09D-1D99-4DA1-A74A-B4D4BC4C0426}</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FB02-4ECD-BDC4-9DA9BEF6A0BC}"/>
                </c:ext>
              </c:extLst>
            </c:dLbl>
            <c:dLbl>
              <c:idx val="32"/>
              <c:layout>
                <c:manualLayout>
                  <c:x val="0"/>
                  <c:y val="-1.8141566551842021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{7BDF85C2-3BFF-48BD-AAE8-602D279B2C83}</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FB02-4ECD-BDC4-9DA9BEF6A0B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3.4</c:v>
                </c:pt>
                <c:pt idx="16">
                  <c:v>3.6</c:v>
                </c:pt>
                <c:pt idx="24">
                  <c:v>3.6</c:v>
                </c:pt>
                <c:pt idx="32">
                  <c:v>3.7</c:v>
                </c:pt>
              </c:numCache>
            </c:numRef>
          </c:xVal>
          <c:yVal>
            <c:numRef>
              <c:f>公会計指標分析・財政指標組合せ分析表!$BP$77:$DC$77</c:f>
              <c:numCache>
                <c:formatCode>#,##0.0;"▲ "#,##0.0</c:formatCode>
                <c:ptCount val="40"/>
                <c:pt idx="0">
                  <c:v>11.2</c:v>
                </c:pt>
                <c:pt idx="8">
                  <c:v>7.1</c:v>
                </c:pt>
                <c:pt idx="16">
                  <c:v>5</c:v>
                </c:pt>
                <c:pt idx="24">
                  <c:v>0.1</c:v>
                </c:pt>
                <c:pt idx="32">
                  <c:v>0</c:v>
                </c:pt>
              </c:numCache>
            </c:numRef>
          </c:yVal>
          <c:smooth val="0"/>
          <c:extLst>
            <c:ext xmlns:c16="http://schemas.microsoft.com/office/drawing/2014/chart" uri="{C3380CC4-5D6E-409C-BE32-E72D297353CC}">
              <c16:uniqueId val="{00000013-FB02-4ECD-BDC4-9DA9BEF6A0BC}"/>
            </c:ext>
          </c:extLst>
        </c:ser>
        <c:dLbls>
          <c:showLegendKey val="0"/>
          <c:showVal val="1"/>
          <c:showCatName val="0"/>
          <c:showSerName val="0"/>
          <c:showPercent val="0"/>
          <c:showBubbleSize val="0"/>
        </c:dLbls>
        <c:axId val="84219776"/>
        <c:axId val="84234240"/>
      </c:scatterChart>
      <c:valAx>
        <c:axId val="84219776"/>
        <c:scaling>
          <c:orientation val="maxMin"/>
          <c:max val="9"/>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千葉県習志野市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174,963
169,741
20.97
73,853,974
69,862,268
3,428,559
36,044,480
48,970,924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本市の財政力指数は、類似団体より低い</a:t>
          </a:r>
          <a:r>
            <a:rPr kumimoji="1" lang="en-US" altLang="ja-JP" sz="1300">
              <a:latin typeface="ＭＳ Ｐゴシック" panose="020B0600070205080204" pitchFamily="50" charset="-128"/>
              <a:ea typeface="ＭＳ Ｐゴシック" panose="020B0600070205080204" pitchFamily="50" charset="-128"/>
            </a:rPr>
            <a:t>0.89</a:t>
          </a:r>
          <a:r>
            <a:rPr kumimoji="1" lang="ja-JP" altLang="en-US" sz="1300">
              <a:latin typeface="ＭＳ Ｐゴシック" panose="020B0600070205080204" pitchFamily="50" charset="-128"/>
              <a:ea typeface="ＭＳ Ｐゴシック" panose="020B0600070205080204" pitchFamily="50" charset="-128"/>
            </a:rPr>
            <a:t>となっておりますが、平成</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1.02</a:t>
          </a:r>
          <a:r>
            <a:rPr kumimoji="1" lang="ja-JP" altLang="en-US" sz="1300">
              <a:latin typeface="ＭＳ Ｐゴシック" panose="020B0600070205080204" pitchFamily="50" charset="-128"/>
              <a:ea typeface="ＭＳ Ｐゴシック" panose="020B0600070205080204" pitchFamily="50" charset="-128"/>
            </a:rPr>
            <a:t>をピークに高齢者人口の増加等により低下し、普通交付税に依存した財政状況が続いています。</a:t>
          </a:r>
        </a:p>
        <a:p>
          <a:r>
            <a:rPr kumimoji="1" lang="ja-JP" altLang="en-US" sz="1300">
              <a:latin typeface="ＭＳ Ｐゴシック" panose="020B0600070205080204" pitchFamily="50" charset="-128"/>
              <a:ea typeface="ＭＳ Ｐゴシック" panose="020B0600070205080204" pitchFamily="50" charset="-128"/>
            </a:rPr>
            <a:t>　今後は交付税に依存しない自主・自立した財政構造に転換することが望まれます。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166511</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67261"/>
          <a:ext cx="0" cy="14209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81438</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166511</xdr:rowOff>
    </xdr:from>
    <xdr:to>
      <xdr:col>24</xdr:col>
      <xdr:colOff>12700</xdr:colOff>
      <xdr:row>35</xdr:row>
      <xdr:rowOff>166511</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113595</xdr:rowOff>
    </xdr:from>
    <xdr:to>
      <xdr:col>23</xdr:col>
      <xdr:colOff>133350</xdr:colOff>
      <xdr:row>40</xdr:row>
      <xdr:rowOff>140405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71595"/>
          <a:ext cx="8382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92727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7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100189</xdr:rowOff>
    </xdr:from>
    <xdr:to>
      <xdr:col>19</xdr:col>
      <xdr:colOff>133350</xdr:colOff>
      <xdr:row>40</xdr:row>
      <xdr:rowOff>113595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581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62795</xdr:rowOff>
    </xdr:from>
    <xdr:to>
      <xdr:col>19</xdr:col>
      <xdr:colOff>184150</xdr:colOff>
      <xdr:row>40</xdr:row>
      <xdr:rowOff>164395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149172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07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59972</xdr:rowOff>
    </xdr:from>
    <xdr:to>
      <xdr:col>15</xdr:col>
      <xdr:colOff>82550</xdr:colOff>
      <xdr:row>40</xdr:row>
      <xdr:rowOff>100189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1797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49389</xdr:rowOff>
    </xdr:from>
    <xdr:to>
      <xdr:col>15</xdr:col>
      <xdr:colOff>133350</xdr:colOff>
      <xdr:row>40</xdr:row>
      <xdr:rowOff>150989</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135766</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59972</xdr:rowOff>
    </xdr:from>
    <xdr:to>
      <xdr:col>11</xdr:col>
      <xdr:colOff>31750</xdr:colOff>
      <xdr:row>40</xdr:row>
      <xdr:rowOff>59972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179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62795</xdr:rowOff>
    </xdr:from>
    <xdr:to>
      <xdr:col>11</xdr:col>
      <xdr:colOff>82550</xdr:colOff>
      <xdr:row>40</xdr:row>
      <xdr:rowOff>164395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149172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89605</xdr:rowOff>
    </xdr:from>
    <xdr:to>
      <xdr:col>7</xdr:col>
      <xdr:colOff>31750</xdr:colOff>
      <xdr:row>41</xdr:row>
      <xdr:rowOff>19755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4532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89605</xdr:rowOff>
    </xdr:from>
    <xdr:to>
      <xdr:col>23</xdr:col>
      <xdr:colOff>184150</xdr:colOff>
      <xdr:row>41</xdr:row>
      <xdr:rowOff>19755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61682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62795</xdr:rowOff>
    </xdr:from>
    <xdr:to>
      <xdr:col>19</xdr:col>
      <xdr:colOff>184150</xdr:colOff>
      <xdr:row>40</xdr:row>
      <xdr:rowOff>164395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3122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89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49389</xdr:rowOff>
    </xdr:from>
    <xdr:to>
      <xdr:col>15</xdr:col>
      <xdr:colOff>133350</xdr:colOff>
      <xdr:row>40</xdr:row>
      <xdr:rowOff>150989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161166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9172</xdr:rowOff>
    </xdr:from>
    <xdr:to>
      <xdr:col>11</xdr:col>
      <xdr:colOff>82550</xdr:colOff>
      <xdr:row>40</xdr:row>
      <xdr:rowOff>110772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120949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3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9172</xdr:rowOff>
    </xdr:from>
    <xdr:to>
      <xdr:col>7</xdr:col>
      <xdr:colOff>31750</xdr:colOff>
      <xdr:row>40</xdr:row>
      <xdr:rowOff>110772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120949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3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本市の経常収支比率は、類似団体平均よりも高い</a:t>
          </a:r>
          <a:r>
            <a:rPr kumimoji="1" lang="en-US" altLang="ja-JP" sz="1300">
              <a:latin typeface="ＭＳ Ｐゴシック" panose="020B0600070205080204" pitchFamily="50" charset="-128"/>
              <a:ea typeface="ＭＳ Ｐゴシック" panose="020B0600070205080204" pitchFamily="50" charset="-128"/>
            </a:rPr>
            <a:t>96.9</a:t>
          </a:r>
          <a:r>
            <a:rPr kumimoji="1" lang="ja-JP" altLang="en-US" sz="1300">
              <a:latin typeface="ＭＳ Ｐゴシック" panose="020B0600070205080204" pitchFamily="50" charset="-128"/>
              <a:ea typeface="ＭＳ Ｐゴシック" panose="020B0600070205080204" pitchFamily="50" charset="-128"/>
            </a:rPr>
            <a:t>％となっています。</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年度に当時過去最高の</a:t>
          </a:r>
          <a:r>
            <a:rPr kumimoji="1" lang="en-US" altLang="ja-JP" sz="1300">
              <a:latin typeface="ＭＳ Ｐゴシック" panose="020B0600070205080204" pitchFamily="50" charset="-128"/>
              <a:ea typeface="ＭＳ Ｐゴシック" panose="020B0600070205080204" pitchFamily="50" charset="-128"/>
            </a:rPr>
            <a:t>97.2</a:t>
          </a:r>
          <a:r>
            <a:rPr kumimoji="1" lang="ja-JP" altLang="en-US" sz="1300">
              <a:latin typeface="ＭＳ Ｐゴシック" panose="020B0600070205080204" pitchFamily="50" charset="-128"/>
              <a:ea typeface="ＭＳ Ｐゴシック" panose="020B0600070205080204" pitchFamily="50" charset="-128"/>
            </a:rPr>
            <a:t>％となって以降、人件費の削減等に取り組んできた結果、改善傾向にありましたが、物件費や扶助費、老朽化した公共施設の再生に伴う公債費の増加等により、増加傾向が続いております。</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年度は地方消費税交付金や地方交付税等の増から一時的に改善したものの、令和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年度以降においては令和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年度以前と同水準となっています。</a:t>
          </a:r>
        </a:p>
        <a:p>
          <a:r>
            <a:rPr kumimoji="1" lang="ja-JP" altLang="en-US" sz="1300">
              <a:latin typeface="ＭＳ Ｐゴシック" panose="020B0600070205080204" pitchFamily="50" charset="-128"/>
              <a:ea typeface="ＭＳ Ｐゴシック" panose="020B0600070205080204" pitchFamily="50" charset="-128"/>
            </a:rPr>
            <a:t>　今後も経営改革大綱に基づき、経常経費の削減に努めていきます</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46038</xdr:rowOff>
    </xdr:from>
    <xdr:to>
      <xdr:col>23</xdr:col>
      <xdr:colOff>133350</xdr:colOff>
      <xdr:row>66</xdr:row>
      <xdr:rowOff>82550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61588"/>
          <a:ext cx="0" cy="12366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54627</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7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82550</xdr:rowOff>
    </xdr:from>
    <xdr:to>
      <xdr:col>24</xdr:col>
      <xdr:colOff>12700</xdr:colOff>
      <xdr:row>66</xdr:row>
      <xdr:rowOff>82550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9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132415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90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46038</xdr:rowOff>
    </xdr:from>
    <xdr:to>
      <xdr:col>24</xdr:col>
      <xdr:colOff>12700</xdr:colOff>
      <xdr:row>59</xdr:row>
      <xdr:rowOff>46038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61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66993</xdr:rowOff>
    </xdr:from>
    <xdr:to>
      <xdr:col>23</xdr:col>
      <xdr:colOff>133350</xdr:colOff>
      <xdr:row>65</xdr:row>
      <xdr:rowOff>109220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211243"/>
          <a:ext cx="8382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110190</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400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93663</xdr:rowOff>
    </xdr:from>
    <xdr:to>
      <xdr:col>23</xdr:col>
      <xdr:colOff>184150</xdr:colOff>
      <xdr:row>64</xdr:row>
      <xdr:rowOff>23813</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9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153035</xdr:rowOff>
    </xdr:from>
    <xdr:to>
      <xdr:col>19</xdr:col>
      <xdr:colOff>133350</xdr:colOff>
      <xdr:row>65</xdr:row>
      <xdr:rowOff>109220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82935"/>
          <a:ext cx="889000" cy="470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153035</xdr:rowOff>
    </xdr:from>
    <xdr:to>
      <xdr:col>15</xdr:col>
      <xdr:colOff>82550</xdr:colOff>
      <xdr:row>65</xdr:row>
      <xdr:rowOff>115253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782935"/>
          <a:ext cx="889000" cy="47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78105</xdr:rowOff>
    </xdr:from>
    <xdr:to>
      <xdr:col>15</xdr:col>
      <xdr:colOff>133350</xdr:colOff>
      <xdr:row>63</xdr:row>
      <xdr:rowOff>8255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18432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115253</xdr:rowOff>
    </xdr:from>
    <xdr:to>
      <xdr:col>11</xdr:col>
      <xdr:colOff>31750</xdr:colOff>
      <xdr:row>65</xdr:row>
      <xdr:rowOff>127318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1259503"/>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141922</xdr:rowOff>
    </xdr:from>
    <xdr:to>
      <xdr:col>11</xdr:col>
      <xdr:colOff>82550</xdr:colOff>
      <xdr:row>64</xdr:row>
      <xdr:rowOff>72072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943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82249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1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30797</xdr:rowOff>
    </xdr:from>
    <xdr:to>
      <xdr:col>7</xdr:col>
      <xdr:colOff>31750</xdr:colOff>
      <xdr:row>64</xdr:row>
      <xdr:rowOff>132397</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142574</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72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16193</xdr:rowOff>
    </xdr:from>
    <xdr:to>
      <xdr:col>23</xdr:col>
      <xdr:colOff>184150</xdr:colOff>
      <xdr:row>65</xdr:row>
      <xdr:rowOff>117793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6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159720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3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58420</xdr:rowOff>
    </xdr:from>
    <xdr:to>
      <xdr:col>19</xdr:col>
      <xdr:colOff>184150</xdr:colOff>
      <xdr:row>65</xdr:row>
      <xdr:rowOff>160020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144797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8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102235</xdr:rowOff>
    </xdr:from>
    <xdr:to>
      <xdr:col>15</xdr:col>
      <xdr:colOff>133350</xdr:colOff>
      <xdr:row>63</xdr:row>
      <xdr:rowOff>32385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17162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1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64453</xdr:rowOff>
    </xdr:from>
    <xdr:to>
      <xdr:col>11</xdr:col>
      <xdr:colOff>82550</xdr:colOff>
      <xdr:row>65</xdr:row>
      <xdr:rowOff>166053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120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150830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295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76518</xdr:rowOff>
    </xdr:from>
    <xdr:to>
      <xdr:col>7</xdr:col>
      <xdr:colOff>31750</xdr:colOff>
      <xdr:row>66</xdr:row>
      <xdr:rowOff>6668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22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162895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307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[142,882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人当たり人件費・物件費等決算額は、類似団体よりも高い</a:t>
          </a:r>
          <a:r>
            <a:rPr kumimoji="1" lang="en-US" altLang="ja-JP" sz="1300">
              <a:latin typeface="ＭＳ Ｐゴシック" panose="020B0600070205080204" pitchFamily="50" charset="-128"/>
              <a:ea typeface="ＭＳ Ｐゴシック" panose="020B0600070205080204" pitchFamily="50" charset="-128"/>
            </a:rPr>
            <a:t>142,882</a:t>
          </a:r>
          <a:r>
            <a:rPr kumimoji="1" lang="ja-JP" altLang="en-US" sz="1300">
              <a:latin typeface="ＭＳ Ｐゴシック" panose="020B0600070205080204" pitchFamily="50" charset="-128"/>
              <a:ea typeface="ＭＳ Ｐゴシック" panose="020B0600070205080204" pitchFamily="50" charset="-128"/>
            </a:rPr>
            <a:t>円となっています。</a:t>
          </a:r>
        </a:p>
        <a:p>
          <a:r>
            <a:rPr kumimoji="1" lang="ja-JP" altLang="en-US" sz="1300">
              <a:latin typeface="ＭＳ Ｐゴシック" panose="020B0600070205080204" pitchFamily="50" charset="-128"/>
              <a:ea typeface="ＭＳ Ｐゴシック" panose="020B0600070205080204" pitchFamily="50" charset="-128"/>
            </a:rPr>
            <a:t>　これは、マンパワーによる行政サービスの充実に努めてきたため、職員数が類似団体よりも多いことが主な要因です。</a:t>
          </a:r>
        </a:p>
        <a:p>
          <a:r>
            <a:rPr kumimoji="1" lang="ja-JP" altLang="en-US" sz="1300">
              <a:latin typeface="ＭＳ Ｐゴシック" panose="020B0600070205080204" pitchFamily="50" charset="-128"/>
              <a:ea typeface="ＭＳ Ｐゴシック" panose="020B0600070205080204" pitchFamily="50" charset="-128"/>
            </a:rPr>
            <a:t>　これまで職員数の削減に取り組んできましたが、今後も職員数の適正化に努めていきます。</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118007</xdr:rowOff>
    </xdr:from>
    <xdr:to>
      <xdr:col>23</xdr:col>
      <xdr:colOff>133350</xdr:colOff>
      <xdr:row>88</xdr:row>
      <xdr:rowOff>144311</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34007"/>
          <a:ext cx="0" cy="13979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116388</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03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144311</xdr:rowOff>
    </xdr:from>
    <xdr:to>
      <xdr:col>24</xdr:col>
      <xdr:colOff>12700</xdr:colOff>
      <xdr:row>88</xdr:row>
      <xdr:rowOff>144311</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31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32934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57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118007</xdr:rowOff>
    </xdr:from>
    <xdr:to>
      <xdr:col>24</xdr:col>
      <xdr:colOff>12700</xdr:colOff>
      <xdr:row>80</xdr:row>
      <xdr:rowOff>118007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3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107779</xdr:rowOff>
    </xdr:from>
    <xdr:to>
      <xdr:col>23</xdr:col>
      <xdr:colOff>133350</xdr:colOff>
      <xdr:row>84</xdr:row>
      <xdr:rowOff>122820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509579"/>
          <a:ext cx="838200" cy="1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77064</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359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60537</xdr:rowOff>
    </xdr:from>
    <xdr:to>
      <xdr:col>23</xdr:col>
      <xdr:colOff>184150</xdr:colOff>
      <xdr:row>83</xdr:row>
      <xdr:rowOff>162137</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47025</xdr:rowOff>
    </xdr:from>
    <xdr:to>
      <xdr:col>19</xdr:col>
      <xdr:colOff>133350</xdr:colOff>
      <xdr:row>84</xdr:row>
      <xdr:rowOff>122820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448825"/>
          <a:ext cx="889000" cy="7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81209</xdr:rowOff>
    </xdr:from>
    <xdr:to>
      <xdr:col>19</xdr:col>
      <xdr:colOff>184150</xdr:colOff>
      <xdr:row>84</xdr:row>
      <xdr:rowOff>11359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21536</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804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15777</xdr:rowOff>
    </xdr:from>
    <xdr:to>
      <xdr:col>15</xdr:col>
      <xdr:colOff>82550</xdr:colOff>
      <xdr:row>84</xdr:row>
      <xdr:rowOff>47025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417577"/>
          <a:ext cx="889000" cy="3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26073</xdr:rowOff>
    </xdr:from>
    <xdr:to>
      <xdr:col>15</xdr:col>
      <xdr:colOff>133350</xdr:colOff>
      <xdr:row>83</xdr:row>
      <xdr:rowOff>127673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137850</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25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100386</xdr:rowOff>
    </xdr:from>
    <xdr:to>
      <xdr:col>11</xdr:col>
      <xdr:colOff>31750</xdr:colOff>
      <xdr:row>84</xdr:row>
      <xdr:rowOff>15777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330736"/>
          <a:ext cx="889000" cy="86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68669</xdr:rowOff>
    </xdr:from>
    <xdr:to>
      <xdr:col>11</xdr:col>
      <xdr:colOff>82550</xdr:colOff>
      <xdr:row>82</xdr:row>
      <xdr:rowOff>170269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8996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9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126265</xdr:rowOff>
    </xdr:from>
    <xdr:to>
      <xdr:col>7</xdr:col>
      <xdr:colOff>31750</xdr:colOff>
      <xdr:row>82</xdr:row>
      <xdr:rowOff>56415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1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66592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82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56979</xdr:rowOff>
    </xdr:from>
    <xdr:to>
      <xdr:col>23</xdr:col>
      <xdr:colOff>184150</xdr:colOff>
      <xdr:row>84</xdr:row>
      <xdr:rowOff>158579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45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29056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430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72020</xdr:rowOff>
    </xdr:from>
    <xdr:to>
      <xdr:col>19</xdr:col>
      <xdr:colOff>184150</xdr:colOff>
      <xdr:row>85</xdr:row>
      <xdr:rowOff>2170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47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158397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560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167675</xdr:rowOff>
    </xdr:from>
    <xdr:to>
      <xdr:col>15</xdr:col>
      <xdr:colOff>133350</xdr:colOff>
      <xdr:row>84</xdr:row>
      <xdr:rowOff>97825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39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82602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8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136427</xdr:rowOff>
    </xdr:from>
    <xdr:to>
      <xdr:col>11</xdr:col>
      <xdr:colOff>82550</xdr:colOff>
      <xdr:row>84</xdr:row>
      <xdr:rowOff>66577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366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51354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453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49586</xdr:rowOff>
    </xdr:from>
    <xdr:to>
      <xdr:col>7</xdr:col>
      <xdr:colOff>31750</xdr:colOff>
      <xdr:row>83</xdr:row>
      <xdr:rowOff>151186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7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135963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366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本市のラスパイレス指数は、類似団体平均より高い</a:t>
          </a:r>
          <a:r>
            <a:rPr kumimoji="1" lang="en-US" altLang="ja-JP" sz="1300">
              <a:latin typeface="ＭＳ Ｐゴシック" panose="020B0600070205080204" pitchFamily="50" charset="-128"/>
              <a:ea typeface="ＭＳ Ｐゴシック" panose="020B0600070205080204" pitchFamily="50" charset="-128"/>
            </a:rPr>
            <a:t>100.9</a:t>
          </a:r>
          <a:r>
            <a:rPr kumimoji="1" lang="ja-JP" altLang="en-US" sz="1300">
              <a:latin typeface="ＭＳ Ｐゴシック" panose="020B0600070205080204" pitchFamily="50" charset="-128"/>
              <a:ea typeface="ＭＳ Ｐゴシック" panose="020B0600070205080204" pitchFamily="50" charset="-128"/>
            </a:rPr>
            <a:t>となっています。</a:t>
          </a:r>
        </a:p>
        <a:p>
          <a:r>
            <a:rPr kumimoji="1" lang="ja-JP" altLang="en-US" sz="1300">
              <a:latin typeface="ＭＳ Ｐゴシック" panose="020B0600070205080204" pitchFamily="50" charset="-128"/>
              <a:ea typeface="ＭＳ Ｐゴシック" panose="020B0600070205080204" pitchFamily="50" charset="-128"/>
            </a:rPr>
            <a:t>　国家公務員の時限的な給与改定特例法による給与減額支給措置が平成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年度になくなり、措置前の水準に近い数値となっています。</a:t>
          </a:r>
        </a:p>
        <a:p>
          <a:r>
            <a:rPr kumimoji="1" lang="ja-JP" altLang="en-US" sz="1300">
              <a:latin typeface="ＭＳ Ｐゴシック" panose="020B0600070205080204" pitchFamily="50" charset="-128"/>
              <a:ea typeface="ＭＳ Ｐゴシック" panose="020B0600070205080204" pitchFamily="50" charset="-128"/>
            </a:rPr>
            <a:t>　今後も適正な水準の確保に努めていきます。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160866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941425"/>
          <a:ext cx="0" cy="13070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41275</xdr:rowOff>
    </xdr:from>
    <xdr:to>
      <xdr:col>81</xdr:col>
      <xdr:colOff>44450</xdr:colOff>
      <xdr:row>86</xdr:row>
      <xdr:rowOff>101600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785975"/>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108602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338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87</xdr:row>
      <xdr:rowOff>30691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846300"/>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112184</xdr:rowOff>
    </xdr:from>
    <xdr:to>
      <xdr:col>77</xdr:col>
      <xdr:colOff>95250</xdr:colOff>
      <xdr:row>85</xdr:row>
      <xdr:rowOff>42334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52511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82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30691</xdr:rowOff>
    </xdr:from>
    <xdr:to>
      <xdr:col>72</xdr:col>
      <xdr:colOff>203200</xdr:colOff>
      <xdr:row>87</xdr:row>
      <xdr:rowOff>91016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94684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132291</xdr:rowOff>
    </xdr:from>
    <xdr:to>
      <xdr:col>73</xdr:col>
      <xdr:colOff>44450</xdr:colOff>
      <xdr:row>85</xdr:row>
      <xdr:rowOff>62441</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72618</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10584</xdr:rowOff>
    </xdr:from>
    <xdr:to>
      <xdr:col>68</xdr:col>
      <xdr:colOff>152400</xdr:colOff>
      <xdr:row>87</xdr:row>
      <xdr:rowOff>91016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926734"/>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1059</xdr:rowOff>
    </xdr:from>
    <xdr:to>
      <xdr:col>64</xdr:col>
      <xdr:colOff>152400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112836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343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134002</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0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151341</xdr:rowOff>
    </xdr:from>
    <xdr:to>
      <xdr:col>73</xdr:col>
      <xdr:colOff>44450</xdr:colOff>
      <xdr:row>87</xdr:row>
      <xdr:rowOff>81491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8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66268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40216</xdr:rowOff>
    </xdr:from>
    <xdr:to>
      <xdr:col>68</xdr:col>
      <xdr:colOff>203200</xdr:colOff>
      <xdr:row>87</xdr:row>
      <xdr:rowOff>141816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126593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人当たり職員数は、類似団体</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番目の</a:t>
          </a:r>
          <a:r>
            <a:rPr kumimoji="1" lang="en-US" altLang="ja-JP" sz="1300">
              <a:latin typeface="ＭＳ Ｐゴシック" panose="020B0600070205080204" pitchFamily="50" charset="-128"/>
              <a:ea typeface="ＭＳ Ｐゴシック" panose="020B0600070205080204" pitchFamily="50" charset="-128"/>
            </a:rPr>
            <a:t>7.28</a:t>
          </a:r>
          <a:r>
            <a:rPr kumimoji="1" lang="ja-JP" altLang="en-US" sz="1300">
              <a:latin typeface="ＭＳ Ｐゴシック" panose="020B0600070205080204" pitchFamily="50" charset="-128"/>
              <a:ea typeface="ＭＳ Ｐゴシック" panose="020B0600070205080204" pitchFamily="50" charset="-128"/>
            </a:rPr>
            <a:t>人となっています。</a:t>
          </a:r>
        </a:p>
        <a:p>
          <a:r>
            <a:rPr kumimoji="1" lang="ja-JP" altLang="en-US" sz="1300">
              <a:latin typeface="ＭＳ Ｐゴシック" panose="020B0600070205080204" pitchFamily="50" charset="-128"/>
              <a:ea typeface="ＭＳ Ｐゴシック" panose="020B0600070205080204" pitchFamily="50" charset="-128"/>
            </a:rPr>
            <a:t>　これは、本市のまちづくりの基本理念である「文教住宅都市憲章」のもとに整備されてきた保育所、幼稚園、こども園、高等学校などの公共施設に職員を配置していることから、他市に比べて高い数値になっています。今後も習志野市定員管理計画に基づき、職員数の適正化に努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7257</xdr:rowOff>
    </xdr:from>
    <xdr:to>
      <xdr:col>81</xdr:col>
      <xdr:colOff>44450</xdr:colOff>
      <xdr:row>68</xdr:row>
      <xdr:rowOff>25763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122807"/>
          <a:ext cx="0" cy="1561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169290</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65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25763</xdr:rowOff>
    </xdr:from>
    <xdr:to>
      <xdr:col>81</xdr:col>
      <xdr:colOff>133350</xdr:colOff>
      <xdr:row>68</xdr:row>
      <xdr:rowOff>25763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68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93634</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86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7257</xdr:rowOff>
    </xdr:from>
    <xdr:to>
      <xdr:col>81</xdr:col>
      <xdr:colOff>133350</xdr:colOff>
      <xdr:row>59</xdr:row>
      <xdr:rowOff>7257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12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91077</xdr:rowOff>
    </xdr:from>
    <xdr:to>
      <xdr:col>81</xdr:col>
      <xdr:colOff>44450</xdr:colOff>
      <xdr:row>64</xdr:row>
      <xdr:rowOff>104866</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6179800" y="11063877"/>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84183</xdr:rowOff>
    </xdr:from>
    <xdr:to>
      <xdr:col>77</xdr:col>
      <xdr:colOff>44450</xdr:colOff>
      <xdr:row>64</xdr:row>
      <xdr:rowOff>104866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1056983"/>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134076</xdr:rowOff>
    </xdr:from>
    <xdr:to>
      <xdr:col>77</xdr:col>
      <xdr:colOff>95250</xdr:colOff>
      <xdr:row>62</xdr:row>
      <xdr:rowOff>64226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59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74403</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361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84183</xdr:rowOff>
    </xdr:from>
    <xdr:to>
      <xdr:col>72</xdr:col>
      <xdr:colOff>203200</xdr:colOff>
      <xdr:row>64</xdr:row>
      <xdr:rowOff>87630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4401800" y="11056983"/>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64061</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35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87630</xdr:rowOff>
    </xdr:from>
    <xdr:to>
      <xdr:col>68</xdr:col>
      <xdr:colOff>152400</xdr:colOff>
      <xdr:row>64</xdr:row>
      <xdr:rowOff>97972</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3512800" y="11060430"/>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127181</xdr:rowOff>
    </xdr:from>
    <xdr:to>
      <xdr:col>68</xdr:col>
      <xdr:colOff>203200</xdr:colOff>
      <xdr:row>62</xdr:row>
      <xdr:rowOff>57331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58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67508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354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130628</xdr:rowOff>
    </xdr:from>
    <xdr:to>
      <xdr:col>64</xdr:col>
      <xdr:colOff>152400</xdr:colOff>
      <xdr:row>62</xdr:row>
      <xdr:rowOff>60778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589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70955</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35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40277</xdr:rowOff>
    </xdr:from>
    <xdr:to>
      <xdr:col>81</xdr:col>
      <xdr:colOff>95250</xdr:colOff>
      <xdr:row>64</xdr:row>
      <xdr:rowOff>141877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101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12354</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98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54066</xdr:rowOff>
    </xdr:from>
    <xdr:to>
      <xdr:col>77</xdr:col>
      <xdr:colOff>95250</xdr:colOff>
      <xdr:row>64</xdr:row>
      <xdr:rowOff>155666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102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140443</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1113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33383</xdr:rowOff>
    </xdr:from>
    <xdr:to>
      <xdr:col>73</xdr:col>
      <xdr:colOff>44450</xdr:colOff>
      <xdr:row>64</xdr:row>
      <xdr:rowOff>134983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100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119760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1092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36830</xdr:rowOff>
    </xdr:from>
    <xdr:to>
      <xdr:col>68</xdr:col>
      <xdr:colOff>203200</xdr:colOff>
      <xdr:row>64</xdr:row>
      <xdr:rowOff>138430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123207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109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47172</xdr:rowOff>
    </xdr:from>
    <xdr:to>
      <xdr:col>64</xdr:col>
      <xdr:colOff>152400</xdr:colOff>
      <xdr:row>64</xdr:row>
      <xdr:rowOff>148772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101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133549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110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本市の実質公債費率は、類似団体の平均よりも高い</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％となっており、前年度より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ポイントの増となりました。</a:t>
          </a:r>
        </a:p>
        <a:p>
          <a:r>
            <a:rPr kumimoji="1" lang="ja-JP" altLang="en-US" sz="1300">
              <a:latin typeface="ＭＳ Ｐゴシック" panose="020B0600070205080204" pitchFamily="50" charset="-128"/>
              <a:ea typeface="ＭＳ Ｐゴシック" panose="020B0600070205080204" pitchFamily="50" charset="-128"/>
            </a:rPr>
            <a:t>　これは、教育施設の整備等に伴い、元利償還金の額が増加したことによるものです。</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134862</xdr:rowOff>
    </xdr:from>
    <xdr:to>
      <xdr:col>81</xdr:col>
      <xdr:colOff>44450</xdr:colOff>
      <xdr:row>45</xdr:row>
      <xdr:rowOff>39612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07062"/>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11689</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26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39612</xdr:rowOff>
    </xdr:from>
    <xdr:to>
      <xdr:col>81</xdr:col>
      <xdr:colOff>133350</xdr:colOff>
      <xdr:row>45</xdr:row>
      <xdr:rowOff>39612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5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49789</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05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134862</xdr:rowOff>
    </xdr:from>
    <xdr:to>
      <xdr:col>81</xdr:col>
      <xdr:colOff>133350</xdr:colOff>
      <xdr:row>36</xdr:row>
      <xdr:rowOff>134862</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0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48381</xdr:rowOff>
    </xdr:from>
    <xdr:to>
      <xdr:col>81</xdr:col>
      <xdr:colOff>44450</xdr:colOff>
      <xdr:row>42</xdr:row>
      <xdr:rowOff>140305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249281"/>
          <a:ext cx="8382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803</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68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155726</xdr:rowOff>
    </xdr:from>
    <xdr:to>
      <xdr:col>81</xdr:col>
      <xdr:colOff>95250</xdr:colOff>
      <xdr:row>40</xdr:row>
      <xdr:rowOff>85876</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48381</xdr:rowOff>
    </xdr:from>
    <xdr:to>
      <xdr:col>77</xdr:col>
      <xdr:colOff>44450</xdr:colOff>
      <xdr:row>42</xdr:row>
      <xdr:rowOff>151795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249281"/>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144235</xdr:rowOff>
    </xdr:from>
    <xdr:to>
      <xdr:col>77</xdr:col>
      <xdr:colOff>95250</xdr:colOff>
      <xdr:row>40</xdr:row>
      <xdr:rowOff>74385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84562</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599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151795</xdr:rowOff>
    </xdr:from>
    <xdr:to>
      <xdr:col>72</xdr:col>
      <xdr:colOff>203200</xdr:colOff>
      <xdr:row>43</xdr:row>
      <xdr:rowOff>14817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35269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84562</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14817</xdr:rowOff>
    </xdr:from>
    <xdr:to>
      <xdr:col>68</xdr:col>
      <xdr:colOff>152400</xdr:colOff>
      <xdr:row>43</xdr:row>
      <xdr:rowOff>26307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3871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121255</xdr:rowOff>
    </xdr:from>
    <xdr:to>
      <xdr:col>68</xdr:col>
      <xdr:colOff>203200</xdr:colOff>
      <xdr:row>40</xdr:row>
      <xdr:rowOff>51405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61582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57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132745</xdr:rowOff>
    </xdr:from>
    <xdr:to>
      <xdr:col>64</xdr:col>
      <xdr:colOff>152400</xdr:colOff>
      <xdr:row>40</xdr:row>
      <xdr:rowOff>62895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81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73072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58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89505</xdr:rowOff>
    </xdr:from>
    <xdr:to>
      <xdr:col>81</xdr:col>
      <xdr:colOff>95250</xdr:colOff>
      <xdr:row>43</xdr:row>
      <xdr:rowOff>19655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2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61582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262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169031</xdr:rowOff>
    </xdr:from>
    <xdr:to>
      <xdr:col>77</xdr:col>
      <xdr:colOff>95250</xdr:colOff>
      <xdr:row>42</xdr:row>
      <xdr:rowOff>99181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83958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2848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100995</xdr:rowOff>
    </xdr:from>
    <xdr:to>
      <xdr:col>73</xdr:col>
      <xdr:colOff>44450</xdr:colOff>
      <xdr:row>43</xdr:row>
      <xdr:rowOff>31145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3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15922</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8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135467</xdr:rowOff>
    </xdr:from>
    <xdr:to>
      <xdr:col>68</xdr:col>
      <xdr:colOff>203200</xdr:colOff>
      <xdr:row>43</xdr:row>
      <xdr:rowOff>65617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50394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146957</xdr:rowOff>
    </xdr:from>
    <xdr:to>
      <xdr:col>64</xdr:col>
      <xdr:colOff>152400</xdr:colOff>
      <xdr:row>43</xdr:row>
      <xdr:rowOff>77107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61884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本市の将来負担比率は、類似団体平均よりも高い</a:t>
          </a:r>
          <a:r>
            <a:rPr kumimoji="1" lang="en-US" altLang="ja-JP" sz="1300">
              <a:latin typeface="ＭＳ Ｐゴシック" panose="020B0600070205080204" pitchFamily="50" charset="-128"/>
              <a:ea typeface="ＭＳ Ｐゴシック" panose="020B0600070205080204" pitchFamily="50" charset="-128"/>
            </a:rPr>
            <a:t>30.5</a:t>
          </a:r>
          <a:r>
            <a:rPr kumimoji="1" lang="ja-JP" altLang="en-US" sz="1300">
              <a:latin typeface="ＭＳ Ｐゴシック" panose="020B0600070205080204" pitchFamily="50" charset="-128"/>
              <a:ea typeface="ＭＳ Ｐゴシック" panose="020B0600070205080204" pitchFamily="50" charset="-128"/>
            </a:rPr>
            <a:t>％となっており、前年度より</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ポイントの増となりました。</a:t>
          </a:r>
        </a:p>
        <a:p>
          <a:r>
            <a:rPr kumimoji="1" lang="ja-JP" altLang="en-US" sz="1300">
              <a:latin typeface="ＭＳ Ｐゴシック" panose="020B0600070205080204" pitchFamily="50" charset="-128"/>
              <a:ea typeface="ＭＳ Ｐゴシック" panose="020B0600070205080204" pitchFamily="50" charset="-128"/>
            </a:rPr>
            <a:t>　これは、充当可能財源等が減少したことによるもので、主な内訳として、充当可能基金の減少があげられます。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86783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80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58860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3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86783</xdr:rowOff>
    </xdr:from>
    <xdr:to>
      <xdr:col>81</xdr:col>
      <xdr:colOff>133350</xdr:colOff>
      <xdr:row>22</xdr:row>
      <xdr:rowOff>86783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114088</xdr:rowOff>
    </xdr:from>
    <xdr:to>
      <xdr:col>81</xdr:col>
      <xdr:colOff>44450</xdr:colOff>
      <xdr:row>17</xdr:row>
      <xdr:rowOff>69321</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857288"/>
          <a:ext cx="838200" cy="12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114088</xdr:rowOff>
    </xdr:from>
    <xdr:to>
      <xdr:col>77</xdr:col>
      <xdr:colOff>44450</xdr:colOff>
      <xdr:row>16</xdr:row>
      <xdr:rowOff>168381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857288"/>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93027</xdr:rowOff>
    </xdr:from>
    <xdr:to>
      <xdr:col>77</xdr:col>
      <xdr:colOff>95250</xdr:colOff>
      <xdr:row>14</xdr:row>
      <xdr:rowOff>23177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21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33354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90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168381</xdr:rowOff>
    </xdr:from>
    <xdr:to>
      <xdr:col>72</xdr:col>
      <xdr:colOff>203200</xdr:colOff>
      <xdr:row>17</xdr:row>
      <xdr:rowOff>165841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911581"/>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20108</xdr:rowOff>
    </xdr:from>
    <xdr:to>
      <xdr:col>73</xdr:col>
      <xdr:colOff>44450</xdr:colOff>
      <xdr:row>14</xdr:row>
      <xdr:rowOff>121708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2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131885</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18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132186</xdr:rowOff>
    </xdr:from>
    <xdr:to>
      <xdr:col>68</xdr:col>
      <xdr:colOff>152400</xdr:colOff>
      <xdr:row>17</xdr:row>
      <xdr:rowOff>165841</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3512800" y="2875386"/>
          <a:ext cx="889000" cy="20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62336</xdr:rowOff>
    </xdr:from>
    <xdr:to>
      <xdr:col>68</xdr:col>
      <xdr:colOff>203200</xdr:colOff>
      <xdr:row>14</xdr:row>
      <xdr:rowOff>163936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462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2663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23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144780</xdr:rowOff>
    </xdr:from>
    <xdr:to>
      <xdr:col>64</xdr:col>
      <xdr:colOff>152400</xdr:colOff>
      <xdr:row>15</xdr:row>
      <xdr:rowOff>74930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85107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18521</xdr:rowOff>
    </xdr:from>
    <xdr:to>
      <xdr:col>81</xdr:col>
      <xdr:colOff>95250</xdr:colOff>
      <xdr:row>17</xdr:row>
      <xdr:rowOff>120121</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93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162048</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905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63288</xdr:rowOff>
    </xdr:from>
    <xdr:to>
      <xdr:col>77</xdr:col>
      <xdr:colOff>95250</xdr:colOff>
      <xdr:row>16</xdr:row>
      <xdr:rowOff>164888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80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149665</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892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117581</xdr:rowOff>
    </xdr:from>
    <xdr:to>
      <xdr:col>73</xdr:col>
      <xdr:colOff>44450</xdr:colOff>
      <xdr:row>17</xdr:row>
      <xdr:rowOff>47731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86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32508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947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115041</xdr:rowOff>
    </xdr:from>
    <xdr:to>
      <xdr:col>68</xdr:col>
      <xdr:colOff>203200</xdr:colOff>
      <xdr:row>18</xdr:row>
      <xdr:rowOff>45191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02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29968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116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81386</xdr:rowOff>
    </xdr:from>
    <xdr:to>
      <xdr:col>64</xdr:col>
      <xdr:colOff>152400</xdr:colOff>
      <xdr:row>17</xdr:row>
      <xdr:rowOff>11536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82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167763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91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千葉県習志野市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174,963
169,741
20.97
73,853,974
69,862,268
3,428,559
36,044,480
48,970,924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本市の人件費にかかる経常収支比率は、類似団体平均よりも高い</a:t>
          </a:r>
          <a:r>
            <a:rPr kumimoji="1" lang="en-US" altLang="ja-JP" sz="1300">
              <a:latin typeface="ＭＳ Ｐゴシック" panose="020B0600070205080204" pitchFamily="50" charset="-128"/>
              <a:ea typeface="ＭＳ Ｐゴシック" panose="020B0600070205080204" pitchFamily="50" charset="-128"/>
            </a:rPr>
            <a:t>30.6</a:t>
          </a:r>
          <a:r>
            <a:rPr kumimoji="1" lang="ja-JP" altLang="en-US" sz="1300">
              <a:latin typeface="ＭＳ Ｐゴシック" panose="020B0600070205080204" pitchFamily="50" charset="-128"/>
              <a:ea typeface="ＭＳ Ｐゴシック" panose="020B0600070205080204" pitchFamily="50" charset="-128"/>
            </a:rPr>
            <a:t>％となっています。</a:t>
          </a:r>
        </a:p>
        <a:p>
          <a:r>
            <a:rPr kumimoji="1" lang="ja-JP" altLang="en-US" sz="1300">
              <a:latin typeface="ＭＳ Ｐゴシック" panose="020B0600070205080204" pitchFamily="50" charset="-128"/>
              <a:ea typeface="ＭＳ Ｐゴシック" panose="020B0600070205080204" pitchFamily="50" charset="-128"/>
            </a:rPr>
            <a:t>　これは、保育所、幼稚園、こども園、高等学校などを直営で運営しているために、職員数が類似団体平均と比較して多いことが主な要因です。</a:t>
          </a:r>
        </a:p>
        <a:p>
          <a:r>
            <a:rPr kumimoji="1" lang="ja-JP" altLang="en-US" sz="1300">
              <a:latin typeface="ＭＳ Ｐゴシック" panose="020B0600070205080204" pitchFamily="50" charset="-128"/>
              <a:ea typeface="ＭＳ Ｐゴシック" panose="020B0600070205080204" pitchFamily="50" charset="-128"/>
            </a:rPr>
            <a:t>　今後も引き続き民間活力の導入などにより、人件費の抑制に努めていきます。</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115570</xdr:rowOff>
    </xdr:from>
    <xdr:to>
      <xdr:col>24</xdr:col>
      <xdr:colOff>25400</xdr:colOff>
      <xdr:row>39</xdr:row>
      <xdr:rowOff>153670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73420"/>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125747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1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153670</xdr:rowOff>
    </xdr:from>
    <xdr:to>
      <xdr:col>24</xdr:col>
      <xdr:colOff>114300</xdr:colOff>
      <xdr:row>39</xdr:row>
      <xdr:rowOff>153670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40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30497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16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115570</xdr:rowOff>
    </xdr:from>
    <xdr:to>
      <xdr:col>24</xdr:col>
      <xdr:colOff>114300</xdr:colOff>
      <xdr:row>33</xdr:row>
      <xdr:rowOff>115570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73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153670</xdr:rowOff>
    </xdr:from>
    <xdr:to>
      <xdr:col>24</xdr:col>
      <xdr:colOff>25400</xdr:colOff>
      <xdr:row>40</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84022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161307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138430</xdr:rowOff>
    </xdr:from>
    <xdr:to>
      <xdr:col>19</xdr:col>
      <xdr:colOff>187325</xdr:colOff>
      <xdr:row>40</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82498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26670</xdr:rowOff>
    </xdr:from>
    <xdr:to>
      <xdr:col>20</xdr:col>
      <xdr:colOff>38100</xdr:colOff>
      <xdr:row>37</xdr:row>
      <xdr:rowOff>128270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138447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39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138430</xdr:rowOff>
    </xdr:from>
    <xdr:to>
      <xdr:col>15</xdr:col>
      <xdr:colOff>98425</xdr:colOff>
      <xdr:row>41</xdr:row>
      <xdr:rowOff>8890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82498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3810</xdr:rowOff>
    </xdr:from>
    <xdr:to>
      <xdr:col>15</xdr:col>
      <xdr:colOff>149225</xdr:colOff>
      <xdr:row>37</xdr:row>
      <xdr:rowOff>105410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115587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85090</xdr:rowOff>
    </xdr:from>
    <xdr:to>
      <xdr:col>11</xdr:col>
      <xdr:colOff>9525</xdr:colOff>
      <xdr:row>41</xdr:row>
      <xdr:rowOff>8890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77164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102870</xdr:rowOff>
    </xdr:from>
    <xdr:to>
      <xdr:col>11</xdr:col>
      <xdr:colOff>60325</xdr:colOff>
      <xdr:row>38</xdr:row>
      <xdr:rowOff>33020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44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43197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168927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102870</xdr:rowOff>
    </xdr:from>
    <xdr:to>
      <xdr:col>24</xdr:col>
      <xdr:colOff>76200</xdr:colOff>
      <xdr:row>40</xdr:row>
      <xdr:rowOff>33020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11447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9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114300</xdr:rowOff>
    </xdr:from>
    <xdr:to>
      <xdr:col>20</xdr:col>
      <xdr:colOff>38100</xdr:colOff>
      <xdr:row>41</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41</xdr:row>
      <xdr:rowOff>29227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705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87630</xdr:rowOff>
    </xdr:from>
    <xdr:to>
      <xdr:col>15</xdr:col>
      <xdr:colOff>149225</xdr:colOff>
      <xdr:row>40</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2557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86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40</xdr:row>
      <xdr:rowOff>129540</xdr:rowOff>
    </xdr:from>
    <xdr:to>
      <xdr:col>11</xdr:col>
      <xdr:colOff>60325</xdr:colOff>
      <xdr:row>41</xdr:row>
      <xdr:rowOff>59690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98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41</xdr:row>
      <xdr:rowOff>44467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707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34290</xdr:rowOff>
    </xdr:from>
    <xdr:to>
      <xdr:col>6</xdr:col>
      <xdr:colOff>171450</xdr:colOff>
      <xdr:row>39</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120667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0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本市の物件費にかかる経常収支比率は、類似団体平均より高い</a:t>
          </a:r>
          <a:r>
            <a:rPr kumimoji="1" lang="en-US" altLang="ja-JP" sz="1300">
              <a:latin typeface="ＭＳ Ｐゴシック" panose="020B0600070205080204" pitchFamily="50" charset="-128"/>
              <a:ea typeface="ＭＳ Ｐゴシック" panose="020B0600070205080204" pitchFamily="50" charset="-128"/>
            </a:rPr>
            <a:t>20.5</a:t>
          </a:r>
          <a:r>
            <a:rPr kumimoji="1" lang="ja-JP" altLang="en-US" sz="1300">
              <a:latin typeface="ＭＳ Ｐゴシック" panose="020B0600070205080204" pitchFamily="50" charset="-128"/>
              <a:ea typeface="ＭＳ Ｐゴシック" panose="020B0600070205080204" pitchFamily="50" charset="-128"/>
            </a:rPr>
            <a:t>％となっています。</a:t>
          </a:r>
        </a:p>
        <a:p>
          <a:r>
            <a:rPr kumimoji="1" lang="ja-JP" altLang="en-US" sz="1300">
              <a:latin typeface="ＭＳ Ｐゴシック" panose="020B0600070205080204" pitchFamily="50" charset="-128"/>
              <a:ea typeface="ＭＳ Ｐゴシック" panose="020B0600070205080204" pitchFamily="50" charset="-128"/>
            </a:rPr>
            <a:t>　これは、類似団体と比較して多くの保育所、幼稚園、小学校、中学校、公民館、図書館などを所有しているため、その維持管理、運営経費が多くかかっていることが主な要因です。今後は施設のあり方を考え、物件費の抑制に努めていきますが、職員数の削減に伴い、委託化が進められていることから、物件費の増加が見込まれます。</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21</xdr:row>
      <xdr:rowOff>168910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140987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4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168910</xdr:rowOff>
    </xdr:from>
    <xdr:to>
      <xdr:col>82</xdr:col>
      <xdr:colOff>196850</xdr:colOff>
      <xdr:row>21</xdr:row>
      <xdr:rowOff>168910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6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100330</xdr:rowOff>
    </xdr:from>
    <xdr:to>
      <xdr:col>82</xdr:col>
      <xdr:colOff>107950</xdr:colOff>
      <xdr:row>17</xdr:row>
      <xdr:rowOff>107950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149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146067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17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119380</xdr:rowOff>
    </xdr:from>
    <xdr:to>
      <xdr:col>78</xdr:col>
      <xdr:colOff>69850</xdr:colOff>
      <xdr:row>17</xdr:row>
      <xdr:rowOff>100330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625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91440</xdr:rowOff>
    </xdr:from>
    <xdr:to>
      <xdr:col>78</xdr:col>
      <xdr:colOff>120650</xdr:colOff>
      <xdr:row>17</xdr:row>
      <xdr:rowOff>21590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31767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0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119380</xdr:rowOff>
    </xdr:from>
    <xdr:to>
      <xdr:col>73</xdr:col>
      <xdr:colOff>180975</xdr:colOff>
      <xdr:row>17</xdr:row>
      <xdr:rowOff>39370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8625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0</xdr:rowOff>
    </xdr:from>
    <xdr:to>
      <xdr:col>74</xdr:col>
      <xdr:colOff>31750</xdr:colOff>
      <xdr:row>16</xdr:row>
      <xdr:rowOff>101600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111777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39370</xdr:rowOff>
    </xdr:from>
    <xdr:to>
      <xdr:col>69</xdr:col>
      <xdr:colOff>92075</xdr:colOff>
      <xdr:row>19</xdr:row>
      <xdr:rowOff>24130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54020"/>
          <a:ext cx="889000" cy="3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xdr:rowOff>
    </xdr:from>
    <xdr:to>
      <xdr:col>69</xdr:col>
      <xdr:colOff>142875</xdr:colOff>
      <xdr:row>16</xdr:row>
      <xdr:rowOff>109220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119397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30480</xdr:rowOff>
    </xdr:from>
    <xdr:to>
      <xdr:col>65</xdr:col>
      <xdr:colOff>53975</xdr:colOff>
      <xdr:row>16</xdr:row>
      <xdr:rowOff>132080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142257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4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29227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49530</xdr:rowOff>
    </xdr:from>
    <xdr:to>
      <xdr:col>78</xdr:col>
      <xdr:colOff>120650</xdr:colOff>
      <xdr:row>17</xdr:row>
      <xdr:rowOff>151130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135907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5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68580</xdr:rowOff>
    </xdr:from>
    <xdr:to>
      <xdr:col>74</xdr:col>
      <xdr:colOff>31750</xdr:colOff>
      <xdr:row>16</xdr:row>
      <xdr:rowOff>170180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154957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160020</xdr:rowOff>
    </xdr:from>
    <xdr:to>
      <xdr:col>69</xdr:col>
      <xdr:colOff>142875</xdr:colOff>
      <xdr:row>17</xdr:row>
      <xdr:rowOff>90170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74947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144780</xdr:rowOff>
    </xdr:from>
    <xdr:to>
      <xdr:col>65</xdr:col>
      <xdr:colOff>53975</xdr:colOff>
      <xdr:row>19</xdr:row>
      <xdr:rowOff>74930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3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59707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1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本市の扶助費にかかる経常収支比率は、類似団体中</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位の</a:t>
          </a:r>
          <a:r>
            <a:rPr kumimoji="1" lang="en-US" altLang="ja-JP" sz="1300">
              <a:latin typeface="ＭＳ Ｐゴシック" panose="020B0600070205080204" pitchFamily="50" charset="-128"/>
              <a:ea typeface="ＭＳ Ｐゴシック" panose="020B0600070205080204" pitchFamily="50" charset="-128"/>
            </a:rPr>
            <a:t>13.6</a:t>
          </a:r>
          <a:r>
            <a:rPr kumimoji="1" lang="ja-JP" altLang="en-US" sz="1300">
              <a:latin typeface="ＭＳ Ｐゴシック" panose="020B0600070205080204" pitchFamily="50" charset="-128"/>
              <a:ea typeface="ＭＳ Ｐゴシック" panose="020B0600070205080204" pitchFamily="50" charset="-128"/>
            </a:rPr>
            <a:t>％となっています。</a:t>
          </a:r>
        </a:p>
        <a:p>
          <a:r>
            <a:rPr kumimoji="1" lang="ja-JP" altLang="en-US" sz="1300">
              <a:latin typeface="ＭＳ Ｐゴシック" panose="020B0600070205080204" pitchFamily="50" charset="-128"/>
              <a:ea typeface="ＭＳ Ｐゴシック" panose="020B0600070205080204" pitchFamily="50" charset="-128"/>
            </a:rPr>
            <a:t>　これは、人口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人当たりの社会福祉費や児童福祉費、生活保護費が類似団体平均より低いことが主な要因です。</a:t>
          </a:r>
        </a:p>
        <a:p>
          <a:r>
            <a:rPr kumimoji="1" lang="ja-JP" altLang="en-US" sz="1300">
              <a:latin typeface="ＭＳ Ｐゴシック" panose="020B0600070205080204" pitchFamily="50" charset="-128"/>
              <a:ea typeface="ＭＳ Ｐゴシック" panose="020B0600070205080204" pitchFamily="50" charset="-128"/>
            </a:rPr>
            <a:t>　しかしながら、社会福祉費及び生活保護費は増加傾向にあるため、市単独での扶助を見直すなど財政を圧迫する上昇傾向に歯止めをかけるよう努めていきます。</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12700</xdr:rowOff>
    </xdr:from>
    <xdr:to>
      <xdr:col>24</xdr:col>
      <xdr:colOff>25400</xdr:colOff>
      <xdr:row>62</xdr:row>
      <xdr:rowOff>50800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710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99077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12700</xdr:rowOff>
    </xdr:from>
    <xdr:to>
      <xdr:col>24</xdr:col>
      <xdr:colOff>114300</xdr:colOff>
      <xdr:row>54</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139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29227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97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57150</xdr:rowOff>
    </xdr:from>
    <xdr:to>
      <xdr:col>24</xdr:col>
      <xdr:colOff>76200</xdr:colOff>
      <xdr:row>58</xdr:row>
      <xdr:rowOff>158750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1000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50800</xdr:rowOff>
    </xdr:from>
    <xdr:to>
      <xdr:col>19</xdr:col>
      <xdr:colOff>187325</xdr:colOff>
      <xdr:row>56</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805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76200</xdr:rowOff>
    </xdr:from>
    <xdr:to>
      <xdr:col>20</xdr:col>
      <xdr:colOff>38100</xdr:colOff>
      <xdr:row>58</xdr:row>
      <xdr:rowOff>6350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162577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935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50800</xdr:rowOff>
    </xdr:from>
    <xdr:to>
      <xdr:col>15</xdr:col>
      <xdr:colOff>98425</xdr:colOff>
      <xdr:row>55</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4805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0</xdr:rowOff>
    </xdr:from>
    <xdr:to>
      <xdr:col>15</xdr:col>
      <xdr:colOff>149225</xdr:colOff>
      <xdr:row>57</xdr:row>
      <xdr:rowOff>101600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86377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146050</xdr:rowOff>
    </xdr:from>
    <xdr:to>
      <xdr:col>11</xdr:col>
      <xdr:colOff>9525</xdr:colOff>
      <xdr:row>56</xdr:row>
      <xdr:rowOff>50800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75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114300</xdr:rowOff>
    </xdr:from>
    <xdr:to>
      <xdr:col>11</xdr:col>
      <xdr:colOff>60325</xdr:colOff>
      <xdr:row>58</xdr:row>
      <xdr:rowOff>44450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29227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76200</xdr:rowOff>
    </xdr:from>
    <xdr:to>
      <xdr:col>6</xdr:col>
      <xdr:colOff>171450</xdr:colOff>
      <xdr:row>59</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162577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130827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0</xdr:rowOff>
    </xdr:from>
    <xdr:to>
      <xdr:col>15</xdr:col>
      <xdr:colOff>149225</xdr:colOff>
      <xdr:row>55</xdr:row>
      <xdr:rowOff>101600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111777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95250</xdr:rowOff>
    </xdr:from>
    <xdr:to>
      <xdr:col>11</xdr:col>
      <xdr:colOff>60325</xdr:colOff>
      <xdr:row>56</xdr:row>
      <xdr:rowOff>25400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35577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111777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本市のその他にかかる経常収支比率は、類似団体平均より低い</a:t>
          </a:r>
          <a:r>
            <a:rPr kumimoji="1" lang="en-US" altLang="ja-JP" sz="1300">
              <a:latin typeface="ＭＳ Ｐゴシック" panose="020B0600070205080204" pitchFamily="50" charset="-128"/>
              <a:ea typeface="ＭＳ Ｐゴシック" panose="020B0600070205080204" pitchFamily="50" charset="-128"/>
            </a:rPr>
            <a:t>10.9</a:t>
          </a:r>
          <a:r>
            <a:rPr kumimoji="1" lang="ja-JP" altLang="en-US" sz="1300">
              <a:latin typeface="ＭＳ Ｐゴシック" panose="020B0600070205080204" pitchFamily="50" charset="-128"/>
              <a:ea typeface="ＭＳ Ｐゴシック" panose="020B0600070205080204" pitchFamily="50" charset="-128"/>
            </a:rPr>
            <a:t>％となっています。</a:t>
          </a: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ポイントの増加となっていますが、主な要因は千葉県後期高齢者医療広域連合負担金で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％増になったことによるものです。</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101600</xdr:rowOff>
    </xdr:from>
    <xdr:to>
      <xdr:col>82</xdr:col>
      <xdr:colOff>107950</xdr:colOff>
      <xdr:row>60</xdr:row>
      <xdr:rowOff>139700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170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16527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101600</xdr:rowOff>
    </xdr:from>
    <xdr:to>
      <xdr:col>82</xdr:col>
      <xdr:colOff>196850</xdr:colOff>
      <xdr:row>52</xdr:row>
      <xdr:rowOff>101600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17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76200</xdr:rowOff>
    </xdr:from>
    <xdr:to>
      <xdr:col>82</xdr:col>
      <xdr:colOff>107950</xdr:colOff>
      <xdr:row>56</xdr:row>
      <xdr:rowOff>101600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6774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80027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52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107950</xdr:rowOff>
    </xdr:from>
    <xdr:to>
      <xdr:col>78</xdr:col>
      <xdr:colOff>69850</xdr:colOff>
      <xdr:row>56</xdr:row>
      <xdr:rowOff>76200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5377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82550</xdr:rowOff>
    </xdr:from>
    <xdr:to>
      <xdr:col>78</xdr:col>
      <xdr:colOff>120650</xdr:colOff>
      <xdr:row>58</xdr:row>
      <xdr:rowOff>12700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168927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94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107950</xdr:rowOff>
    </xdr:from>
    <xdr:to>
      <xdr:col>73</xdr:col>
      <xdr:colOff>180975</xdr:colOff>
      <xdr:row>56</xdr:row>
      <xdr:rowOff>76200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5377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31750</xdr:rowOff>
    </xdr:from>
    <xdr:to>
      <xdr:col>74</xdr:col>
      <xdr:colOff>31750</xdr:colOff>
      <xdr:row>57</xdr:row>
      <xdr:rowOff>133350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118127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63500</xdr:rowOff>
    </xdr:from>
    <xdr:to>
      <xdr:col>69</xdr:col>
      <xdr:colOff>92075</xdr:colOff>
      <xdr:row>56</xdr:row>
      <xdr:rowOff>76200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664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158750</xdr:rowOff>
    </xdr:from>
    <xdr:to>
      <xdr:col>69</xdr:col>
      <xdr:colOff>142875</xdr:colOff>
      <xdr:row>58</xdr:row>
      <xdr:rowOff>88900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67327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25400</xdr:rowOff>
    </xdr:from>
    <xdr:to>
      <xdr:col>78</xdr:col>
      <xdr:colOff>120650</xdr:colOff>
      <xdr:row>56</xdr:row>
      <xdr:rowOff>127000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137177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95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57150</xdr:rowOff>
    </xdr:from>
    <xdr:to>
      <xdr:col>74</xdr:col>
      <xdr:colOff>31750</xdr:colOff>
      <xdr:row>55</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168927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25400</xdr:rowOff>
    </xdr:from>
    <xdr:to>
      <xdr:col>69</xdr:col>
      <xdr:colOff>142875</xdr:colOff>
      <xdr:row>56</xdr:row>
      <xdr:rowOff>127000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137177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12700</xdr:rowOff>
    </xdr:from>
    <xdr:to>
      <xdr:col>65</xdr:col>
      <xdr:colOff>53975</xdr:colOff>
      <xdr:row>56</xdr:row>
      <xdr:rowOff>114300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124477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本市の補助費等にかかる経常収支比率は、類似団体中</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位の</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％となっています。</a:t>
          </a:r>
        </a:p>
        <a:p>
          <a:r>
            <a:rPr kumimoji="1" lang="ja-JP" altLang="en-US" sz="1300">
              <a:latin typeface="ＭＳ Ｐゴシック" panose="020B0600070205080204" pitchFamily="50" charset="-128"/>
              <a:ea typeface="ＭＳ Ｐゴシック" panose="020B0600070205080204" pitchFamily="50" charset="-128"/>
            </a:rPr>
            <a:t>　これは、国・県や一部事務組合等への負担金が類似団体よりも低いことが主な要因です。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4536</xdr:rowOff>
    </xdr:from>
    <xdr:to>
      <xdr:col>82</xdr:col>
      <xdr:colOff>107950</xdr:colOff>
      <xdr:row>42</xdr:row>
      <xdr:rowOff>39915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5662386"/>
          <a:ext cx="0" cy="157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11992</xdr:rowOff>
    </xdr:from>
    <xdr:ext cx="762000" cy="259045"/>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39915</xdr:rowOff>
    </xdr:from>
    <xdr:to>
      <xdr:col>82</xdr:col>
      <xdr:colOff>196850</xdr:colOff>
      <xdr:row>42</xdr:row>
      <xdr:rowOff>39915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90913</xdr:rowOff>
    </xdr:from>
    <xdr:ext cx="762000" cy="259045"/>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40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4536</xdr:rowOff>
    </xdr:from>
    <xdr:to>
      <xdr:col>82</xdr:col>
      <xdr:colOff>196850</xdr:colOff>
      <xdr:row>33</xdr:row>
      <xdr:rowOff>4536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5662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105228</xdr:rowOff>
    </xdr:from>
    <xdr:to>
      <xdr:col>82</xdr:col>
      <xdr:colOff>107950</xdr:colOff>
      <xdr:row>34</xdr:row>
      <xdr:rowOff>159657</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5671800" y="5934528"/>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42834</xdr:rowOff>
    </xdr:from>
    <xdr:ext cx="762000" cy="259045"/>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6215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70757</xdr:rowOff>
    </xdr:from>
    <xdr:to>
      <xdr:col>82</xdr:col>
      <xdr:colOff>158750</xdr:colOff>
      <xdr:row>37</xdr:row>
      <xdr:rowOff>907</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83457</xdr:rowOff>
    </xdr:from>
    <xdr:to>
      <xdr:col>78</xdr:col>
      <xdr:colOff>69850</xdr:colOff>
      <xdr:row>34</xdr:row>
      <xdr:rowOff>105228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4782800" y="59127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157134</xdr:rowOff>
    </xdr:from>
    <xdr:ext cx="7366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83457</xdr:rowOff>
    </xdr:from>
    <xdr:to>
      <xdr:col>73</xdr:col>
      <xdr:colOff>180975</xdr:colOff>
      <xdr:row>34</xdr:row>
      <xdr:rowOff>148772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893800" y="59127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59872</xdr:rowOff>
    </xdr:from>
    <xdr:to>
      <xdr:col>74</xdr:col>
      <xdr:colOff>31750</xdr:colOff>
      <xdr:row>36</xdr:row>
      <xdr:rowOff>161472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146249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148772</xdr:rowOff>
    </xdr:from>
    <xdr:to>
      <xdr:col>69</xdr:col>
      <xdr:colOff>92075</xdr:colOff>
      <xdr:row>35</xdr:row>
      <xdr:rowOff>31750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3004800" y="59780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81643</xdr:rowOff>
    </xdr:from>
    <xdr:to>
      <xdr:col>69</xdr:col>
      <xdr:colOff>142875</xdr:colOff>
      <xdr:row>37</xdr:row>
      <xdr:rowOff>11793</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168020</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634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48986</xdr:rowOff>
    </xdr:from>
    <xdr:to>
      <xdr:col>65</xdr:col>
      <xdr:colOff>53975</xdr:colOff>
      <xdr:row>36</xdr:row>
      <xdr:rowOff>150586</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22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135363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630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108857</xdr:rowOff>
    </xdr:from>
    <xdr:to>
      <xdr:col>82</xdr:col>
      <xdr:colOff>158750</xdr:colOff>
      <xdr:row>35</xdr:row>
      <xdr:rowOff>39007</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593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125384</xdr:rowOff>
    </xdr:from>
    <xdr:ext cx="762000" cy="259045"/>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578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54428</xdr:rowOff>
    </xdr:from>
    <xdr:to>
      <xdr:col>78</xdr:col>
      <xdr:colOff>120650</xdr:colOff>
      <xdr:row>34</xdr:row>
      <xdr:rowOff>156028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588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166205</xdr:rowOff>
    </xdr:from>
    <xdr:ext cx="7366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565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32657</xdr:rowOff>
    </xdr:from>
    <xdr:to>
      <xdr:col>74</xdr:col>
      <xdr:colOff>31750</xdr:colOff>
      <xdr:row>34</xdr:row>
      <xdr:rowOff>134257</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586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144434</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563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97972</xdr:rowOff>
    </xdr:from>
    <xdr:to>
      <xdr:col>69</xdr:col>
      <xdr:colOff>142875</xdr:colOff>
      <xdr:row>35</xdr:row>
      <xdr:rowOff>28122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592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38299</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569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152400</xdr:rowOff>
    </xdr:from>
    <xdr:to>
      <xdr:col>65</xdr:col>
      <xdr:colOff>53975</xdr:colOff>
      <xdr:row>35</xdr:row>
      <xdr:rowOff>82550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92727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本市の公債費にかかる経常収支比率は、類似団体平均より高い</a:t>
          </a:r>
          <a:r>
            <a:rPr kumimoji="1" lang="en-US" altLang="ja-JP" sz="1300">
              <a:latin typeface="ＭＳ Ｐゴシック" panose="020B0600070205080204" pitchFamily="50" charset="-128"/>
              <a:ea typeface="ＭＳ Ｐゴシック" panose="020B0600070205080204" pitchFamily="50" charset="-128"/>
            </a:rPr>
            <a:t>14.7</a:t>
          </a:r>
          <a:r>
            <a:rPr kumimoji="1" lang="ja-JP" altLang="en-US" sz="1300">
              <a:latin typeface="ＭＳ Ｐゴシック" panose="020B0600070205080204" pitchFamily="50" charset="-128"/>
              <a:ea typeface="ＭＳ Ｐゴシック" panose="020B0600070205080204" pitchFamily="50" charset="-128"/>
            </a:rPr>
            <a:t>％となっています。</a:t>
          </a:r>
        </a:p>
        <a:p>
          <a:r>
            <a:rPr kumimoji="1" lang="ja-JP" altLang="en-US" sz="1300">
              <a:latin typeface="ＭＳ Ｐゴシック" panose="020B0600070205080204" pitchFamily="50" charset="-128"/>
              <a:ea typeface="ＭＳ Ｐゴシック" panose="020B0600070205080204" pitchFamily="50" charset="-128"/>
            </a:rPr>
            <a:t>　教育・福祉施設等整備事業債、公共事業等債、財源対策債等の償還額が増加していることから、前年度比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ポイントの増加となっています。</a:t>
          </a: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a:extLst>
            <a:ext uri="{FF2B5EF4-FFF2-40B4-BE49-F238E27FC236}">
              <a16:creationId xmlns:a16="http://schemas.microsoft.com/office/drawing/2014/main" id="{00000000-0008-0000-0400-00007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122101</xdr:rowOff>
    </xdr:from>
    <xdr:to>
      <xdr:col>24</xdr:col>
      <xdr:colOff>25400</xdr:colOff>
      <xdr:row>80</xdr:row>
      <xdr:rowOff>149861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4826000" y="12637951"/>
          <a:ext cx="0" cy="1227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70" name="公債費最小値テキスト">
          <a:extLst>
            <a:ext uri="{FF2B5EF4-FFF2-40B4-BE49-F238E27FC236}">
              <a16:creationId xmlns:a16="http://schemas.microsoft.com/office/drawing/2014/main" id="{00000000-0008-0000-0400-000072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37028</xdr:rowOff>
    </xdr:from>
    <xdr:ext cx="762000" cy="259045"/>
    <xdr:sp macro="" textlink="">
      <xdr:nvSpPr>
        <xdr:cNvPr id="372" name="公債費最大値テキスト">
          <a:extLst>
            <a:ext uri="{FF2B5EF4-FFF2-40B4-BE49-F238E27FC236}">
              <a16:creationId xmlns:a16="http://schemas.microsoft.com/office/drawing/2014/main" id="{00000000-0008-0000-0400-000074010000}"/>
            </a:ext>
          </a:extLst>
        </xdr:cNvPr>
        <xdr:cNvSpPr txBox="1"/>
      </xdr:nvSpPr>
      <xdr:spPr>
        <a:xfrm>
          <a:off x="4914900" y="12381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122101</xdr:rowOff>
    </xdr:from>
    <xdr:to>
      <xdr:col>24</xdr:col>
      <xdr:colOff>114300</xdr:colOff>
      <xdr:row>73</xdr:row>
      <xdr:rowOff>122101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2637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35561</xdr:rowOff>
    </xdr:from>
    <xdr:to>
      <xdr:col>24</xdr:col>
      <xdr:colOff>25400</xdr:colOff>
      <xdr:row>78</xdr:row>
      <xdr:rowOff>42092</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987800" y="13408661"/>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154776</xdr:rowOff>
    </xdr:from>
    <xdr:ext cx="762000" cy="259045"/>
    <xdr:sp macro="" textlink="">
      <xdr:nvSpPr>
        <xdr:cNvPr id="375" name="公債費平均値テキスト">
          <a:extLst>
            <a:ext uri="{FF2B5EF4-FFF2-40B4-BE49-F238E27FC236}">
              <a16:creationId xmlns:a16="http://schemas.microsoft.com/office/drawing/2014/main" id="{00000000-0008-0000-0400-000077010000}"/>
            </a:ext>
          </a:extLst>
        </xdr:cNvPr>
        <xdr:cNvSpPr txBox="1"/>
      </xdr:nvSpPr>
      <xdr:spPr>
        <a:xfrm>
          <a:off x="4914900" y="130135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138249</xdr:rowOff>
    </xdr:from>
    <xdr:to>
      <xdr:col>24</xdr:col>
      <xdr:colOff>76200</xdr:colOff>
      <xdr:row>77</xdr:row>
      <xdr:rowOff>68399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4775200" y="13168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128632</xdr:rowOff>
    </xdr:from>
    <xdr:to>
      <xdr:col>19</xdr:col>
      <xdr:colOff>187325</xdr:colOff>
      <xdr:row>78</xdr:row>
      <xdr:rowOff>35561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3098800" y="13330282"/>
          <a:ext cx="889000" cy="7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144780</xdr:rowOff>
    </xdr:from>
    <xdr:to>
      <xdr:col>20</xdr:col>
      <xdr:colOff>38100</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937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85107</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128632</xdr:rowOff>
    </xdr:from>
    <xdr:to>
      <xdr:col>15</xdr:col>
      <xdr:colOff>98425</xdr:colOff>
      <xdr:row>78</xdr:row>
      <xdr:rowOff>68218</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2209800" y="13330282"/>
          <a:ext cx="889000" cy="111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144780</xdr:rowOff>
    </xdr:from>
    <xdr:to>
      <xdr:col>15</xdr:col>
      <xdr:colOff>149225</xdr:colOff>
      <xdr:row>77</xdr:row>
      <xdr:rowOff>74930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048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85107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148227</xdr:rowOff>
    </xdr:from>
    <xdr:to>
      <xdr:col>11</xdr:col>
      <xdr:colOff>9525</xdr:colOff>
      <xdr:row>78</xdr:row>
      <xdr:rowOff>68218</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a:off x="1320800" y="13349877"/>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19050</xdr:rowOff>
    </xdr:from>
    <xdr:to>
      <xdr:col>11</xdr:col>
      <xdr:colOff>60325</xdr:colOff>
      <xdr:row>77</xdr:row>
      <xdr:rowOff>120650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2159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130827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58238</xdr:rowOff>
    </xdr:from>
    <xdr:to>
      <xdr:col>6</xdr:col>
      <xdr:colOff>171450</xdr:colOff>
      <xdr:row>77</xdr:row>
      <xdr:rowOff>159838</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1270000" y="13259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170015</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02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162742</xdr:rowOff>
    </xdr:from>
    <xdr:to>
      <xdr:col>24</xdr:col>
      <xdr:colOff>76200</xdr:colOff>
      <xdr:row>78</xdr:row>
      <xdr:rowOff>92892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4775200" y="1336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134819</xdr:rowOff>
    </xdr:from>
    <xdr:ext cx="762000" cy="259045"/>
    <xdr:sp macro="" textlink="">
      <xdr:nvSpPr>
        <xdr:cNvPr id="394" name="公債費該当値テキスト">
          <a:extLst>
            <a:ext uri="{FF2B5EF4-FFF2-40B4-BE49-F238E27FC236}">
              <a16:creationId xmlns:a16="http://schemas.microsoft.com/office/drawing/2014/main" id="{00000000-0008-0000-0400-00008A010000}"/>
            </a:ext>
          </a:extLst>
        </xdr:cNvPr>
        <xdr:cNvSpPr txBox="1"/>
      </xdr:nvSpPr>
      <xdr:spPr>
        <a:xfrm>
          <a:off x="4914900" y="13336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156211</xdr:rowOff>
    </xdr:from>
    <xdr:to>
      <xdr:col>20</xdr:col>
      <xdr:colOff>38100</xdr:colOff>
      <xdr:row>78</xdr:row>
      <xdr:rowOff>86361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937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71138</xdr:rowOff>
    </xdr:from>
    <xdr:ext cx="7366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606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77832</xdr:rowOff>
    </xdr:from>
    <xdr:to>
      <xdr:col>15</xdr:col>
      <xdr:colOff>149225</xdr:colOff>
      <xdr:row>78</xdr:row>
      <xdr:rowOff>7982</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048000" y="1327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164209</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2717800" y="13365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17418</xdr:rowOff>
    </xdr:from>
    <xdr:to>
      <xdr:col>11</xdr:col>
      <xdr:colOff>60325</xdr:colOff>
      <xdr:row>78</xdr:row>
      <xdr:rowOff>119018</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2159000" y="1339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103795</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828800" y="1347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97427</xdr:rowOff>
    </xdr:from>
    <xdr:to>
      <xdr:col>6</xdr:col>
      <xdr:colOff>171450</xdr:colOff>
      <xdr:row>78</xdr:row>
      <xdr:rowOff>27577</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270000" y="1329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12354</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939800" y="13385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本市の公債費以外にかかる経常収支比率は、類似団体平均より高い</a:t>
          </a:r>
          <a:r>
            <a:rPr kumimoji="1" lang="en-US" altLang="ja-JP" sz="1300">
              <a:latin typeface="ＭＳ Ｐゴシック" panose="020B0600070205080204" pitchFamily="50" charset="-128"/>
              <a:ea typeface="ＭＳ Ｐゴシック" panose="020B0600070205080204" pitchFamily="50" charset="-128"/>
            </a:rPr>
            <a:t>82.2</a:t>
          </a:r>
          <a:r>
            <a:rPr kumimoji="1" lang="ja-JP" altLang="en-US" sz="1300">
              <a:latin typeface="ＭＳ Ｐゴシック" panose="020B0600070205080204" pitchFamily="50" charset="-128"/>
              <a:ea typeface="ＭＳ Ｐゴシック" panose="020B0600070205080204" pitchFamily="50" charset="-128"/>
            </a:rPr>
            <a:t>％となっています。</a:t>
          </a:r>
        </a:p>
        <a:p>
          <a:r>
            <a:rPr kumimoji="1" lang="ja-JP" altLang="en-US" sz="1300">
              <a:latin typeface="ＭＳ Ｐゴシック" panose="020B0600070205080204" pitchFamily="50" charset="-128"/>
              <a:ea typeface="ＭＳ Ｐゴシック" panose="020B0600070205080204" pitchFamily="50" charset="-128"/>
            </a:rPr>
            <a:t>　これは、類似団体平均に比べ扶助費や補助費等の経常収支比率が低くなっている一方、人件費や公債費、物件費の経常収支比率が高くなっているためです。</a:t>
          </a:r>
        </a:p>
      </xdr:txBody>
    </xdr:sp>
    <xdr:clientData/>
  </xdr:twoCellAnchor>
  <xdr:oneCellAnchor>
    <xdr:from>
      <xdr:col>62</xdr:col>
      <xdr:colOff>6350</xdr:colOff>
      <xdr:row>69</xdr:row>
      <xdr:rowOff>107950</xdr:rowOff>
    </xdr:from>
    <xdr:ext cx="298543" cy="225703"/>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154215</xdr:rowOff>
    </xdr:from>
    <xdr:to>
      <xdr:col>82</xdr:col>
      <xdr:colOff>107950</xdr:colOff>
      <xdr:row>81</xdr:row>
      <xdr:rowOff>48079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498615"/>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20156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3907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48079</xdr:rowOff>
    </xdr:from>
    <xdr:to>
      <xdr:col>82</xdr:col>
      <xdr:colOff>196850</xdr:colOff>
      <xdr:row>81</xdr:row>
      <xdr:rowOff>48079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3935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69142</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154215</xdr:rowOff>
    </xdr:from>
    <xdr:to>
      <xdr:col>82</xdr:col>
      <xdr:colOff>196850</xdr:colOff>
      <xdr:row>72</xdr:row>
      <xdr:rowOff>154215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20864</xdr:rowOff>
    </xdr:from>
    <xdr:to>
      <xdr:col>82</xdr:col>
      <xdr:colOff>107950</xdr:colOff>
      <xdr:row>79</xdr:row>
      <xdr:rowOff>107950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5671800" y="13565414"/>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5641</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2072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160564</xdr:rowOff>
    </xdr:from>
    <xdr:to>
      <xdr:col>82</xdr:col>
      <xdr:colOff>158750</xdr:colOff>
      <xdr:row>78</xdr:row>
      <xdr:rowOff>90714</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36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75293</xdr:rowOff>
    </xdr:from>
    <xdr:to>
      <xdr:col>78</xdr:col>
      <xdr:colOff>69850</xdr:colOff>
      <xdr:row>79</xdr:row>
      <xdr:rowOff>107950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2934043"/>
          <a:ext cx="889000" cy="71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73479</xdr:rowOff>
    </xdr:from>
    <xdr:to>
      <xdr:col>78</xdr:col>
      <xdr:colOff>120650</xdr:colOff>
      <xdr:row>78</xdr:row>
      <xdr:rowOff>3629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13806</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044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75293</xdr:rowOff>
    </xdr:from>
    <xdr:to>
      <xdr:col>73</xdr:col>
      <xdr:colOff>180975</xdr:colOff>
      <xdr:row>79</xdr:row>
      <xdr:rowOff>64407</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flipV="1">
          <a:off x="13893800" y="12934043"/>
          <a:ext cx="889000" cy="67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70048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100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64407</xdr:rowOff>
    </xdr:from>
    <xdr:to>
      <xdr:col>69</xdr:col>
      <xdr:colOff>92075</xdr:colOff>
      <xdr:row>80</xdr:row>
      <xdr:rowOff>67129</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3608957"/>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160564</xdr:rowOff>
    </xdr:from>
    <xdr:to>
      <xdr:col>69</xdr:col>
      <xdr:colOff>142875</xdr:colOff>
      <xdr:row>78</xdr:row>
      <xdr:rowOff>90714</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336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100891</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13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32657</xdr:rowOff>
    </xdr:from>
    <xdr:to>
      <xdr:col>65</xdr:col>
      <xdr:colOff>53975</xdr:colOff>
      <xdr:row>78</xdr:row>
      <xdr:rowOff>134257</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40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144434</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17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141514</xdr:rowOff>
    </xdr:from>
    <xdr:to>
      <xdr:col>82</xdr:col>
      <xdr:colOff>158750</xdr:colOff>
      <xdr:row>79</xdr:row>
      <xdr:rowOff>71664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51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113591</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57150</xdr:rowOff>
    </xdr:from>
    <xdr:to>
      <xdr:col>78</xdr:col>
      <xdr:colOff>120650</xdr:colOff>
      <xdr:row>79</xdr:row>
      <xdr:rowOff>158750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143527</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368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24493</xdr:rowOff>
    </xdr:from>
    <xdr:to>
      <xdr:col>74</xdr:col>
      <xdr:colOff>31750</xdr:colOff>
      <xdr:row>75</xdr:row>
      <xdr:rowOff>126093</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288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136270</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265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13607</xdr:rowOff>
    </xdr:from>
    <xdr:to>
      <xdr:col>69</xdr:col>
      <xdr:colOff>142875</xdr:colOff>
      <xdr:row>79</xdr:row>
      <xdr:rowOff>115207</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355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99984</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364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16329</xdr:rowOff>
    </xdr:from>
    <xdr:to>
      <xdr:col>65</xdr:col>
      <xdr:colOff>53975</xdr:colOff>
      <xdr:row>80</xdr:row>
      <xdr:rowOff>117929</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73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102706</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381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千葉県習志野市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114579</xdr:rowOff>
    </xdr:from>
    <xdr:to>
      <xdr:col>29</xdr:col>
      <xdr:colOff>127000</xdr:colOff>
      <xdr:row>20</xdr:row>
      <xdr:rowOff>17920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19604"/>
          <a:ext cx="0" cy="12749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161447</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6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17920</xdr:rowOff>
    </xdr:from>
    <xdr:to>
      <xdr:col>30</xdr:col>
      <xdr:colOff>25400</xdr:colOff>
      <xdr:row>20</xdr:row>
      <xdr:rowOff>17920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454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29506</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114579</xdr:rowOff>
    </xdr:from>
    <xdr:to>
      <xdr:col>30</xdr:col>
      <xdr:colOff>25400</xdr:colOff>
      <xdr:row>12</xdr:row>
      <xdr:rowOff>114579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1960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42837</xdr:rowOff>
    </xdr:from>
    <xdr:to>
      <xdr:col>29</xdr:col>
      <xdr:colOff>127000</xdr:colOff>
      <xdr:row>14</xdr:row>
      <xdr:rowOff>89395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90762"/>
          <a:ext cx="647700" cy="46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121886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2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149809</xdr:rowOff>
    </xdr:from>
    <xdr:to>
      <xdr:col>29</xdr:col>
      <xdr:colOff>177800</xdr:colOff>
      <xdr:row>17</xdr:row>
      <xdr:rowOff>79959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89395</xdr:rowOff>
    </xdr:from>
    <xdr:to>
      <xdr:col>26</xdr:col>
      <xdr:colOff>50800</xdr:colOff>
      <xdr:row>14</xdr:row>
      <xdr:rowOff>118961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37320"/>
          <a:ext cx="698500" cy="295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21222</xdr:rowOff>
    </xdr:from>
    <xdr:to>
      <xdr:col>26</xdr:col>
      <xdr:colOff>101600</xdr:colOff>
      <xdr:row>17</xdr:row>
      <xdr:rowOff>122822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107599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9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111836</xdr:rowOff>
    </xdr:from>
    <xdr:to>
      <xdr:col>22</xdr:col>
      <xdr:colOff>114300</xdr:colOff>
      <xdr:row>14</xdr:row>
      <xdr:rowOff>118961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559761"/>
          <a:ext cx="698500" cy="71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38176</xdr:rowOff>
    </xdr:from>
    <xdr:to>
      <xdr:col>22</xdr:col>
      <xdr:colOff>165100</xdr:colOff>
      <xdr:row>17</xdr:row>
      <xdr:rowOff>139776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124553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86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111836</xdr:rowOff>
    </xdr:from>
    <xdr:to>
      <xdr:col>18</xdr:col>
      <xdr:colOff>177800</xdr:colOff>
      <xdr:row>14</xdr:row>
      <xdr:rowOff>145593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559761"/>
          <a:ext cx="698500" cy="33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47815</xdr:rowOff>
    </xdr:from>
    <xdr:to>
      <xdr:col>19</xdr:col>
      <xdr:colOff>38100</xdr:colOff>
      <xdr:row>17</xdr:row>
      <xdr:rowOff>149415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134192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96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91973</xdr:rowOff>
    </xdr:from>
    <xdr:to>
      <xdr:col>15</xdr:col>
      <xdr:colOff>101600</xdr:colOff>
      <xdr:row>18</xdr:row>
      <xdr:rowOff>22123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542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6900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40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163487</xdr:rowOff>
    </xdr:from>
    <xdr:to>
      <xdr:col>29</xdr:col>
      <xdr:colOff>177800</xdr:colOff>
      <xdr:row>14</xdr:row>
      <xdr:rowOff>93637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399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8564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85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38595</xdr:rowOff>
    </xdr:from>
    <xdr:to>
      <xdr:col>26</xdr:col>
      <xdr:colOff>101600</xdr:colOff>
      <xdr:row>14</xdr:row>
      <xdr:rowOff>140195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486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150372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55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68161</xdr:rowOff>
    </xdr:from>
    <xdr:to>
      <xdr:col>22</xdr:col>
      <xdr:colOff>165100</xdr:colOff>
      <xdr:row>14</xdr:row>
      <xdr:rowOff>169761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16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8488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284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61036</xdr:rowOff>
    </xdr:from>
    <xdr:to>
      <xdr:col>19</xdr:col>
      <xdr:colOff>38100</xdr:colOff>
      <xdr:row>14</xdr:row>
      <xdr:rowOff>162636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089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1363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277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94793</xdr:rowOff>
    </xdr:from>
    <xdr:to>
      <xdr:col>15</xdr:col>
      <xdr:colOff>101600</xdr:colOff>
      <xdr:row>15</xdr:row>
      <xdr:rowOff>24943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427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35120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31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231242</xdr:rowOff>
    </xdr:from>
    <xdr:to>
      <xdr:col>29</xdr:col>
      <xdr:colOff>127000</xdr:colOff>
      <xdr:row>37</xdr:row>
      <xdr:rowOff>188988</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5792"/>
          <a:ext cx="0" cy="115789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161065</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85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188988</xdr:rowOff>
    </xdr:from>
    <xdr:to>
      <xdr:col>30</xdr:col>
      <xdr:colOff>25400</xdr:colOff>
      <xdr:row>37</xdr:row>
      <xdr:rowOff>188988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136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146169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9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231242</xdr:rowOff>
    </xdr:from>
    <xdr:to>
      <xdr:col>30</xdr:col>
      <xdr:colOff>25400</xdr:colOff>
      <xdr:row>33</xdr:row>
      <xdr:rowOff>231242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57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256731</xdr:rowOff>
    </xdr:from>
    <xdr:to>
      <xdr:col>29</xdr:col>
      <xdr:colOff>127000</xdr:colOff>
      <xdr:row>35</xdr:row>
      <xdr:rowOff>11367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24181"/>
          <a:ext cx="647700" cy="975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190961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13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218884</xdr:rowOff>
    </xdr:from>
    <xdr:to>
      <xdr:col>29</xdr:col>
      <xdr:colOff>177800</xdr:colOff>
      <xdr:row>35</xdr:row>
      <xdr:rowOff>320484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11367</xdr:rowOff>
    </xdr:from>
    <xdr:to>
      <xdr:col>26</xdr:col>
      <xdr:colOff>50800</xdr:colOff>
      <xdr:row>35</xdr:row>
      <xdr:rowOff>151536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621717"/>
          <a:ext cx="698500" cy="1401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231229</xdr:rowOff>
    </xdr:from>
    <xdr:to>
      <xdr:col>26</xdr:col>
      <xdr:colOff>101600</xdr:colOff>
      <xdr:row>35</xdr:row>
      <xdr:rowOff>332829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317606</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7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116370</xdr:rowOff>
    </xdr:from>
    <xdr:to>
      <xdr:col>22</xdr:col>
      <xdr:colOff>114300</xdr:colOff>
      <xdr:row>35</xdr:row>
      <xdr:rowOff>151536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726720"/>
          <a:ext cx="698500" cy="351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252488</xdr:rowOff>
    </xdr:from>
    <xdr:to>
      <xdr:col>22</xdr:col>
      <xdr:colOff>165100</xdr:colOff>
      <xdr:row>36</xdr:row>
      <xdr:rowOff>11188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338865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49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235623</xdr:rowOff>
    </xdr:from>
    <xdr:to>
      <xdr:col>18</xdr:col>
      <xdr:colOff>177800</xdr:colOff>
      <xdr:row>35</xdr:row>
      <xdr:rowOff>116370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503073"/>
          <a:ext cx="698500" cy="223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278854</xdr:rowOff>
    </xdr:from>
    <xdr:to>
      <xdr:col>19</xdr:col>
      <xdr:colOff>38100</xdr:colOff>
      <xdr:row>36</xdr:row>
      <xdr:rowOff>37554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22331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7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267348</xdr:rowOff>
    </xdr:from>
    <xdr:to>
      <xdr:col>15</xdr:col>
      <xdr:colOff>101600</xdr:colOff>
      <xdr:row>36</xdr:row>
      <xdr:rowOff>26048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776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10825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6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205930</xdr:rowOff>
    </xdr:from>
    <xdr:to>
      <xdr:col>29</xdr:col>
      <xdr:colOff>177800</xdr:colOff>
      <xdr:row>34</xdr:row>
      <xdr:rowOff>307530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733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51007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303467</xdr:rowOff>
    </xdr:from>
    <xdr:to>
      <xdr:col>26</xdr:col>
      <xdr:colOff>101600</xdr:colOff>
      <xdr:row>35</xdr:row>
      <xdr:rowOff>62167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709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72343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39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100736</xdr:rowOff>
    </xdr:from>
    <xdr:to>
      <xdr:col>22</xdr:col>
      <xdr:colOff>165100</xdr:colOff>
      <xdr:row>35</xdr:row>
      <xdr:rowOff>202336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11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212513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79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65570</xdr:rowOff>
    </xdr:from>
    <xdr:to>
      <xdr:col>19</xdr:col>
      <xdr:colOff>38100</xdr:colOff>
      <xdr:row>35</xdr:row>
      <xdr:rowOff>167170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75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177347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184823</xdr:rowOff>
    </xdr:from>
    <xdr:to>
      <xdr:col>15</xdr:col>
      <xdr:colOff>101600</xdr:colOff>
      <xdr:row>34</xdr:row>
      <xdr:rowOff>286423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4522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296600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22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千葉県習志野市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174,963
169,741
20.97
73,853,974
69,862,268
3,428,559
36,044,480
48,970,924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86208</xdr:rowOff>
    </xdr:from>
    <xdr:to>
      <xdr:col>24</xdr:col>
      <xdr:colOff>62865</xdr:colOff>
      <xdr:row>39</xdr:row>
      <xdr:rowOff>137985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01158"/>
          <a:ext cx="1270" cy="1423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141812</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28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137985</xdr:rowOff>
    </xdr:from>
    <xdr:to>
      <xdr:col>24</xdr:col>
      <xdr:colOff>152400</xdr:colOff>
      <xdr:row>39</xdr:row>
      <xdr:rowOff>137985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2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32885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7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86208</xdr:rowOff>
    </xdr:from>
    <xdr:to>
      <xdr:col>24</xdr:col>
      <xdr:colOff>152400</xdr:colOff>
      <xdr:row>31</xdr:row>
      <xdr:rowOff>86208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01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1854</xdr:rowOff>
    </xdr:from>
    <xdr:to>
      <xdr:col>24</xdr:col>
      <xdr:colOff>63500</xdr:colOff>
      <xdr:row>33</xdr:row>
      <xdr:rowOff>143472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5659704"/>
          <a:ext cx="838200" cy="14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47782</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199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69355</xdr:rowOff>
    </xdr:from>
    <xdr:to>
      <xdr:col>24</xdr:col>
      <xdr:colOff>114300</xdr:colOff>
      <xdr:row>36</xdr:row>
      <xdr:rowOff>170955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1854</xdr:rowOff>
    </xdr:from>
    <xdr:to>
      <xdr:col>19</xdr:col>
      <xdr:colOff>177800</xdr:colOff>
      <xdr:row>33</xdr:row>
      <xdr:rowOff>118593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659704"/>
          <a:ext cx="889000" cy="11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61354</xdr:rowOff>
    </xdr:from>
    <xdr:to>
      <xdr:col>20</xdr:col>
      <xdr:colOff>38100</xdr:colOff>
      <xdr:row>36</xdr:row>
      <xdr:rowOff>162954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154081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2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118593</xdr:rowOff>
    </xdr:from>
    <xdr:to>
      <xdr:col>15</xdr:col>
      <xdr:colOff>50800</xdr:colOff>
      <xdr:row>34</xdr:row>
      <xdr:rowOff>26505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776443"/>
          <a:ext cx="889000" cy="7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83414</xdr:rowOff>
    </xdr:from>
    <xdr:to>
      <xdr:col>15</xdr:col>
      <xdr:colOff>101600</xdr:colOff>
      <xdr:row>37</xdr:row>
      <xdr:rowOff>13564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4691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26505</xdr:rowOff>
    </xdr:from>
    <xdr:to>
      <xdr:col>10</xdr:col>
      <xdr:colOff>114300</xdr:colOff>
      <xdr:row>36</xdr:row>
      <xdr:rowOff>10427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55805"/>
          <a:ext cx="889000" cy="3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100368</xdr:rowOff>
    </xdr:from>
    <xdr:to>
      <xdr:col>10</xdr:col>
      <xdr:colOff>165100</xdr:colOff>
      <xdr:row>37</xdr:row>
      <xdr:rowOff>30518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21645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100140</xdr:rowOff>
    </xdr:from>
    <xdr:to>
      <xdr:col>6</xdr:col>
      <xdr:colOff>38100</xdr:colOff>
      <xdr:row>38</xdr:row>
      <xdr:rowOff>30290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21417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3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92672</xdr:rowOff>
    </xdr:from>
    <xdr:to>
      <xdr:col>24</xdr:col>
      <xdr:colOff>114300</xdr:colOff>
      <xdr:row>34</xdr:row>
      <xdr:rowOff>22822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5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115549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0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122504</xdr:rowOff>
    </xdr:from>
    <xdr:to>
      <xdr:col>20</xdr:col>
      <xdr:colOff>38100</xdr:colOff>
      <xdr:row>33</xdr:row>
      <xdr:rowOff>52654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0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69181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384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67793</xdr:rowOff>
    </xdr:from>
    <xdr:to>
      <xdr:col>15</xdr:col>
      <xdr:colOff>101600</xdr:colOff>
      <xdr:row>33</xdr:row>
      <xdr:rowOff>169393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2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14470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50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147155</xdr:rowOff>
    </xdr:from>
    <xdr:to>
      <xdr:col>10</xdr:col>
      <xdr:colOff>165100</xdr:colOff>
      <xdr:row>34</xdr:row>
      <xdr:rowOff>77305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0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93832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58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131077</xdr:rowOff>
    </xdr:from>
    <xdr:to>
      <xdr:col>6</xdr:col>
      <xdr:colOff>38100</xdr:colOff>
      <xdr:row>36</xdr:row>
      <xdr:rowOff>61227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3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77754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907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114097</xdr:rowOff>
    </xdr:from>
    <xdr:to>
      <xdr:col>24</xdr:col>
      <xdr:colOff>62865</xdr:colOff>
      <xdr:row>59</xdr:row>
      <xdr:rowOff>105086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86597"/>
          <a:ext cx="1270" cy="1534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108913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22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105086</xdr:rowOff>
    </xdr:from>
    <xdr:to>
      <xdr:col>24</xdr:col>
      <xdr:colOff>152400</xdr:colOff>
      <xdr:row>59</xdr:row>
      <xdr:rowOff>105086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220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60774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6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114097</xdr:rowOff>
    </xdr:from>
    <xdr:to>
      <xdr:col>24</xdr:col>
      <xdr:colOff>152400</xdr:colOff>
      <xdr:row>50</xdr:row>
      <xdr:rowOff>114097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86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164446</xdr:rowOff>
    </xdr:from>
    <xdr:to>
      <xdr:col>24</xdr:col>
      <xdr:colOff>63500</xdr:colOff>
      <xdr:row>56</xdr:row>
      <xdr:rowOff>31953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594196"/>
          <a:ext cx="838200" cy="3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151128</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80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1251</xdr:rowOff>
    </xdr:from>
    <xdr:to>
      <xdr:col>24</xdr:col>
      <xdr:colOff>114300</xdr:colOff>
      <xdr:row>56</xdr:row>
      <xdr:rowOff>102851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0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164446</xdr:rowOff>
    </xdr:from>
    <xdr:to>
      <xdr:col>19</xdr:col>
      <xdr:colOff>177800</xdr:colOff>
      <xdr:row>56</xdr:row>
      <xdr:rowOff>82683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594196"/>
          <a:ext cx="889000" cy="8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116808</xdr:rowOff>
    </xdr:from>
    <xdr:to>
      <xdr:col>20</xdr:col>
      <xdr:colOff>38100</xdr:colOff>
      <xdr:row>56</xdr:row>
      <xdr:rowOff>46958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4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38085</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3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82683</xdr:rowOff>
    </xdr:from>
    <xdr:to>
      <xdr:col>15</xdr:col>
      <xdr:colOff>50800</xdr:colOff>
      <xdr:row>56</xdr:row>
      <xdr:rowOff>129775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83883"/>
          <a:ext cx="889000" cy="4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13900</xdr:rowOff>
    </xdr:from>
    <xdr:to>
      <xdr:col>15</xdr:col>
      <xdr:colOff>101600</xdr:colOff>
      <xdr:row>56</xdr:row>
      <xdr:rowOff>115500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132027</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39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55080</xdr:rowOff>
    </xdr:from>
    <xdr:to>
      <xdr:col>10</xdr:col>
      <xdr:colOff>114300</xdr:colOff>
      <xdr:row>56</xdr:row>
      <xdr:rowOff>129775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656280"/>
          <a:ext cx="889000" cy="7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15005</xdr:rowOff>
    </xdr:from>
    <xdr:to>
      <xdr:col>10</xdr:col>
      <xdr:colOff>165100</xdr:colOff>
      <xdr:row>57</xdr:row>
      <xdr:rowOff>116605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8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107732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80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87605</xdr:rowOff>
    </xdr:from>
    <xdr:to>
      <xdr:col>6</xdr:col>
      <xdr:colOff>38100</xdr:colOff>
      <xdr:row>58</xdr:row>
      <xdr:rowOff>17755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60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8882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5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152603</xdr:rowOff>
    </xdr:from>
    <xdr:to>
      <xdr:col>24</xdr:col>
      <xdr:colOff>114300</xdr:colOff>
      <xdr:row>56</xdr:row>
      <xdr:rowOff>82753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8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4030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33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113646</xdr:rowOff>
    </xdr:from>
    <xdr:to>
      <xdr:col>20</xdr:col>
      <xdr:colOff>38100</xdr:colOff>
      <xdr:row>56</xdr:row>
      <xdr:rowOff>43796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4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60323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318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31883</xdr:rowOff>
    </xdr:from>
    <xdr:to>
      <xdr:col>15</xdr:col>
      <xdr:colOff>101600</xdr:colOff>
      <xdr:row>56</xdr:row>
      <xdr:rowOff>133483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3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124610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72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78975</xdr:rowOff>
    </xdr:from>
    <xdr:to>
      <xdr:col>10</xdr:col>
      <xdr:colOff>165100</xdr:colOff>
      <xdr:row>57</xdr:row>
      <xdr:rowOff>9125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8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25652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5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4280</xdr:rowOff>
    </xdr:from>
    <xdr:to>
      <xdr:col>6</xdr:col>
      <xdr:colOff>38100</xdr:colOff>
      <xdr:row>56</xdr:row>
      <xdr:rowOff>105880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0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122407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380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101371</xdr:rowOff>
    </xdr:from>
    <xdr:to>
      <xdr:col>24</xdr:col>
      <xdr:colOff>62865</xdr:colOff>
      <xdr:row>79</xdr:row>
      <xdr:rowOff>16714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74321"/>
          <a:ext cx="1270" cy="1286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20541</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65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16714</xdr:rowOff>
    </xdr:from>
    <xdr:to>
      <xdr:col>24</xdr:col>
      <xdr:colOff>152400</xdr:colOff>
      <xdr:row>79</xdr:row>
      <xdr:rowOff>16714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1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48048</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49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101371</xdr:rowOff>
    </xdr:from>
    <xdr:to>
      <xdr:col>24</xdr:col>
      <xdr:colOff>152400</xdr:colOff>
      <xdr:row>71</xdr:row>
      <xdr:rowOff>101371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74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16714</xdr:rowOff>
    </xdr:from>
    <xdr:to>
      <xdr:col>24</xdr:col>
      <xdr:colOff>63500</xdr:colOff>
      <xdr:row>79</xdr:row>
      <xdr:rowOff>16790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61264"/>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104767</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34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81890</xdr:rowOff>
    </xdr:from>
    <xdr:to>
      <xdr:col>24</xdr:col>
      <xdr:colOff>114300</xdr:colOff>
      <xdr:row>78</xdr:row>
      <xdr:rowOff>12040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11303</xdr:rowOff>
    </xdr:from>
    <xdr:to>
      <xdr:col>19</xdr:col>
      <xdr:colOff>177800</xdr:colOff>
      <xdr:row>79</xdr:row>
      <xdr:rowOff>16790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55853"/>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92024</xdr:rowOff>
    </xdr:from>
    <xdr:to>
      <xdr:col>20</xdr:col>
      <xdr:colOff>38100</xdr:colOff>
      <xdr:row>78</xdr:row>
      <xdr:rowOff>22174</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38701</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6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8941</xdr:rowOff>
    </xdr:from>
    <xdr:to>
      <xdr:col>15</xdr:col>
      <xdr:colOff>50800</xdr:colOff>
      <xdr:row>79</xdr:row>
      <xdr:rowOff>11303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53491"/>
          <a:ext cx="8890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100788</xdr:rowOff>
    </xdr:from>
    <xdr:to>
      <xdr:col>15</xdr:col>
      <xdr:colOff>101600</xdr:colOff>
      <xdr:row>78</xdr:row>
      <xdr:rowOff>30938</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47465</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7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7113</xdr:rowOff>
    </xdr:from>
    <xdr:to>
      <xdr:col>10</xdr:col>
      <xdr:colOff>114300</xdr:colOff>
      <xdr:row>79</xdr:row>
      <xdr:rowOff>8941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51663"/>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107035</xdr:rowOff>
    </xdr:from>
    <xdr:to>
      <xdr:col>10</xdr:col>
      <xdr:colOff>165100</xdr:colOff>
      <xdr:row>78</xdr:row>
      <xdr:rowOff>37185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53712</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8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108635</xdr:rowOff>
    </xdr:from>
    <xdr:to>
      <xdr:col>6</xdr:col>
      <xdr:colOff>38100</xdr:colOff>
      <xdr:row>78</xdr:row>
      <xdr:rowOff>38785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1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55312</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0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137364</xdr:rowOff>
    </xdr:from>
    <xdr:to>
      <xdr:col>24</xdr:col>
      <xdr:colOff>114300</xdr:colOff>
      <xdr:row>79</xdr:row>
      <xdr:rowOff>67514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51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52291</xdr:rowOff>
    </xdr:from>
    <xdr:ext cx="378565"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253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137440</xdr:rowOff>
    </xdr:from>
    <xdr:to>
      <xdr:col>20</xdr:col>
      <xdr:colOff>38100</xdr:colOff>
      <xdr:row>79</xdr:row>
      <xdr:rowOff>67590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51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58717</xdr:rowOff>
    </xdr:from>
    <xdr:ext cx="378565"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608017" y="1360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131953</xdr:rowOff>
    </xdr:from>
    <xdr:to>
      <xdr:col>15</xdr:col>
      <xdr:colOff>101600</xdr:colOff>
      <xdr:row>79</xdr:row>
      <xdr:rowOff>62103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50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53230</xdr:rowOff>
    </xdr:from>
    <xdr:ext cx="378565"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719017" y="135977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129591</xdr:rowOff>
    </xdr:from>
    <xdr:to>
      <xdr:col>10</xdr:col>
      <xdr:colOff>165100</xdr:colOff>
      <xdr:row>79</xdr:row>
      <xdr:rowOff>59741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0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50868</xdr:rowOff>
    </xdr:from>
    <xdr:ext cx="378565"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830017" y="13595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127763</xdr:rowOff>
    </xdr:from>
    <xdr:to>
      <xdr:col>6</xdr:col>
      <xdr:colOff>38100</xdr:colOff>
      <xdr:row>79</xdr:row>
      <xdr:rowOff>57913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0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49040</xdr:rowOff>
    </xdr:from>
    <xdr:ext cx="378565"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941017" y="13593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37494</xdr:rowOff>
    </xdr:from>
    <xdr:to>
      <xdr:col>24</xdr:col>
      <xdr:colOff>62865</xdr:colOff>
      <xdr:row>97</xdr:row>
      <xdr:rowOff>68235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7994"/>
          <a:ext cx="1270" cy="123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72062</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70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68235</xdr:rowOff>
    </xdr:from>
    <xdr:to>
      <xdr:col>24</xdr:col>
      <xdr:colOff>152400</xdr:colOff>
      <xdr:row>97</xdr:row>
      <xdr:rowOff>68235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69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155621</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43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37494</xdr:rowOff>
    </xdr:from>
    <xdr:to>
      <xdr:col>24</xdr:col>
      <xdr:colOff>152400</xdr:colOff>
      <xdr:row>90</xdr:row>
      <xdr:rowOff>37494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37635</xdr:rowOff>
    </xdr:from>
    <xdr:to>
      <xdr:col>24</xdr:col>
      <xdr:colOff>63500</xdr:colOff>
      <xdr:row>97</xdr:row>
      <xdr:rowOff>68235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3797300" y="16668285"/>
          <a:ext cx="838200" cy="3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15198</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314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163771</xdr:rowOff>
    </xdr:from>
    <xdr:to>
      <xdr:col>24</xdr:col>
      <xdr:colOff>114300</xdr:colOff>
      <xdr:row>95</xdr:row>
      <xdr:rowOff>93921</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28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98030</xdr:rowOff>
    </xdr:from>
    <xdr:to>
      <xdr:col>19</xdr:col>
      <xdr:colOff>177800</xdr:colOff>
      <xdr:row>97</xdr:row>
      <xdr:rowOff>37635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557230"/>
          <a:ext cx="889000" cy="11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85167</xdr:rowOff>
    </xdr:from>
    <xdr:to>
      <xdr:col>20</xdr:col>
      <xdr:colOff>38100</xdr:colOff>
      <xdr:row>96</xdr:row>
      <xdr:rowOff>15317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37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31844</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14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98030</xdr:rowOff>
    </xdr:from>
    <xdr:to>
      <xdr:col>15</xdr:col>
      <xdr:colOff>50800</xdr:colOff>
      <xdr:row>97</xdr:row>
      <xdr:rowOff>166838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557230"/>
          <a:ext cx="889000" cy="240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135970</xdr:rowOff>
    </xdr:from>
    <xdr:to>
      <xdr:col>15</xdr:col>
      <xdr:colOff>101600</xdr:colOff>
      <xdr:row>95</xdr:row>
      <xdr:rowOff>66120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25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82647</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02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166838</xdr:rowOff>
    </xdr:from>
    <xdr:to>
      <xdr:col>10</xdr:col>
      <xdr:colOff>114300</xdr:colOff>
      <xdr:row>98</xdr:row>
      <xdr:rowOff>61595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97488"/>
          <a:ext cx="889000" cy="66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47414</xdr:rowOff>
    </xdr:from>
    <xdr:to>
      <xdr:col>10</xdr:col>
      <xdr:colOff>165100</xdr:colOff>
      <xdr:row>96</xdr:row>
      <xdr:rowOff>149014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0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165541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8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102659</xdr:rowOff>
    </xdr:from>
    <xdr:to>
      <xdr:col>6</xdr:col>
      <xdr:colOff>38100</xdr:colOff>
      <xdr:row>97</xdr:row>
      <xdr:rowOff>32809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5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49336</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33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17435</xdr:rowOff>
    </xdr:from>
    <xdr:to>
      <xdr:col>24</xdr:col>
      <xdr:colOff>114300</xdr:colOff>
      <xdr:row>97</xdr:row>
      <xdr:rowOff>119035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4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103812</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6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158285</xdr:rowOff>
    </xdr:from>
    <xdr:to>
      <xdr:col>20</xdr:col>
      <xdr:colOff>38100</xdr:colOff>
      <xdr:row>97</xdr:row>
      <xdr:rowOff>88435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1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79562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1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47230</xdr:rowOff>
    </xdr:from>
    <xdr:to>
      <xdr:col>15</xdr:col>
      <xdr:colOff>101600</xdr:colOff>
      <xdr:row>96</xdr:row>
      <xdr:rowOff>148830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0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139957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599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116038</xdr:rowOff>
    </xdr:from>
    <xdr:to>
      <xdr:col>10</xdr:col>
      <xdr:colOff>165100</xdr:colOff>
      <xdr:row>98</xdr:row>
      <xdr:rowOff>46188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4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37315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83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10795</xdr:rowOff>
    </xdr:from>
    <xdr:to>
      <xdr:col>6</xdr:col>
      <xdr:colOff>38100</xdr:colOff>
      <xdr:row>98</xdr:row>
      <xdr:rowOff>112395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1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103522</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0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103189</xdr:rowOff>
    </xdr:from>
    <xdr:to>
      <xdr:col>54</xdr:col>
      <xdr:colOff>189865</xdr:colOff>
      <xdr:row>38</xdr:row>
      <xdr:rowOff>105388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103939"/>
          <a:ext cx="1270" cy="516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109215</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2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105388</xdr:rowOff>
    </xdr:from>
    <xdr:to>
      <xdr:col>55</xdr:col>
      <xdr:colOff>88900</xdr:colOff>
      <xdr:row>38</xdr:row>
      <xdr:rowOff>105388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0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49866</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7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103189</xdr:rowOff>
    </xdr:from>
    <xdr:to>
      <xdr:col>55</xdr:col>
      <xdr:colOff>88900</xdr:colOff>
      <xdr:row>35</xdr:row>
      <xdr:rowOff>103189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103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61410</xdr:rowOff>
    </xdr:from>
    <xdr:to>
      <xdr:col>55</xdr:col>
      <xdr:colOff>0</xdr:colOff>
      <xdr:row>38</xdr:row>
      <xdr:rowOff>4587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405060"/>
          <a:ext cx="838200" cy="11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169765</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05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146888</xdr:rowOff>
    </xdr:from>
    <xdr:to>
      <xdr:col>55</xdr:col>
      <xdr:colOff>50800</xdr:colOff>
      <xdr:row>37</xdr:row>
      <xdr:rowOff>77038</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4587</xdr:rowOff>
    </xdr:from>
    <xdr:to>
      <xdr:col>50</xdr:col>
      <xdr:colOff>114300</xdr:colOff>
      <xdr:row>38</xdr:row>
      <xdr:rowOff>23005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519687"/>
          <a:ext cx="889000" cy="18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121808</xdr:rowOff>
    </xdr:from>
    <xdr:to>
      <xdr:col>50</xdr:col>
      <xdr:colOff>165100</xdr:colOff>
      <xdr:row>37</xdr:row>
      <xdr:rowOff>51958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68485</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06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155484</xdr:rowOff>
    </xdr:from>
    <xdr:to>
      <xdr:col>45</xdr:col>
      <xdr:colOff>177800</xdr:colOff>
      <xdr:row>38</xdr:row>
      <xdr:rowOff>23005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7861300" y="5470434"/>
          <a:ext cx="889000" cy="1067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163424</xdr:rowOff>
    </xdr:from>
    <xdr:to>
      <xdr:col>46</xdr:col>
      <xdr:colOff>38100</xdr:colOff>
      <xdr:row>37</xdr:row>
      <xdr:rowOff>93574</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110101</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11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155484</xdr:rowOff>
    </xdr:from>
    <xdr:to>
      <xdr:col>41</xdr:col>
      <xdr:colOff>50800</xdr:colOff>
      <xdr:row>38</xdr:row>
      <xdr:rowOff>32835</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6972300" y="5470434"/>
          <a:ext cx="889000" cy="1077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89292</xdr:rowOff>
    </xdr:from>
    <xdr:to>
      <xdr:col>41</xdr:col>
      <xdr:colOff>101600</xdr:colOff>
      <xdr:row>31</xdr:row>
      <xdr:rowOff>19442</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35969</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61795" y="5008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72865</xdr:rowOff>
    </xdr:from>
    <xdr:to>
      <xdr:col>36</xdr:col>
      <xdr:colOff>165100</xdr:colOff>
      <xdr:row>38</xdr:row>
      <xdr:rowOff>3015</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641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19542</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05111" y="619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10610</xdr:rowOff>
    </xdr:from>
    <xdr:to>
      <xdr:col>55</xdr:col>
      <xdr:colOff>50800</xdr:colOff>
      <xdr:row>37</xdr:row>
      <xdr:rowOff>112210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3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160487</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33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125237</xdr:rowOff>
    </xdr:from>
    <xdr:to>
      <xdr:col>50</xdr:col>
      <xdr:colOff>165100</xdr:colOff>
      <xdr:row>38</xdr:row>
      <xdr:rowOff>55387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46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46514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56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143655</xdr:rowOff>
    </xdr:from>
    <xdr:to>
      <xdr:col>46</xdr:col>
      <xdr:colOff>38100</xdr:colOff>
      <xdr:row>38</xdr:row>
      <xdr:rowOff>73805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48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64932</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6580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104684</xdr:rowOff>
    </xdr:from>
    <xdr:to>
      <xdr:col>41</xdr:col>
      <xdr:colOff>101600</xdr:colOff>
      <xdr:row>32</xdr:row>
      <xdr:rowOff>34834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541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25961</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61795" y="5512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153485</xdr:rowOff>
    </xdr:from>
    <xdr:to>
      <xdr:col>36</xdr:col>
      <xdr:colOff>165100</xdr:colOff>
      <xdr:row>38</xdr:row>
      <xdr:rowOff>83635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649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74762</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705111" y="658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70777</xdr:rowOff>
    </xdr:from>
    <xdr:to>
      <xdr:col>54</xdr:col>
      <xdr:colOff>189865</xdr:colOff>
      <xdr:row>59</xdr:row>
      <xdr:rowOff>97333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814727"/>
          <a:ext cx="1270" cy="139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101160</xdr:rowOff>
    </xdr:from>
    <xdr:ext cx="534377"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21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97333</xdr:rowOff>
    </xdr:from>
    <xdr:to>
      <xdr:col>55</xdr:col>
      <xdr:colOff>88900</xdr:colOff>
      <xdr:row>59</xdr:row>
      <xdr:rowOff>97333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212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17454</xdr:rowOff>
    </xdr:from>
    <xdr:ext cx="534377"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58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70777</xdr:rowOff>
    </xdr:from>
    <xdr:to>
      <xdr:col>55</xdr:col>
      <xdr:colOff>88900</xdr:colOff>
      <xdr:row>51</xdr:row>
      <xdr:rowOff>70777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814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147225</xdr:rowOff>
    </xdr:from>
    <xdr:to>
      <xdr:col>55</xdr:col>
      <xdr:colOff>0</xdr:colOff>
      <xdr:row>58</xdr:row>
      <xdr:rowOff>25191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9639300" y="9405525"/>
          <a:ext cx="838200" cy="563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162024</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7632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12147</xdr:rowOff>
    </xdr:from>
    <xdr:to>
      <xdr:col>55</xdr:col>
      <xdr:colOff>50800</xdr:colOff>
      <xdr:row>57</xdr:row>
      <xdr:rowOff>113747</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78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166998</xdr:rowOff>
    </xdr:from>
    <xdr:to>
      <xdr:col>50</xdr:col>
      <xdr:colOff>114300</xdr:colOff>
      <xdr:row>58</xdr:row>
      <xdr:rowOff>25191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8750300" y="9939648"/>
          <a:ext cx="889000" cy="2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47828</xdr:rowOff>
    </xdr:from>
    <xdr:to>
      <xdr:col>50</xdr:col>
      <xdr:colOff>165100</xdr:colOff>
      <xdr:row>57</xdr:row>
      <xdr:rowOff>149428</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82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165955</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59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38030</xdr:rowOff>
    </xdr:from>
    <xdr:to>
      <xdr:col>45</xdr:col>
      <xdr:colOff>177800</xdr:colOff>
      <xdr:row>57</xdr:row>
      <xdr:rowOff>166998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7861300" y="9467780"/>
          <a:ext cx="889000" cy="47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154318</xdr:rowOff>
    </xdr:from>
    <xdr:to>
      <xdr:col>46</xdr:col>
      <xdr:colOff>38100</xdr:colOff>
      <xdr:row>57</xdr:row>
      <xdr:rowOff>84468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75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100995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53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38030</xdr:rowOff>
    </xdr:from>
    <xdr:to>
      <xdr:col>41</xdr:col>
      <xdr:colOff>50800</xdr:colOff>
      <xdr:row>55</xdr:row>
      <xdr:rowOff>167742</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6972300" y="9467780"/>
          <a:ext cx="889000" cy="129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141840</xdr:rowOff>
    </xdr:from>
    <xdr:to>
      <xdr:col>41</xdr:col>
      <xdr:colOff>101600</xdr:colOff>
      <xdr:row>57</xdr:row>
      <xdr:rowOff>71990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7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63117</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835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432</xdr:rowOff>
    </xdr:from>
    <xdr:to>
      <xdr:col>36</xdr:col>
      <xdr:colOff>165100</xdr:colOff>
      <xdr:row>57</xdr:row>
      <xdr:rowOff>102032</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77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93159</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86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96425</xdr:rowOff>
    </xdr:from>
    <xdr:to>
      <xdr:col>55</xdr:col>
      <xdr:colOff>50800</xdr:colOff>
      <xdr:row>55</xdr:row>
      <xdr:rowOff>26575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35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119302</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20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145841</xdr:rowOff>
    </xdr:from>
    <xdr:to>
      <xdr:col>50</xdr:col>
      <xdr:colOff>165100</xdr:colOff>
      <xdr:row>58</xdr:row>
      <xdr:rowOff>75991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91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67118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1001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116198</xdr:rowOff>
    </xdr:from>
    <xdr:to>
      <xdr:col>46</xdr:col>
      <xdr:colOff>38100</xdr:colOff>
      <xdr:row>58</xdr:row>
      <xdr:rowOff>46348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88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37475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9981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158680</xdr:rowOff>
    </xdr:from>
    <xdr:to>
      <xdr:col>41</xdr:col>
      <xdr:colOff>101600</xdr:colOff>
      <xdr:row>55</xdr:row>
      <xdr:rowOff>88830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4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105357</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9192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116942</xdr:rowOff>
    </xdr:from>
    <xdr:to>
      <xdr:col>36</xdr:col>
      <xdr:colOff>165100</xdr:colOff>
      <xdr:row>56</xdr:row>
      <xdr:rowOff>47092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54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63619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932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8827</xdr:rowOff>
    </xdr:from>
    <xdr:to>
      <xdr:col>54</xdr:col>
      <xdr:colOff>189865</xdr:colOff>
      <xdr:row>79</xdr:row>
      <xdr:rowOff>29248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81777"/>
          <a:ext cx="1270" cy="1392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33075</xdr:rowOff>
    </xdr:from>
    <xdr:ext cx="378565"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776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29248</xdr:rowOff>
    </xdr:from>
    <xdr:to>
      <xdr:col>55</xdr:col>
      <xdr:colOff>88900</xdr:colOff>
      <xdr:row>79</xdr:row>
      <xdr:rowOff>29248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7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126954</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95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8827</xdr:rowOff>
    </xdr:from>
    <xdr:to>
      <xdr:col>55</xdr:col>
      <xdr:colOff>88900</xdr:colOff>
      <xdr:row>71</xdr:row>
      <xdr:rowOff>8827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8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154826</xdr:rowOff>
    </xdr:from>
    <xdr:to>
      <xdr:col>55</xdr:col>
      <xdr:colOff>0</xdr:colOff>
      <xdr:row>79</xdr:row>
      <xdr:rowOff>4865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356476"/>
          <a:ext cx="838200" cy="19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86098</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116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63221</xdr:rowOff>
    </xdr:from>
    <xdr:to>
      <xdr:col>55</xdr:col>
      <xdr:colOff>50800</xdr:colOff>
      <xdr:row>77</xdr:row>
      <xdr:rowOff>164821</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4865</xdr:rowOff>
    </xdr:from>
    <xdr:to>
      <xdr:col>50</xdr:col>
      <xdr:colOff>114300</xdr:colOff>
      <xdr:row>79</xdr:row>
      <xdr:rowOff>23876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3549415"/>
          <a:ext cx="889000" cy="1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78918</xdr:rowOff>
    </xdr:from>
    <xdr:to>
      <xdr:col>50</xdr:col>
      <xdr:colOff>165100</xdr:colOff>
      <xdr:row>78</xdr:row>
      <xdr:rowOff>9068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25595</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57290</xdr:rowOff>
    </xdr:from>
    <xdr:to>
      <xdr:col>45</xdr:col>
      <xdr:colOff>177800</xdr:colOff>
      <xdr:row>79</xdr:row>
      <xdr:rowOff>23876</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430390"/>
          <a:ext cx="889000" cy="13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35370</xdr:rowOff>
    </xdr:from>
    <xdr:to>
      <xdr:col>46</xdr:col>
      <xdr:colOff>38100</xdr:colOff>
      <xdr:row>77</xdr:row>
      <xdr:rowOff>136970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153497</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15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57290</xdr:rowOff>
    </xdr:from>
    <xdr:to>
      <xdr:col>41</xdr:col>
      <xdr:colOff>50800</xdr:colOff>
      <xdr:row>78</xdr:row>
      <xdr:rowOff>168656</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972300" y="13430390"/>
          <a:ext cx="889000" cy="11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117970</xdr:rowOff>
    </xdr:from>
    <xdr:to>
      <xdr:col>41</xdr:col>
      <xdr:colOff>101600</xdr:colOff>
      <xdr:row>77</xdr:row>
      <xdr:rowOff>48120</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64647</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2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122276</xdr:rowOff>
    </xdr:from>
    <xdr:to>
      <xdr:col>36</xdr:col>
      <xdr:colOff>165100</xdr:colOff>
      <xdr:row>77</xdr:row>
      <xdr:rowOff>52426</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152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68952</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92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104026</xdr:rowOff>
    </xdr:from>
    <xdr:to>
      <xdr:col>55</xdr:col>
      <xdr:colOff>50800</xdr:colOff>
      <xdr:row>78</xdr:row>
      <xdr:rowOff>34176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3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82453</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28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125515</xdr:rowOff>
    </xdr:from>
    <xdr:to>
      <xdr:col>50</xdr:col>
      <xdr:colOff>165100</xdr:colOff>
      <xdr:row>79</xdr:row>
      <xdr:rowOff>55665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4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46792</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59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144526</xdr:rowOff>
    </xdr:from>
    <xdr:to>
      <xdr:col>46</xdr:col>
      <xdr:colOff>38100</xdr:colOff>
      <xdr:row>79</xdr:row>
      <xdr:rowOff>74676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51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65803</xdr:rowOff>
    </xdr:from>
    <xdr:ext cx="378565"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61017" y="13610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6490</xdr:rowOff>
    </xdr:from>
    <xdr:to>
      <xdr:col>41</xdr:col>
      <xdr:colOff>101600</xdr:colOff>
      <xdr:row>78</xdr:row>
      <xdr:rowOff>108090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3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99217</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4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117856</xdr:rowOff>
    </xdr:from>
    <xdr:to>
      <xdr:col>36</xdr:col>
      <xdr:colOff>165100</xdr:colOff>
      <xdr:row>79</xdr:row>
      <xdr:rowOff>48006</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49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39133</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58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19594</xdr:rowOff>
    </xdr:from>
    <xdr:to>
      <xdr:col>54</xdr:col>
      <xdr:colOff>189865</xdr:colOff>
      <xdr:row>97</xdr:row>
      <xdr:rowOff>139517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50094"/>
          <a:ext cx="1270" cy="1320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143344</xdr:rowOff>
    </xdr:from>
    <xdr:ext cx="469744"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773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139517</xdr:rowOff>
    </xdr:from>
    <xdr:to>
      <xdr:col>55</xdr:col>
      <xdr:colOff>88900</xdr:colOff>
      <xdr:row>97</xdr:row>
      <xdr:rowOff>139517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770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137721</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2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19594</xdr:rowOff>
    </xdr:from>
    <xdr:to>
      <xdr:col>55</xdr:col>
      <xdr:colOff>88900</xdr:colOff>
      <xdr:row>90</xdr:row>
      <xdr:rowOff>19594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50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45974</xdr:rowOff>
    </xdr:from>
    <xdr:to>
      <xdr:col>55</xdr:col>
      <xdr:colOff>0</xdr:colOff>
      <xdr:row>95</xdr:row>
      <xdr:rowOff>107330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5990824"/>
          <a:ext cx="838200" cy="40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43118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3308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64691</xdr:rowOff>
    </xdr:from>
    <xdr:to>
      <xdr:col>55</xdr:col>
      <xdr:colOff>50800</xdr:colOff>
      <xdr:row>95</xdr:row>
      <xdr:rowOff>166291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35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20005</xdr:rowOff>
    </xdr:from>
    <xdr:to>
      <xdr:col>50</xdr:col>
      <xdr:colOff>114300</xdr:colOff>
      <xdr:row>95</xdr:row>
      <xdr:rowOff>107330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8750300" y="16307755"/>
          <a:ext cx="889000" cy="8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94959</xdr:rowOff>
    </xdr:from>
    <xdr:to>
      <xdr:col>50</xdr:col>
      <xdr:colOff>165100</xdr:colOff>
      <xdr:row>96</xdr:row>
      <xdr:rowOff>25109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38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16236</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47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93842</xdr:rowOff>
    </xdr:from>
    <xdr:to>
      <xdr:col>45</xdr:col>
      <xdr:colOff>177800</xdr:colOff>
      <xdr:row>95</xdr:row>
      <xdr:rowOff>20005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5867242"/>
          <a:ext cx="889000" cy="44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38219</xdr:rowOff>
    </xdr:from>
    <xdr:to>
      <xdr:col>46</xdr:col>
      <xdr:colOff>38100</xdr:colOff>
      <xdr:row>95</xdr:row>
      <xdr:rowOff>139819</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32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130946</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41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93842</xdr:rowOff>
    </xdr:from>
    <xdr:to>
      <xdr:col>41</xdr:col>
      <xdr:colOff>50800</xdr:colOff>
      <xdr:row>92</xdr:row>
      <xdr:rowOff>145393</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5867242"/>
          <a:ext cx="889000" cy="5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83824</xdr:rowOff>
    </xdr:from>
    <xdr:to>
      <xdr:col>41</xdr:col>
      <xdr:colOff>101600</xdr:colOff>
      <xdr:row>96</xdr:row>
      <xdr:rowOff>13974</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37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5101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46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118596</xdr:rowOff>
    </xdr:from>
    <xdr:to>
      <xdr:col>36</xdr:col>
      <xdr:colOff>165100</xdr:colOff>
      <xdr:row>96</xdr:row>
      <xdr:rowOff>48746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0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39873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49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166624</xdr:rowOff>
    </xdr:from>
    <xdr:to>
      <xdr:col>55</xdr:col>
      <xdr:colOff>50800</xdr:colOff>
      <xdr:row>93</xdr:row>
      <xdr:rowOff>96774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594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18051</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579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56530</xdr:rowOff>
    </xdr:from>
    <xdr:to>
      <xdr:col>50</xdr:col>
      <xdr:colOff>165100</xdr:colOff>
      <xdr:row>95</xdr:row>
      <xdr:rowOff>158130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34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3207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11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140655</xdr:rowOff>
    </xdr:from>
    <xdr:to>
      <xdr:col>46</xdr:col>
      <xdr:colOff>38100</xdr:colOff>
      <xdr:row>95</xdr:row>
      <xdr:rowOff>70805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25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87332</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03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43042</xdr:rowOff>
    </xdr:from>
    <xdr:to>
      <xdr:col>41</xdr:col>
      <xdr:colOff>101600</xdr:colOff>
      <xdr:row>92</xdr:row>
      <xdr:rowOff>144642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581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161169</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5591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94593</xdr:rowOff>
    </xdr:from>
    <xdr:to>
      <xdr:col>36</xdr:col>
      <xdr:colOff>165100</xdr:colOff>
      <xdr:row>93</xdr:row>
      <xdr:rowOff>24743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586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41270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564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69291</xdr:rowOff>
    </xdr:from>
    <xdr:to>
      <xdr:col>85</xdr:col>
      <xdr:colOff>126364</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384241"/>
          <a:ext cx="1269" cy="127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15968</xdr:rowOff>
    </xdr:from>
    <xdr:ext cx="469744"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515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69291</xdr:rowOff>
    </xdr:from>
    <xdr:to>
      <xdr:col>86</xdr:col>
      <xdr:colOff>25400</xdr:colOff>
      <xdr:row>31</xdr:row>
      <xdr:rowOff>69291</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384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31995</xdr:rowOff>
    </xdr:from>
    <xdr:ext cx="378565"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37564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9119</xdr:rowOff>
    </xdr:from>
    <xdr:to>
      <xdr:col>85</xdr:col>
      <xdr:colOff>177800</xdr:colOff>
      <xdr:row>38</xdr:row>
      <xdr:rowOff>110719</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52553</xdr:rowOff>
    </xdr:from>
    <xdr:to>
      <xdr:col>81</xdr:col>
      <xdr:colOff>101600</xdr:colOff>
      <xdr:row>38</xdr:row>
      <xdr:rowOff>154153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170680</xdr:rowOff>
    </xdr:from>
    <xdr:ext cx="378565"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92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60096</xdr:rowOff>
    </xdr:from>
    <xdr:to>
      <xdr:col>76</xdr:col>
      <xdr:colOff>165100</xdr:colOff>
      <xdr:row>38</xdr:row>
      <xdr:rowOff>161696</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6773</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3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134671</xdr:rowOff>
    </xdr:from>
    <xdr:to>
      <xdr:col>71</xdr:col>
      <xdr:colOff>177800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814300" y="6649771"/>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5004</xdr:rowOff>
    </xdr:from>
    <xdr:to>
      <xdr:col>72</xdr:col>
      <xdr:colOff>38100</xdr:colOff>
      <xdr:row>38</xdr:row>
      <xdr:rowOff>106604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123131</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4017" y="6295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27863</xdr:rowOff>
    </xdr:from>
    <xdr:to>
      <xdr:col>67</xdr:col>
      <xdr:colOff>101600</xdr:colOff>
      <xdr:row>38</xdr:row>
      <xdr:rowOff>129463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542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145991</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5017" y="6318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83871</xdr:rowOff>
    </xdr:from>
    <xdr:to>
      <xdr:col>67</xdr:col>
      <xdr:colOff>101600</xdr:colOff>
      <xdr:row>39</xdr:row>
      <xdr:rowOff>14021</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59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5148</xdr:rowOff>
    </xdr:from>
    <xdr:ext cx="313932"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57333" y="66916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146310</xdr:rowOff>
    </xdr:from>
    <xdr:to>
      <xdr:col>85</xdr:col>
      <xdr:colOff>126364</xdr:colOff>
      <xdr:row>78</xdr:row>
      <xdr:rowOff>38906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2147810"/>
          <a:ext cx="1269" cy="1264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42733</xdr:rowOff>
    </xdr:from>
    <xdr:ext cx="469744"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415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38906</xdr:rowOff>
    </xdr:from>
    <xdr:to>
      <xdr:col>86</xdr:col>
      <xdr:colOff>25400</xdr:colOff>
      <xdr:row>78</xdr:row>
      <xdr:rowOff>38906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412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92987</xdr:rowOff>
    </xdr:from>
    <xdr:ext cx="534377"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192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146310</xdr:rowOff>
    </xdr:from>
    <xdr:to>
      <xdr:col>86</xdr:col>
      <xdr:colOff>25400</xdr:colOff>
      <xdr:row>70</xdr:row>
      <xdr:rowOff>146310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14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137566</xdr:rowOff>
    </xdr:from>
    <xdr:to>
      <xdr:col>85</xdr:col>
      <xdr:colOff>127000</xdr:colOff>
      <xdr:row>75</xdr:row>
      <xdr:rowOff>150521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5481300" y="12996316"/>
          <a:ext cx="838200" cy="12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141927</xdr:rowOff>
    </xdr:from>
    <xdr:ext cx="534377"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30006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163500</xdr:rowOff>
    </xdr:from>
    <xdr:to>
      <xdr:col>85</xdr:col>
      <xdr:colOff>177800</xdr:colOff>
      <xdr:row>76</xdr:row>
      <xdr:rowOff>93650</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150521</xdr:rowOff>
    </xdr:from>
    <xdr:to>
      <xdr:col>81</xdr:col>
      <xdr:colOff>50800</xdr:colOff>
      <xdr:row>76</xdr:row>
      <xdr:rowOff>4865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592300" y="13009271"/>
          <a:ext cx="889000" cy="25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2890</xdr:rowOff>
    </xdr:from>
    <xdr:to>
      <xdr:col>81</xdr:col>
      <xdr:colOff>101600</xdr:colOff>
      <xdr:row>76</xdr:row>
      <xdr:rowOff>104490</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95617</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14111" y="1312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597</xdr:rowOff>
    </xdr:from>
    <xdr:to>
      <xdr:col>76</xdr:col>
      <xdr:colOff>114300</xdr:colOff>
      <xdr:row>76</xdr:row>
      <xdr:rowOff>4865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3703300" y="13030797"/>
          <a:ext cx="889000" cy="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165443</xdr:rowOff>
    </xdr:from>
    <xdr:to>
      <xdr:col>76</xdr:col>
      <xdr:colOff>165100</xdr:colOff>
      <xdr:row>76</xdr:row>
      <xdr:rowOff>95593</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86720</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325111" y="1311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597</xdr:rowOff>
    </xdr:from>
    <xdr:to>
      <xdr:col>71</xdr:col>
      <xdr:colOff>177800</xdr:colOff>
      <xdr:row>76</xdr:row>
      <xdr:rowOff>58565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814300" y="13030797"/>
          <a:ext cx="889000" cy="57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1212</xdr:rowOff>
    </xdr:from>
    <xdr:to>
      <xdr:col>72</xdr:col>
      <xdr:colOff>38100</xdr:colOff>
      <xdr:row>76</xdr:row>
      <xdr:rowOff>102812</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93939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36111" y="1312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159823</xdr:rowOff>
    </xdr:from>
    <xdr:to>
      <xdr:col>67</xdr:col>
      <xdr:colOff>101600</xdr:colOff>
      <xdr:row>76</xdr:row>
      <xdr:rowOff>89973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3018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106500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47111" y="1279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86766</xdr:rowOff>
    </xdr:from>
    <xdr:to>
      <xdr:col>85</xdr:col>
      <xdr:colOff>177800</xdr:colOff>
      <xdr:row>76</xdr:row>
      <xdr:rowOff>16917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29455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109643</xdr:rowOff>
    </xdr:from>
    <xdr:ext cx="534377"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279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99720</xdr:rowOff>
    </xdr:from>
    <xdr:to>
      <xdr:col>81</xdr:col>
      <xdr:colOff>101600</xdr:colOff>
      <xdr:row>76</xdr:row>
      <xdr:rowOff>29871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29584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46397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14111" y="12733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125514</xdr:rowOff>
    </xdr:from>
    <xdr:to>
      <xdr:col>76</xdr:col>
      <xdr:colOff>165100</xdr:colOff>
      <xdr:row>76</xdr:row>
      <xdr:rowOff>55665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29842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72191</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275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121247</xdr:rowOff>
    </xdr:from>
    <xdr:to>
      <xdr:col>72</xdr:col>
      <xdr:colOff>38100</xdr:colOff>
      <xdr:row>76</xdr:row>
      <xdr:rowOff>51397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297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67924</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36111" y="1275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7765</xdr:rowOff>
    </xdr:from>
    <xdr:to>
      <xdr:col>67</xdr:col>
      <xdr:colOff>101600</xdr:colOff>
      <xdr:row>76</xdr:row>
      <xdr:rowOff>109365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303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100492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47111" y="1313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17889</xdr:rowOff>
    </xdr:from>
    <xdr:to>
      <xdr:col>85</xdr:col>
      <xdr:colOff>126364</xdr:colOff>
      <xdr:row>99</xdr:row>
      <xdr:rowOff>35361</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619839"/>
          <a:ext cx="1269" cy="1389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39188</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1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35361</xdr:rowOff>
    </xdr:from>
    <xdr:to>
      <xdr:col>86</xdr:col>
      <xdr:colOff>25400</xdr:colOff>
      <xdr:row>99</xdr:row>
      <xdr:rowOff>35361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08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136016</xdr:rowOff>
    </xdr:from>
    <xdr:ext cx="534377"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39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17889</xdr:rowOff>
    </xdr:from>
    <xdr:to>
      <xdr:col>86</xdr:col>
      <xdr:colOff>25400</xdr:colOff>
      <xdr:row>91</xdr:row>
      <xdr:rowOff>17889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619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103451</xdr:rowOff>
    </xdr:from>
    <xdr:to>
      <xdr:col>85</xdr:col>
      <xdr:colOff>127000</xdr:colOff>
      <xdr:row>99</xdr:row>
      <xdr:rowOff>46169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905551"/>
          <a:ext cx="838200" cy="11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164747</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452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141870</xdr:rowOff>
    </xdr:from>
    <xdr:to>
      <xdr:col>85</xdr:col>
      <xdr:colOff>177800</xdr:colOff>
      <xdr:row>97</xdr:row>
      <xdr:rowOff>72020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147276</xdr:rowOff>
    </xdr:from>
    <xdr:to>
      <xdr:col>81</xdr:col>
      <xdr:colOff>50800</xdr:colOff>
      <xdr:row>99</xdr:row>
      <xdr:rowOff>46169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777926"/>
          <a:ext cx="889000" cy="24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97521</xdr:rowOff>
    </xdr:from>
    <xdr:to>
      <xdr:col>81</xdr:col>
      <xdr:colOff>101600</xdr:colOff>
      <xdr:row>97</xdr:row>
      <xdr:rowOff>27671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44198</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33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147276</xdr:rowOff>
    </xdr:from>
    <xdr:to>
      <xdr:col>76</xdr:col>
      <xdr:colOff>114300</xdr:colOff>
      <xdr:row>99</xdr:row>
      <xdr:rowOff>39638</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3703300" y="16777926"/>
          <a:ext cx="889000" cy="23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23651</xdr:rowOff>
    </xdr:from>
    <xdr:to>
      <xdr:col>76</xdr:col>
      <xdr:colOff>165100</xdr:colOff>
      <xdr:row>96</xdr:row>
      <xdr:rowOff>125251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141778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25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68083</xdr:rowOff>
    </xdr:from>
    <xdr:to>
      <xdr:col>71</xdr:col>
      <xdr:colOff>177800</xdr:colOff>
      <xdr:row>99</xdr:row>
      <xdr:rowOff>39638</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2814300" y="16012933"/>
          <a:ext cx="889000" cy="100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104347</xdr:rowOff>
    </xdr:from>
    <xdr:to>
      <xdr:col>72</xdr:col>
      <xdr:colOff>38100</xdr:colOff>
      <xdr:row>98</xdr:row>
      <xdr:rowOff>34497</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51024</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68428" y="1651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114078</xdr:rowOff>
    </xdr:from>
    <xdr:to>
      <xdr:col>67</xdr:col>
      <xdr:colOff>101600</xdr:colOff>
      <xdr:row>98</xdr:row>
      <xdr:rowOff>44228</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4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35355</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6837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52651</xdr:rowOff>
    </xdr:from>
    <xdr:to>
      <xdr:col>85</xdr:col>
      <xdr:colOff>177800</xdr:colOff>
      <xdr:row>98</xdr:row>
      <xdr:rowOff>154251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85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139028</xdr:rowOff>
    </xdr:from>
    <xdr:ext cx="469744"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76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166819</xdr:rowOff>
    </xdr:from>
    <xdr:to>
      <xdr:col>81</xdr:col>
      <xdr:colOff>101600</xdr:colOff>
      <xdr:row>99</xdr:row>
      <xdr:rowOff>96969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96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88096</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46428" y="17061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96476</xdr:rowOff>
    </xdr:from>
    <xdr:to>
      <xdr:col>76</xdr:col>
      <xdr:colOff>165100</xdr:colOff>
      <xdr:row>98</xdr:row>
      <xdr:rowOff>26626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72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17753</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57428" y="1681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160288</xdr:rowOff>
    </xdr:from>
    <xdr:to>
      <xdr:col>72</xdr:col>
      <xdr:colOff>38100</xdr:colOff>
      <xdr:row>99</xdr:row>
      <xdr:rowOff>90438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96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81565</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68428" y="1705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17283</xdr:rowOff>
    </xdr:from>
    <xdr:to>
      <xdr:col>67</xdr:col>
      <xdr:colOff>101600</xdr:colOff>
      <xdr:row>93</xdr:row>
      <xdr:rowOff>118883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596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135410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573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171378</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314878"/>
          <a:ext cx="1269" cy="1470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118055</xdr:rowOff>
    </xdr:from>
    <xdr:ext cx="469744"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09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171378</xdr:rowOff>
    </xdr:from>
    <xdr:to>
      <xdr:col>116</xdr:col>
      <xdr:colOff>152400</xdr:colOff>
      <xdr:row>30</xdr:row>
      <xdr:rowOff>171378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314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7601</xdr:rowOff>
    </xdr:from>
    <xdr:ext cx="378565"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512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156174</xdr:rowOff>
    </xdr:from>
    <xdr:to>
      <xdr:col>116</xdr:col>
      <xdr:colOff>114300</xdr:colOff>
      <xdr:row>38</xdr:row>
      <xdr:rowOff>86323</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9982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117312</xdr:rowOff>
    </xdr:from>
    <xdr:to>
      <xdr:col>112</xdr:col>
      <xdr:colOff>38100</xdr:colOff>
      <xdr:row>38</xdr:row>
      <xdr:rowOff>47462</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60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63989</xdr:rowOff>
    </xdr:from>
    <xdr:ext cx="378565"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4017" y="6236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97717</xdr:rowOff>
    </xdr:from>
    <xdr:to>
      <xdr:col>107</xdr:col>
      <xdr:colOff>101600</xdr:colOff>
      <xdr:row>38</xdr:row>
      <xdr:rowOff>27867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1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44394</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5017" y="6216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94960</xdr:rowOff>
    </xdr:from>
    <xdr:to>
      <xdr:col>102</xdr:col>
      <xdr:colOff>114300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781510"/>
          <a:ext cx="8890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32077</xdr:rowOff>
    </xdr:from>
    <xdr:to>
      <xdr:col>102</xdr:col>
      <xdr:colOff>165100</xdr:colOff>
      <xdr:row>37</xdr:row>
      <xdr:rowOff>133677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37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150204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150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45793</xdr:rowOff>
    </xdr:from>
    <xdr:to>
      <xdr:col>98</xdr:col>
      <xdr:colOff>38100</xdr:colOff>
      <xdr:row>37</xdr:row>
      <xdr:rowOff>147393</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38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163920</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164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44160</xdr:rowOff>
    </xdr:from>
    <xdr:to>
      <xdr:col>98</xdr:col>
      <xdr:colOff>38100</xdr:colOff>
      <xdr:row>39</xdr:row>
      <xdr:rowOff>145760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73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136887</xdr:rowOff>
    </xdr:from>
    <xdr:ext cx="313932"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99333" y="68234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15821</xdr:rowOff>
    </xdr:from>
    <xdr:to>
      <xdr:col>116</xdr:col>
      <xdr:colOff>62864</xdr:colOff>
      <xdr:row>59</xdr:row>
      <xdr:rowOff>98878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759771"/>
          <a:ext cx="1269" cy="1454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133948</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534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15821</xdr:rowOff>
    </xdr:from>
    <xdr:to>
      <xdr:col>116</xdr:col>
      <xdr:colOff>152400</xdr:colOff>
      <xdr:row>51</xdr:row>
      <xdr:rowOff>15821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759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62520</xdr:rowOff>
    </xdr:from>
    <xdr:to>
      <xdr:col>116</xdr:col>
      <xdr:colOff>63500</xdr:colOff>
      <xdr:row>57</xdr:row>
      <xdr:rowOff>63064</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1323300" y="9835170"/>
          <a:ext cx="8382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147446</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9200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169019</xdr:rowOff>
    </xdr:from>
    <xdr:to>
      <xdr:col>116</xdr:col>
      <xdr:colOff>114300</xdr:colOff>
      <xdr:row>58</xdr:row>
      <xdr:rowOff>99169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60016</xdr:rowOff>
    </xdr:from>
    <xdr:to>
      <xdr:col>111</xdr:col>
      <xdr:colOff>177800</xdr:colOff>
      <xdr:row>57</xdr:row>
      <xdr:rowOff>62520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0434300" y="9832666"/>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170216</xdr:rowOff>
    </xdr:from>
    <xdr:to>
      <xdr:col>112</xdr:col>
      <xdr:colOff>38100</xdr:colOff>
      <xdr:row>58</xdr:row>
      <xdr:rowOff>100366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91493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100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136434</xdr:rowOff>
    </xdr:from>
    <xdr:to>
      <xdr:col>107</xdr:col>
      <xdr:colOff>50800</xdr:colOff>
      <xdr:row>57</xdr:row>
      <xdr:rowOff>60016</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9545300" y="9737634"/>
          <a:ext cx="889000" cy="9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147356</xdr:rowOff>
    </xdr:from>
    <xdr:to>
      <xdr:col>107</xdr:col>
      <xdr:colOff>101600</xdr:colOff>
      <xdr:row>58</xdr:row>
      <xdr:rowOff>77506</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68633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1001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136434</xdr:rowOff>
    </xdr:from>
    <xdr:to>
      <xdr:col>102</xdr:col>
      <xdr:colOff>114300</xdr:colOff>
      <xdr:row>57</xdr:row>
      <xdr:rowOff>51743</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8656300" y="9737634"/>
          <a:ext cx="889000" cy="86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125258</xdr:rowOff>
    </xdr:from>
    <xdr:to>
      <xdr:col>102</xdr:col>
      <xdr:colOff>165100</xdr:colOff>
      <xdr:row>58</xdr:row>
      <xdr:rowOff>55408</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46535</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99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115897</xdr:rowOff>
    </xdr:from>
    <xdr:to>
      <xdr:col>98</xdr:col>
      <xdr:colOff>38100</xdr:colOff>
      <xdr:row>58</xdr:row>
      <xdr:rowOff>46047</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888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37174</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98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12264</xdr:rowOff>
    </xdr:from>
    <xdr:to>
      <xdr:col>116</xdr:col>
      <xdr:colOff>114300</xdr:colOff>
      <xdr:row>57</xdr:row>
      <xdr:rowOff>113864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978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35141</xdr:rowOff>
    </xdr:from>
    <xdr:ext cx="469744"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963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11720</xdr:rowOff>
    </xdr:from>
    <xdr:to>
      <xdr:col>112</xdr:col>
      <xdr:colOff>38100</xdr:colOff>
      <xdr:row>57</xdr:row>
      <xdr:rowOff>113320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978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129847</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088428" y="955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9216</xdr:rowOff>
    </xdr:from>
    <xdr:to>
      <xdr:col>107</xdr:col>
      <xdr:colOff>101600</xdr:colOff>
      <xdr:row>57</xdr:row>
      <xdr:rowOff>110816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978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127343</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199428" y="955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85634</xdr:rowOff>
    </xdr:from>
    <xdr:to>
      <xdr:col>102</xdr:col>
      <xdr:colOff>165100</xdr:colOff>
      <xdr:row>57</xdr:row>
      <xdr:rowOff>15784</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968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32311</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310428" y="9462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943</xdr:rowOff>
    </xdr:from>
    <xdr:to>
      <xdr:col>98</xdr:col>
      <xdr:colOff>38100</xdr:colOff>
      <xdr:row>57</xdr:row>
      <xdr:rowOff>102543</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977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119070</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421428" y="954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20005</xdr:rowOff>
    </xdr:from>
    <xdr:to>
      <xdr:col>116</xdr:col>
      <xdr:colOff>62864</xdr:colOff>
      <xdr:row>77</xdr:row>
      <xdr:rowOff>62616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92955"/>
          <a:ext cx="1269" cy="1071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66443</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268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62616</xdr:rowOff>
    </xdr:from>
    <xdr:to>
      <xdr:col>116</xdr:col>
      <xdr:colOff>152400</xdr:colOff>
      <xdr:row>77</xdr:row>
      <xdr:rowOff>62616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264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138132</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6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20005</xdr:rowOff>
    </xdr:from>
    <xdr:to>
      <xdr:col>116</xdr:col>
      <xdr:colOff>152400</xdr:colOff>
      <xdr:row>71</xdr:row>
      <xdr:rowOff>20005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9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102530</xdr:rowOff>
    </xdr:from>
    <xdr:to>
      <xdr:col>116</xdr:col>
      <xdr:colOff>63500</xdr:colOff>
      <xdr:row>77</xdr:row>
      <xdr:rowOff>22245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3132730"/>
          <a:ext cx="838200" cy="9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21114</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536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169687</xdr:rowOff>
    </xdr:from>
    <xdr:to>
      <xdr:col>116</xdr:col>
      <xdr:colOff>114300</xdr:colOff>
      <xdr:row>74</xdr:row>
      <xdr:rowOff>99837</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22245</xdr:rowOff>
    </xdr:from>
    <xdr:to>
      <xdr:col>111</xdr:col>
      <xdr:colOff>177800</xdr:colOff>
      <xdr:row>77</xdr:row>
      <xdr:rowOff>69062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223895"/>
          <a:ext cx="889000" cy="46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103210</xdr:rowOff>
    </xdr:from>
    <xdr:to>
      <xdr:col>112</xdr:col>
      <xdr:colOff>38100</xdr:colOff>
      <xdr:row>75</xdr:row>
      <xdr:rowOff>33360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49887</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56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69062</xdr:rowOff>
    </xdr:from>
    <xdr:to>
      <xdr:col>107</xdr:col>
      <xdr:colOff>50800</xdr:colOff>
      <xdr:row>77</xdr:row>
      <xdr:rowOff>100746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270712"/>
          <a:ext cx="889000" cy="3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171287</xdr:rowOff>
    </xdr:from>
    <xdr:to>
      <xdr:col>107</xdr:col>
      <xdr:colOff>101600</xdr:colOff>
      <xdr:row>75</xdr:row>
      <xdr:rowOff>101437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117964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3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100746</xdr:rowOff>
    </xdr:from>
    <xdr:to>
      <xdr:col>102</xdr:col>
      <xdr:colOff>114300</xdr:colOff>
      <xdr:row>77</xdr:row>
      <xdr:rowOff>148020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302396"/>
          <a:ext cx="889000" cy="47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8021</xdr:rowOff>
    </xdr:from>
    <xdr:to>
      <xdr:col>102</xdr:col>
      <xdr:colOff>165100</xdr:colOff>
      <xdr:row>75</xdr:row>
      <xdr:rowOff>109621</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126148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64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148976</xdr:rowOff>
    </xdr:from>
    <xdr:to>
      <xdr:col>98</xdr:col>
      <xdr:colOff>38100</xdr:colOff>
      <xdr:row>75</xdr:row>
      <xdr:rowOff>79126</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83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95653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61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51730</xdr:rowOff>
    </xdr:from>
    <xdr:to>
      <xdr:col>116</xdr:col>
      <xdr:colOff>114300</xdr:colOff>
      <xdr:row>76</xdr:row>
      <xdr:rowOff>153330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0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30157</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306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142895</xdr:rowOff>
    </xdr:from>
    <xdr:to>
      <xdr:col>112</xdr:col>
      <xdr:colOff>38100</xdr:colOff>
      <xdr:row>77</xdr:row>
      <xdr:rowOff>73045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17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64172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26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18262</xdr:rowOff>
    </xdr:from>
    <xdr:to>
      <xdr:col>107</xdr:col>
      <xdr:colOff>101600</xdr:colOff>
      <xdr:row>77</xdr:row>
      <xdr:rowOff>119862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21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110989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312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49946</xdr:rowOff>
    </xdr:from>
    <xdr:to>
      <xdr:col>102</xdr:col>
      <xdr:colOff>165100</xdr:colOff>
      <xdr:row>77</xdr:row>
      <xdr:rowOff>151546</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25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142673</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34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97220</xdr:rowOff>
    </xdr:from>
    <xdr:to>
      <xdr:col>98</xdr:col>
      <xdr:colOff>38100</xdr:colOff>
      <xdr:row>78</xdr:row>
      <xdr:rowOff>27370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29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18497</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39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コストを性質別に比較すると類似団体平均よりも高いものは、主に人件費や公債費、普通建設事業費（更新設備）となっています。これは本市のまちづくりの基本理念である「文教住宅都市憲章」のもとに整備されてきた保育所、幼稚園、高等学校などの公共施設に職員を配置していること、また、老朽化した公共施設の改修等の対応のため、他市に比べて高い数値になっています。</a:t>
          </a:r>
        </a:p>
        <a:p>
          <a:r>
            <a:rPr kumimoji="1" lang="ja-JP" altLang="en-US" sz="1300">
              <a:latin typeface="ＭＳ Ｐゴシック" panose="020B0600070205080204" pitchFamily="50" charset="-128"/>
              <a:ea typeface="ＭＳ Ｐゴシック" panose="020B0600070205080204" pitchFamily="50" charset="-128"/>
            </a:rPr>
            <a:t>　一方、類似団体平均よりも低いのは、扶助費、維持補修費などとなっています。扶助費は社会福祉費や児童福祉費、生活保護費が類似団体平均より低いため、補助費等は一部事務組合や国、県への負担金が類似団体よりも低いためです。維持補修費は、市域がコンパクトなことから土木費が類似団体と比較して低いためと考えられます。</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補助費等が大幅に増加している理由は、特別定額給付金を支給したことによるもの、令和元年度の積立金が大幅に増加している理由は、市有地売却による不動産売払収入を基金に積み立てたことによるもので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千葉県習志野市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174,963
169,741
20.97
73,853,974
69,862,268
3,428,559
36,044,480
48,970,924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102210</xdr:rowOff>
    </xdr:from>
    <xdr:to>
      <xdr:col>24</xdr:col>
      <xdr:colOff>62865</xdr:colOff>
      <xdr:row>39</xdr:row>
      <xdr:rowOff>33172</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5710"/>
          <a:ext cx="1270" cy="1474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36999</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33172</xdr:rowOff>
    </xdr:from>
    <xdr:to>
      <xdr:col>24</xdr:col>
      <xdr:colOff>152400</xdr:colOff>
      <xdr:row>39</xdr:row>
      <xdr:rowOff>33172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19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48887</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102210</xdr:rowOff>
    </xdr:from>
    <xdr:to>
      <xdr:col>24</xdr:col>
      <xdr:colOff>152400</xdr:colOff>
      <xdr:row>30</xdr:row>
      <xdr:rowOff>102210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104496</xdr:rowOff>
    </xdr:from>
    <xdr:to>
      <xdr:col>24</xdr:col>
      <xdr:colOff>63500</xdr:colOff>
      <xdr:row>33</xdr:row>
      <xdr:rowOff>130099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762346"/>
          <a:ext cx="8382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91558</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60923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113131</xdr:rowOff>
    </xdr:from>
    <xdr:to>
      <xdr:col>24</xdr:col>
      <xdr:colOff>114300</xdr:colOff>
      <xdr:row>36</xdr:row>
      <xdr:rowOff>43281</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11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72492</xdr:rowOff>
    </xdr:from>
    <xdr:to>
      <xdr:col>19</xdr:col>
      <xdr:colOff>177800</xdr:colOff>
      <xdr:row>33</xdr:row>
      <xdr:rowOff>104496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73034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123190</xdr:rowOff>
    </xdr:from>
    <xdr:to>
      <xdr:col>20</xdr:col>
      <xdr:colOff>38100</xdr:colOff>
      <xdr:row>36</xdr:row>
      <xdr:rowOff>53340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44467</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48717</xdr:rowOff>
    </xdr:from>
    <xdr:to>
      <xdr:col>15</xdr:col>
      <xdr:colOff>50800</xdr:colOff>
      <xdr:row>33</xdr:row>
      <xdr:rowOff>72492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706567"/>
          <a:ext cx="889000" cy="2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133248</xdr:rowOff>
    </xdr:from>
    <xdr:to>
      <xdr:col>15</xdr:col>
      <xdr:colOff>101600</xdr:colOff>
      <xdr:row>36</xdr:row>
      <xdr:rowOff>63398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3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54525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22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122326</xdr:rowOff>
    </xdr:from>
    <xdr:to>
      <xdr:col>10</xdr:col>
      <xdr:colOff>114300</xdr:colOff>
      <xdr:row>33</xdr:row>
      <xdr:rowOff>48717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608726"/>
          <a:ext cx="889000" cy="9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135077</xdr:rowOff>
    </xdr:from>
    <xdr:to>
      <xdr:col>10</xdr:col>
      <xdr:colOff>165100</xdr:colOff>
      <xdr:row>36</xdr:row>
      <xdr:rowOff>65227</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135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56354</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228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125933</xdr:rowOff>
    </xdr:from>
    <xdr:to>
      <xdr:col>6</xdr:col>
      <xdr:colOff>38100</xdr:colOff>
      <xdr:row>36</xdr:row>
      <xdr:rowOff>56083</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26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47210</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219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79299</xdr:rowOff>
    </xdr:from>
    <xdr:to>
      <xdr:col>24</xdr:col>
      <xdr:colOff>114300</xdr:colOff>
      <xdr:row>34</xdr:row>
      <xdr:rowOff>9449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3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102176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88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53696</xdr:rowOff>
    </xdr:from>
    <xdr:to>
      <xdr:col>20</xdr:col>
      <xdr:colOff>38100</xdr:colOff>
      <xdr:row>33</xdr:row>
      <xdr:rowOff>155296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1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373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486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21692</xdr:rowOff>
    </xdr:from>
    <xdr:to>
      <xdr:col>15</xdr:col>
      <xdr:colOff>101600</xdr:colOff>
      <xdr:row>33</xdr:row>
      <xdr:rowOff>123292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7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139819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454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169367</xdr:rowOff>
    </xdr:from>
    <xdr:to>
      <xdr:col>10</xdr:col>
      <xdr:colOff>165100</xdr:colOff>
      <xdr:row>33</xdr:row>
      <xdr:rowOff>99517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5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116044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30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71526</xdr:rowOff>
    </xdr:from>
    <xdr:to>
      <xdr:col>6</xdr:col>
      <xdr:colOff>38100</xdr:colOff>
      <xdr:row>33</xdr:row>
      <xdr:rowOff>1676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55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18203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333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100468</xdr:rowOff>
    </xdr:from>
    <xdr:to>
      <xdr:col>24</xdr:col>
      <xdr:colOff>62865</xdr:colOff>
      <xdr:row>58</xdr:row>
      <xdr:rowOff>26739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9358768"/>
          <a:ext cx="1270" cy="612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30566</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7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26739</xdr:rowOff>
    </xdr:from>
    <xdr:to>
      <xdr:col>24</xdr:col>
      <xdr:colOff>152400</xdr:colOff>
      <xdr:row>58</xdr:row>
      <xdr:rowOff>26739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0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47145</xdr:rowOff>
    </xdr:from>
    <xdr:ext cx="534377"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9133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100468</xdr:rowOff>
    </xdr:from>
    <xdr:to>
      <xdr:col>24</xdr:col>
      <xdr:colOff>152400</xdr:colOff>
      <xdr:row>54</xdr:row>
      <xdr:rowOff>100468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358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91367</xdr:rowOff>
    </xdr:from>
    <xdr:to>
      <xdr:col>24</xdr:col>
      <xdr:colOff>63500</xdr:colOff>
      <xdr:row>57</xdr:row>
      <xdr:rowOff>96778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64017"/>
          <a:ext cx="838200" cy="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111276</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410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88399</xdr:rowOff>
    </xdr:from>
    <xdr:to>
      <xdr:col>24</xdr:col>
      <xdr:colOff>114300</xdr:colOff>
      <xdr:row>57</xdr:row>
      <xdr:rowOff>18549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68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58089</xdr:rowOff>
    </xdr:from>
    <xdr:to>
      <xdr:col>19</xdr:col>
      <xdr:colOff>177800</xdr:colOff>
      <xdr:row>57</xdr:row>
      <xdr:rowOff>96778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30739"/>
          <a:ext cx="889000" cy="3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64484</xdr:rowOff>
    </xdr:from>
    <xdr:to>
      <xdr:col>20</xdr:col>
      <xdr:colOff>38100</xdr:colOff>
      <xdr:row>56</xdr:row>
      <xdr:rowOff>166084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665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11161</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44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53877</xdr:rowOff>
    </xdr:from>
    <xdr:to>
      <xdr:col>15</xdr:col>
      <xdr:colOff>50800</xdr:colOff>
      <xdr:row>57</xdr:row>
      <xdr:rowOff>58089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8797827"/>
          <a:ext cx="889000" cy="1032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46783</xdr:rowOff>
    </xdr:from>
    <xdr:to>
      <xdr:col>15</xdr:col>
      <xdr:colOff>101600</xdr:colOff>
      <xdr:row>56</xdr:row>
      <xdr:rowOff>148383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647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164910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42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53877</xdr:rowOff>
    </xdr:from>
    <xdr:to>
      <xdr:col>10</xdr:col>
      <xdr:colOff>114300</xdr:colOff>
      <xdr:row>54</xdr:row>
      <xdr:rowOff>153851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8797827"/>
          <a:ext cx="889000" cy="61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50</xdr:row>
      <xdr:rowOff>58954</xdr:rowOff>
    </xdr:from>
    <xdr:to>
      <xdr:col>10</xdr:col>
      <xdr:colOff>165100</xdr:colOff>
      <xdr:row>50</xdr:row>
      <xdr:rowOff>160554</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863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49</xdr:row>
      <xdr:rowOff>5631</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8406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137407</xdr:rowOff>
    </xdr:from>
    <xdr:to>
      <xdr:col>6</xdr:col>
      <xdr:colOff>38100</xdr:colOff>
      <xdr:row>57</xdr:row>
      <xdr:rowOff>67557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3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58684</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83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40567</xdr:rowOff>
    </xdr:from>
    <xdr:to>
      <xdr:col>24</xdr:col>
      <xdr:colOff>114300</xdr:colOff>
      <xdr:row>57</xdr:row>
      <xdr:rowOff>142167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1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126944</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2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45978</xdr:rowOff>
    </xdr:from>
    <xdr:to>
      <xdr:col>20</xdr:col>
      <xdr:colOff>38100</xdr:colOff>
      <xdr:row>57</xdr:row>
      <xdr:rowOff>147578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1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138705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1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7289</xdr:rowOff>
    </xdr:from>
    <xdr:to>
      <xdr:col>15</xdr:col>
      <xdr:colOff>101600</xdr:colOff>
      <xdr:row>57</xdr:row>
      <xdr:rowOff>108889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7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100016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7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3077</xdr:rowOff>
    </xdr:from>
    <xdr:to>
      <xdr:col>10</xdr:col>
      <xdr:colOff>165100</xdr:colOff>
      <xdr:row>51</xdr:row>
      <xdr:rowOff>104677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874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95804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883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103051</xdr:rowOff>
    </xdr:from>
    <xdr:to>
      <xdr:col>6</xdr:col>
      <xdr:colOff>38100</xdr:colOff>
      <xdr:row>55</xdr:row>
      <xdr:rowOff>33201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6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49728</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913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106836</xdr:rowOff>
    </xdr:from>
    <xdr:to>
      <xdr:col>24</xdr:col>
      <xdr:colOff>62865</xdr:colOff>
      <xdr:row>77</xdr:row>
      <xdr:rowOff>85303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1936886"/>
          <a:ext cx="1270" cy="1350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89130</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290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85303</xdr:rowOff>
    </xdr:from>
    <xdr:to>
      <xdr:col>24</xdr:col>
      <xdr:colOff>152400</xdr:colOff>
      <xdr:row>77</xdr:row>
      <xdr:rowOff>85303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2869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53513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712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276,769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106836</xdr:rowOff>
    </xdr:from>
    <xdr:to>
      <xdr:col>24</xdr:col>
      <xdr:colOff>152400</xdr:colOff>
      <xdr:row>69</xdr:row>
      <xdr:rowOff>106836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1936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139471</xdr:rowOff>
    </xdr:from>
    <xdr:to>
      <xdr:col>24</xdr:col>
      <xdr:colOff>63500</xdr:colOff>
      <xdr:row>76</xdr:row>
      <xdr:rowOff>115729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98221"/>
          <a:ext cx="838200" cy="14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84617</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00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61740</xdr:rowOff>
    </xdr:from>
    <xdr:to>
      <xdr:col>24</xdr:col>
      <xdr:colOff>114300</xdr:colOff>
      <xdr:row>74</xdr:row>
      <xdr:rowOff>163340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4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77270</xdr:rowOff>
    </xdr:from>
    <xdr:to>
      <xdr:col>19</xdr:col>
      <xdr:colOff>177800</xdr:colOff>
      <xdr:row>76</xdr:row>
      <xdr:rowOff>115729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107470"/>
          <a:ext cx="889000" cy="3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1716</xdr:rowOff>
    </xdr:from>
    <xdr:to>
      <xdr:col>20</xdr:col>
      <xdr:colOff>38100</xdr:colOff>
      <xdr:row>75</xdr:row>
      <xdr:rowOff>103316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6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119843</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35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77270</xdr:rowOff>
    </xdr:from>
    <xdr:to>
      <xdr:col>15</xdr:col>
      <xdr:colOff>50800</xdr:colOff>
      <xdr:row>78</xdr:row>
      <xdr:rowOff>7351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107470"/>
          <a:ext cx="889000" cy="27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110399</xdr:rowOff>
    </xdr:from>
    <xdr:to>
      <xdr:col>15</xdr:col>
      <xdr:colOff>101600</xdr:colOff>
      <xdr:row>75</xdr:row>
      <xdr:rowOff>40549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797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57076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572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7351</xdr:rowOff>
    </xdr:from>
    <xdr:to>
      <xdr:col>10</xdr:col>
      <xdr:colOff>114300</xdr:colOff>
      <xdr:row>78</xdr:row>
      <xdr:rowOff>91325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80451"/>
          <a:ext cx="889000" cy="83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44236</xdr:rowOff>
    </xdr:from>
    <xdr:to>
      <xdr:col>10</xdr:col>
      <xdr:colOff>165100</xdr:colOff>
      <xdr:row>76</xdr:row>
      <xdr:rowOff>145836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07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162363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849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133716</xdr:rowOff>
    </xdr:from>
    <xdr:to>
      <xdr:col>6</xdr:col>
      <xdr:colOff>38100</xdr:colOff>
      <xdr:row>77</xdr:row>
      <xdr:rowOff>63866</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6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80394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39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88671</xdr:rowOff>
    </xdr:from>
    <xdr:to>
      <xdr:col>24</xdr:col>
      <xdr:colOff>114300</xdr:colOff>
      <xdr:row>76</xdr:row>
      <xdr:rowOff>18821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4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67098</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2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64929</xdr:rowOff>
    </xdr:from>
    <xdr:to>
      <xdr:col>20</xdr:col>
      <xdr:colOff>38100</xdr:colOff>
      <xdr:row>76</xdr:row>
      <xdr:rowOff>166529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9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157656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187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26470</xdr:rowOff>
    </xdr:from>
    <xdr:to>
      <xdr:col>15</xdr:col>
      <xdr:colOff>101600</xdr:colOff>
      <xdr:row>76</xdr:row>
      <xdr:rowOff>128070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5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119197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149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128001</xdr:rowOff>
    </xdr:from>
    <xdr:to>
      <xdr:col>10</xdr:col>
      <xdr:colOff>165100</xdr:colOff>
      <xdr:row>78</xdr:row>
      <xdr:rowOff>58151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2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49278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22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40525</xdr:rowOff>
    </xdr:from>
    <xdr:to>
      <xdr:col>6</xdr:col>
      <xdr:colOff>38100</xdr:colOff>
      <xdr:row>78</xdr:row>
      <xdr:rowOff>142125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1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133252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06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171084</xdr:rowOff>
    </xdr:from>
    <xdr:to>
      <xdr:col>24</xdr:col>
      <xdr:colOff>62865</xdr:colOff>
      <xdr:row>98</xdr:row>
      <xdr:rowOff>96887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01584"/>
          <a:ext cx="1270" cy="1297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100714</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0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96887</xdr:rowOff>
    </xdr:from>
    <xdr:to>
      <xdr:col>24</xdr:col>
      <xdr:colOff>152400</xdr:colOff>
      <xdr:row>98</xdr:row>
      <xdr:rowOff>96887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98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117761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7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171084</xdr:rowOff>
    </xdr:from>
    <xdr:to>
      <xdr:col>24</xdr:col>
      <xdr:colOff>152400</xdr:colOff>
      <xdr:row>90</xdr:row>
      <xdr:rowOff>171084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01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32159</xdr:rowOff>
    </xdr:from>
    <xdr:to>
      <xdr:col>24</xdr:col>
      <xdr:colOff>63500</xdr:colOff>
      <xdr:row>97</xdr:row>
      <xdr:rowOff>57992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662809"/>
          <a:ext cx="838200" cy="2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171311</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287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148434</xdr:rowOff>
    </xdr:from>
    <xdr:to>
      <xdr:col>24</xdr:col>
      <xdr:colOff>114300</xdr:colOff>
      <xdr:row>96</xdr:row>
      <xdr:rowOff>78584</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41597</xdr:rowOff>
    </xdr:from>
    <xdr:to>
      <xdr:col>19</xdr:col>
      <xdr:colOff>177800</xdr:colOff>
      <xdr:row>97</xdr:row>
      <xdr:rowOff>57992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672247"/>
          <a:ext cx="889000" cy="1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156141</xdr:rowOff>
    </xdr:from>
    <xdr:to>
      <xdr:col>20</xdr:col>
      <xdr:colOff>38100</xdr:colOff>
      <xdr:row>95</xdr:row>
      <xdr:rowOff>86291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102818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04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41597</xdr:rowOff>
    </xdr:from>
    <xdr:to>
      <xdr:col>15</xdr:col>
      <xdr:colOff>50800</xdr:colOff>
      <xdr:row>98</xdr:row>
      <xdr:rowOff>55150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672247"/>
          <a:ext cx="889000" cy="18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170511</xdr:rowOff>
    </xdr:from>
    <xdr:to>
      <xdr:col>15</xdr:col>
      <xdr:colOff>101600</xdr:colOff>
      <xdr:row>95</xdr:row>
      <xdr:rowOff>100661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117188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170528</xdr:rowOff>
    </xdr:from>
    <xdr:to>
      <xdr:col>10</xdr:col>
      <xdr:colOff>114300</xdr:colOff>
      <xdr:row>98</xdr:row>
      <xdr:rowOff>55150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a:off x="1130300" y="16801178"/>
          <a:ext cx="889000" cy="56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1378</xdr:rowOff>
    </xdr:from>
    <xdr:to>
      <xdr:col>10</xdr:col>
      <xdr:colOff>165100</xdr:colOff>
      <xdr:row>97</xdr:row>
      <xdr:rowOff>102978</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119505</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39164</xdr:rowOff>
    </xdr:from>
    <xdr:to>
      <xdr:col>6</xdr:col>
      <xdr:colOff>38100</xdr:colOff>
      <xdr:row>97</xdr:row>
      <xdr:rowOff>140764</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66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157291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44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152809</xdr:rowOff>
    </xdr:from>
    <xdr:to>
      <xdr:col>24</xdr:col>
      <xdr:colOff>114300</xdr:colOff>
      <xdr:row>97</xdr:row>
      <xdr:rowOff>82959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61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131236</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59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7192</xdr:rowOff>
    </xdr:from>
    <xdr:to>
      <xdr:col>20</xdr:col>
      <xdr:colOff>38100</xdr:colOff>
      <xdr:row>97</xdr:row>
      <xdr:rowOff>108792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63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99919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73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162247</xdr:rowOff>
    </xdr:from>
    <xdr:to>
      <xdr:col>15</xdr:col>
      <xdr:colOff>101600</xdr:colOff>
      <xdr:row>97</xdr:row>
      <xdr:rowOff>92397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62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83524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71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4350</xdr:rowOff>
    </xdr:from>
    <xdr:to>
      <xdr:col>10</xdr:col>
      <xdr:colOff>165100</xdr:colOff>
      <xdr:row>98</xdr:row>
      <xdr:rowOff>105950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80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97077</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89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119728</xdr:rowOff>
    </xdr:from>
    <xdr:to>
      <xdr:col>6</xdr:col>
      <xdr:colOff>38100</xdr:colOff>
      <xdr:row>98</xdr:row>
      <xdr:rowOff>49878</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5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41005</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4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88646</xdr:rowOff>
    </xdr:from>
    <xdr:to>
      <xdr:col>54</xdr:col>
      <xdr:colOff>189865</xdr:colOff>
      <xdr:row>39</xdr:row>
      <xdr:rowOff>43688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03596"/>
          <a:ext cx="1270" cy="132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35323</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17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88646</xdr:rowOff>
    </xdr:from>
    <xdr:to>
      <xdr:col>55</xdr:col>
      <xdr:colOff>88900</xdr:colOff>
      <xdr:row>31</xdr:row>
      <xdr:rowOff>88646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03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12446</xdr:rowOff>
    </xdr:from>
    <xdr:to>
      <xdr:col>55</xdr:col>
      <xdr:colOff>0</xdr:colOff>
      <xdr:row>39</xdr:row>
      <xdr:rowOff>12446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6989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48150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203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25273</xdr:rowOff>
    </xdr:from>
    <xdr:to>
      <xdr:col>55</xdr:col>
      <xdr:colOff>50800</xdr:colOff>
      <xdr:row>37</xdr:row>
      <xdr:rowOff>126873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12446</xdr:rowOff>
    </xdr:from>
    <xdr:to>
      <xdr:col>50</xdr:col>
      <xdr:colOff>114300</xdr:colOff>
      <xdr:row>39</xdr:row>
      <xdr:rowOff>12446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6989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26416</xdr:rowOff>
    </xdr:from>
    <xdr:to>
      <xdr:col>50</xdr:col>
      <xdr:colOff>165100</xdr:colOff>
      <xdr:row>37</xdr:row>
      <xdr:rowOff>128016</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144543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45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165227</xdr:rowOff>
    </xdr:from>
    <xdr:to>
      <xdr:col>45</xdr:col>
      <xdr:colOff>177800</xdr:colOff>
      <xdr:row>39</xdr:row>
      <xdr:rowOff>12446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680327"/>
          <a:ext cx="88900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20320</xdr:rowOff>
    </xdr:from>
    <xdr:to>
      <xdr:col>46</xdr:col>
      <xdr:colOff>38100</xdr:colOff>
      <xdr:row>37</xdr:row>
      <xdr:rowOff>121920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138447</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165227</xdr:rowOff>
    </xdr:from>
    <xdr:to>
      <xdr:col>41</xdr:col>
      <xdr:colOff>50800</xdr:colOff>
      <xdr:row>39</xdr:row>
      <xdr:rowOff>2159</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680327"/>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27178</xdr:rowOff>
    </xdr:from>
    <xdr:to>
      <xdr:col>41</xdr:col>
      <xdr:colOff>101600</xdr:colOff>
      <xdr:row>37</xdr:row>
      <xdr:rowOff>128778</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145305</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46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159766</xdr:rowOff>
    </xdr:from>
    <xdr:to>
      <xdr:col>36</xdr:col>
      <xdr:colOff>165100</xdr:colOff>
      <xdr:row>37</xdr:row>
      <xdr:rowOff>89916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3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106443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07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133096</xdr:rowOff>
    </xdr:from>
    <xdr:to>
      <xdr:col>55</xdr:col>
      <xdr:colOff>50800</xdr:colOff>
      <xdr:row>39</xdr:row>
      <xdr:rowOff>63246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4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48023</xdr:rowOff>
    </xdr:from>
    <xdr:ext cx="313932"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631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133096</xdr:rowOff>
    </xdr:from>
    <xdr:to>
      <xdr:col>50</xdr:col>
      <xdr:colOff>165100</xdr:colOff>
      <xdr:row>39</xdr:row>
      <xdr:rowOff>63246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4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54373</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82333" y="67409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133096</xdr:rowOff>
    </xdr:from>
    <xdr:to>
      <xdr:col>46</xdr:col>
      <xdr:colOff>38100</xdr:colOff>
      <xdr:row>39</xdr:row>
      <xdr:rowOff>63246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4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54373</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93333" y="67409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114427</xdr:rowOff>
    </xdr:from>
    <xdr:to>
      <xdr:col>41</xdr:col>
      <xdr:colOff>101600</xdr:colOff>
      <xdr:row>39</xdr:row>
      <xdr:rowOff>44577</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2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35704</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722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122809</xdr:rowOff>
    </xdr:from>
    <xdr:to>
      <xdr:col>36</xdr:col>
      <xdr:colOff>165100</xdr:colOff>
      <xdr:row>39</xdr:row>
      <xdr:rowOff>52959</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3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44086</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7306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124689</xdr:rowOff>
    </xdr:from>
    <xdr:to>
      <xdr:col>54</xdr:col>
      <xdr:colOff>189865</xdr:colOff>
      <xdr:row>59</xdr:row>
      <xdr:rowOff>41402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97189"/>
          <a:ext cx="1270" cy="1459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45229</xdr:rowOff>
    </xdr:from>
    <xdr:ext cx="313932"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607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41402</xdr:rowOff>
    </xdr:from>
    <xdr:to>
      <xdr:col>55</xdr:col>
      <xdr:colOff>88900</xdr:colOff>
      <xdr:row>59</xdr:row>
      <xdr:rowOff>41402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56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71366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7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124689</xdr:rowOff>
    </xdr:from>
    <xdr:to>
      <xdr:col>55</xdr:col>
      <xdr:colOff>88900</xdr:colOff>
      <xdr:row>50</xdr:row>
      <xdr:rowOff>124689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97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2007</xdr:rowOff>
    </xdr:from>
    <xdr:to>
      <xdr:col>55</xdr:col>
      <xdr:colOff>0</xdr:colOff>
      <xdr:row>59</xdr:row>
      <xdr:rowOff>6197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17557"/>
          <a:ext cx="8382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159402</xdr:rowOff>
    </xdr:from>
    <xdr:ext cx="469744"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760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136525</xdr:rowOff>
    </xdr:from>
    <xdr:to>
      <xdr:col>55</xdr:col>
      <xdr:colOff>50800</xdr:colOff>
      <xdr:row>58</xdr:row>
      <xdr:rowOff>66675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90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5283</xdr:rowOff>
    </xdr:from>
    <xdr:to>
      <xdr:col>50</xdr:col>
      <xdr:colOff>114300</xdr:colOff>
      <xdr:row>59</xdr:row>
      <xdr:rowOff>6197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20833"/>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133553</xdr:rowOff>
    </xdr:from>
    <xdr:to>
      <xdr:col>50</xdr:col>
      <xdr:colOff>165100</xdr:colOff>
      <xdr:row>58</xdr:row>
      <xdr:rowOff>63703</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906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80230</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04428" y="9681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4597</xdr:rowOff>
    </xdr:from>
    <xdr:to>
      <xdr:col>45</xdr:col>
      <xdr:colOff>177800</xdr:colOff>
      <xdr:row>59</xdr:row>
      <xdr:rowOff>5283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20147"/>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140412</xdr:rowOff>
    </xdr:from>
    <xdr:to>
      <xdr:col>46</xdr:col>
      <xdr:colOff>38100</xdr:colOff>
      <xdr:row>58</xdr:row>
      <xdr:rowOff>70562</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913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87089</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15428" y="9688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4597</xdr:rowOff>
    </xdr:from>
    <xdr:to>
      <xdr:col>41</xdr:col>
      <xdr:colOff>50800</xdr:colOff>
      <xdr:row>59</xdr:row>
      <xdr:rowOff>11836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120147"/>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129362</xdr:rowOff>
    </xdr:from>
    <xdr:to>
      <xdr:col>41</xdr:col>
      <xdr:colOff>101600</xdr:colOff>
      <xdr:row>58</xdr:row>
      <xdr:rowOff>59512</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90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76039</xdr:rowOff>
    </xdr:from>
    <xdr:ext cx="469744"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26428" y="9677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135687</xdr:rowOff>
    </xdr:from>
    <xdr:to>
      <xdr:col>36</xdr:col>
      <xdr:colOff>165100</xdr:colOff>
      <xdr:row>58</xdr:row>
      <xdr:rowOff>65837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90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82364</xdr:rowOff>
    </xdr:from>
    <xdr:ext cx="469744"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37428" y="968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122657</xdr:rowOff>
    </xdr:from>
    <xdr:to>
      <xdr:col>55</xdr:col>
      <xdr:colOff>50800</xdr:colOff>
      <xdr:row>59</xdr:row>
      <xdr:rowOff>52807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6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37584</xdr:rowOff>
    </xdr:from>
    <xdr:ext cx="378565"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1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126847</xdr:rowOff>
    </xdr:from>
    <xdr:to>
      <xdr:col>50</xdr:col>
      <xdr:colOff>165100</xdr:colOff>
      <xdr:row>59</xdr:row>
      <xdr:rowOff>56997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7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48124</xdr:rowOff>
    </xdr:from>
    <xdr:ext cx="378565"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50017" y="10163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125933</xdr:rowOff>
    </xdr:from>
    <xdr:to>
      <xdr:col>46</xdr:col>
      <xdr:colOff>38100</xdr:colOff>
      <xdr:row>59</xdr:row>
      <xdr:rowOff>56083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7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47210</xdr:rowOff>
    </xdr:from>
    <xdr:ext cx="378565"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61017" y="10162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125247</xdr:rowOff>
    </xdr:from>
    <xdr:to>
      <xdr:col>41</xdr:col>
      <xdr:colOff>101600</xdr:colOff>
      <xdr:row>59</xdr:row>
      <xdr:rowOff>55397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69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46524</xdr:rowOff>
    </xdr:from>
    <xdr:ext cx="378565"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72017" y="101620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132486</xdr:rowOff>
    </xdr:from>
    <xdr:to>
      <xdr:col>36</xdr:col>
      <xdr:colOff>165100</xdr:colOff>
      <xdr:row>59</xdr:row>
      <xdr:rowOff>62636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7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53763</xdr:rowOff>
    </xdr:from>
    <xdr:ext cx="378565"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83017" y="101693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15753</xdr:rowOff>
    </xdr:from>
    <xdr:to>
      <xdr:col>54</xdr:col>
      <xdr:colOff>189865</xdr:colOff>
      <xdr:row>78</xdr:row>
      <xdr:rowOff>81910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60153"/>
          <a:ext cx="1270" cy="1094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85737</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5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81910</xdr:rowOff>
    </xdr:from>
    <xdr:to>
      <xdr:col>55</xdr:col>
      <xdr:colOff>88900</xdr:colOff>
      <xdr:row>78</xdr:row>
      <xdr:rowOff>81910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55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133880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13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25,211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15753</xdr:rowOff>
    </xdr:from>
    <xdr:to>
      <xdr:col>55</xdr:col>
      <xdr:colOff>88900</xdr:colOff>
      <xdr:row>72</xdr:row>
      <xdr:rowOff>15753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60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29240</xdr:rowOff>
    </xdr:from>
    <xdr:to>
      <xdr:col>55</xdr:col>
      <xdr:colOff>0</xdr:colOff>
      <xdr:row>77</xdr:row>
      <xdr:rowOff>50592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230890"/>
          <a:ext cx="838200" cy="2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130008</xdr:rowOff>
    </xdr:from>
    <xdr:ext cx="469744"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602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151581</xdr:rowOff>
    </xdr:from>
    <xdr:to>
      <xdr:col>55</xdr:col>
      <xdr:colOff>50800</xdr:colOff>
      <xdr:row>77</xdr:row>
      <xdr:rowOff>81731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24211</xdr:rowOff>
    </xdr:from>
    <xdr:to>
      <xdr:col>50</xdr:col>
      <xdr:colOff>114300</xdr:colOff>
      <xdr:row>77</xdr:row>
      <xdr:rowOff>50592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225861"/>
          <a:ext cx="889000" cy="26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107279</xdr:rowOff>
    </xdr:from>
    <xdr:to>
      <xdr:col>50</xdr:col>
      <xdr:colOff>165100</xdr:colOff>
      <xdr:row>77</xdr:row>
      <xdr:rowOff>37429</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53956</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428" y="129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24166</xdr:rowOff>
    </xdr:from>
    <xdr:to>
      <xdr:col>45</xdr:col>
      <xdr:colOff>177800</xdr:colOff>
      <xdr:row>77</xdr:row>
      <xdr:rowOff>24211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225816"/>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110389</xdr:rowOff>
    </xdr:from>
    <xdr:to>
      <xdr:col>46</xdr:col>
      <xdr:colOff>38100</xdr:colOff>
      <xdr:row>77</xdr:row>
      <xdr:rowOff>40539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57066</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428" y="1291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24166</xdr:rowOff>
    </xdr:from>
    <xdr:to>
      <xdr:col>41</xdr:col>
      <xdr:colOff>50800</xdr:colOff>
      <xdr:row>77</xdr:row>
      <xdr:rowOff>61565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225816"/>
          <a:ext cx="889000" cy="3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30790</xdr:rowOff>
    </xdr:from>
    <xdr:to>
      <xdr:col>41</xdr:col>
      <xdr:colOff>101600</xdr:colOff>
      <xdr:row>76</xdr:row>
      <xdr:rowOff>132390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74</xdr:row>
      <xdr:rowOff>148917</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26428" y="128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6787</xdr:rowOff>
    </xdr:from>
    <xdr:to>
      <xdr:col>36</xdr:col>
      <xdr:colOff>165100</xdr:colOff>
      <xdr:row>77</xdr:row>
      <xdr:rowOff>108387</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20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124914</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37428" y="1298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149890</xdr:rowOff>
    </xdr:from>
    <xdr:to>
      <xdr:col>55</xdr:col>
      <xdr:colOff>50800</xdr:colOff>
      <xdr:row>77</xdr:row>
      <xdr:rowOff>80040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8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1317</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031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171242</xdr:rowOff>
    </xdr:from>
    <xdr:to>
      <xdr:col>50</xdr:col>
      <xdr:colOff>165100</xdr:colOff>
      <xdr:row>77</xdr:row>
      <xdr:rowOff>101392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01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92519</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294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144861</xdr:rowOff>
    </xdr:from>
    <xdr:to>
      <xdr:col>46</xdr:col>
      <xdr:colOff>38100</xdr:colOff>
      <xdr:row>77</xdr:row>
      <xdr:rowOff>75011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7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66138</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267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144816</xdr:rowOff>
    </xdr:from>
    <xdr:to>
      <xdr:col>41</xdr:col>
      <xdr:colOff>101600</xdr:colOff>
      <xdr:row>77</xdr:row>
      <xdr:rowOff>74966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7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66093</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26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10765</xdr:rowOff>
    </xdr:from>
    <xdr:to>
      <xdr:col>36</xdr:col>
      <xdr:colOff>165100</xdr:colOff>
      <xdr:row>77</xdr:row>
      <xdr:rowOff>112365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1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103492</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0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123208</xdr:rowOff>
    </xdr:from>
    <xdr:to>
      <xdr:col>54</xdr:col>
      <xdr:colOff>189865</xdr:colOff>
      <xdr:row>99</xdr:row>
      <xdr:rowOff>105116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53708"/>
          <a:ext cx="1270" cy="1524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108943</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8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105116</xdr:rowOff>
    </xdr:from>
    <xdr:to>
      <xdr:col>55</xdr:col>
      <xdr:colOff>88900</xdr:colOff>
      <xdr:row>99</xdr:row>
      <xdr:rowOff>105116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78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69885</xdr:rowOff>
    </xdr:from>
    <xdr:ext cx="534377"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2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123208</xdr:rowOff>
    </xdr:from>
    <xdr:to>
      <xdr:col>55</xdr:col>
      <xdr:colOff>88900</xdr:colOff>
      <xdr:row>90</xdr:row>
      <xdr:rowOff>123208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53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10508</xdr:rowOff>
    </xdr:from>
    <xdr:to>
      <xdr:col>55</xdr:col>
      <xdr:colOff>0</xdr:colOff>
      <xdr:row>98</xdr:row>
      <xdr:rowOff>28894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812608"/>
          <a:ext cx="838200" cy="18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82059</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69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59182</xdr:rowOff>
    </xdr:from>
    <xdr:to>
      <xdr:col>55</xdr:col>
      <xdr:colOff>50800</xdr:colOff>
      <xdr:row>96</xdr:row>
      <xdr:rowOff>160782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1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23180</xdr:rowOff>
    </xdr:from>
    <xdr:to>
      <xdr:col>50</xdr:col>
      <xdr:colOff>114300</xdr:colOff>
      <xdr:row>98</xdr:row>
      <xdr:rowOff>28894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82528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98991</xdr:rowOff>
    </xdr:from>
    <xdr:to>
      <xdr:col>50</xdr:col>
      <xdr:colOff>165100</xdr:colOff>
      <xdr:row>97</xdr:row>
      <xdr:rowOff>29141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55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45668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3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61551</xdr:rowOff>
    </xdr:from>
    <xdr:to>
      <xdr:col>45</xdr:col>
      <xdr:colOff>177800</xdr:colOff>
      <xdr:row>98</xdr:row>
      <xdr:rowOff>23180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692201"/>
          <a:ext cx="889000" cy="133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150785</xdr:rowOff>
    </xdr:from>
    <xdr:to>
      <xdr:col>46</xdr:col>
      <xdr:colOff>38100</xdr:colOff>
      <xdr:row>97</xdr:row>
      <xdr:rowOff>80935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60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97462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8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61551</xdr:rowOff>
    </xdr:from>
    <xdr:to>
      <xdr:col>41</xdr:col>
      <xdr:colOff>50800</xdr:colOff>
      <xdr:row>98</xdr:row>
      <xdr:rowOff>83987</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692201"/>
          <a:ext cx="889000" cy="19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84361</xdr:rowOff>
    </xdr:from>
    <xdr:to>
      <xdr:col>41</xdr:col>
      <xdr:colOff>101600</xdr:colOff>
      <xdr:row>97</xdr:row>
      <xdr:rowOff>14511</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31038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1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139356</xdr:rowOff>
    </xdr:from>
    <xdr:to>
      <xdr:col>36</xdr:col>
      <xdr:colOff>165100</xdr:colOff>
      <xdr:row>97</xdr:row>
      <xdr:rowOff>69506</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86033</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7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131158</xdr:rowOff>
    </xdr:from>
    <xdr:to>
      <xdr:col>55</xdr:col>
      <xdr:colOff>50800</xdr:colOff>
      <xdr:row>98</xdr:row>
      <xdr:rowOff>61308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76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109585</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740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149544</xdr:rowOff>
    </xdr:from>
    <xdr:to>
      <xdr:col>50</xdr:col>
      <xdr:colOff>165100</xdr:colOff>
      <xdr:row>98</xdr:row>
      <xdr:rowOff>79694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8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70821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87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143830</xdr:rowOff>
    </xdr:from>
    <xdr:to>
      <xdr:col>46</xdr:col>
      <xdr:colOff>38100</xdr:colOff>
      <xdr:row>98</xdr:row>
      <xdr:rowOff>73980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77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65107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867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10751</xdr:rowOff>
    </xdr:from>
    <xdr:to>
      <xdr:col>41</xdr:col>
      <xdr:colOff>101600</xdr:colOff>
      <xdr:row>97</xdr:row>
      <xdr:rowOff>112351</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4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103478</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734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33187</xdr:rowOff>
    </xdr:from>
    <xdr:to>
      <xdr:col>36</xdr:col>
      <xdr:colOff>165100</xdr:colOff>
      <xdr:row>98</xdr:row>
      <xdr:rowOff>134787</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83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125914</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928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12781</xdr:rowOff>
    </xdr:from>
    <xdr:to>
      <xdr:col>85</xdr:col>
      <xdr:colOff>126364</xdr:colOff>
      <xdr:row>39</xdr:row>
      <xdr:rowOff>49449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156281"/>
          <a:ext cx="1269" cy="1579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53276</xdr:rowOff>
    </xdr:from>
    <xdr:ext cx="469744"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739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49449</xdr:rowOff>
    </xdr:from>
    <xdr:to>
      <xdr:col>86</xdr:col>
      <xdr:colOff>25400</xdr:colOff>
      <xdr:row>39</xdr:row>
      <xdr:rowOff>49449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735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130908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493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12781</xdr:rowOff>
    </xdr:from>
    <xdr:to>
      <xdr:col>86</xdr:col>
      <xdr:colOff>25400</xdr:colOff>
      <xdr:row>30</xdr:row>
      <xdr:rowOff>12781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156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51643</xdr:rowOff>
    </xdr:from>
    <xdr:to>
      <xdr:col>85</xdr:col>
      <xdr:colOff>127000</xdr:colOff>
      <xdr:row>37</xdr:row>
      <xdr:rowOff>84013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223843"/>
          <a:ext cx="838200" cy="20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109755</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2819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131328</xdr:rowOff>
    </xdr:from>
    <xdr:to>
      <xdr:col>85</xdr:col>
      <xdr:colOff>177800</xdr:colOff>
      <xdr:row>37</xdr:row>
      <xdr:rowOff>61478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0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103307</xdr:rowOff>
    </xdr:from>
    <xdr:to>
      <xdr:col>81</xdr:col>
      <xdr:colOff>50800</xdr:colOff>
      <xdr:row>37</xdr:row>
      <xdr:rowOff>84013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6104057"/>
          <a:ext cx="889000" cy="32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2124</xdr:rowOff>
    </xdr:from>
    <xdr:to>
      <xdr:col>81</xdr:col>
      <xdr:colOff>101600</xdr:colOff>
      <xdr:row>37</xdr:row>
      <xdr:rowOff>103724</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4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120251</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12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96175</xdr:rowOff>
    </xdr:from>
    <xdr:to>
      <xdr:col>76</xdr:col>
      <xdr:colOff>114300</xdr:colOff>
      <xdr:row>35</xdr:row>
      <xdr:rowOff>103307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5582575"/>
          <a:ext cx="889000" cy="52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2124</xdr:rowOff>
    </xdr:from>
    <xdr:to>
      <xdr:col>76</xdr:col>
      <xdr:colOff>165100</xdr:colOff>
      <xdr:row>37</xdr:row>
      <xdr:rowOff>103724</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4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94851</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43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96175</xdr:rowOff>
    </xdr:from>
    <xdr:to>
      <xdr:col>71</xdr:col>
      <xdr:colOff>177800</xdr:colOff>
      <xdr:row>36</xdr:row>
      <xdr:rowOff>123424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5582575"/>
          <a:ext cx="889000" cy="71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126024</xdr:rowOff>
    </xdr:from>
    <xdr:to>
      <xdr:col>72</xdr:col>
      <xdr:colOff>38100</xdr:colOff>
      <xdr:row>37</xdr:row>
      <xdr:rowOff>56174</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29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47301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39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128676</xdr:rowOff>
    </xdr:from>
    <xdr:to>
      <xdr:col>67</xdr:col>
      <xdr:colOff>101600</xdr:colOff>
      <xdr:row>37</xdr:row>
      <xdr:rowOff>58826</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30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49953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39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843</xdr:rowOff>
    </xdr:from>
    <xdr:to>
      <xdr:col>85</xdr:col>
      <xdr:colOff>177800</xdr:colOff>
      <xdr:row>36</xdr:row>
      <xdr:rowOff>102443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17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23720</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02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33213</xdr:rowOff>
    </xdr:from>
    <xdr:to>
      <xdr:col>81</xdr:col>
      <xdr:colOff>101600</xdr:colOff>
      <xdr:row>37</xdr:row>
      <xdr:rowOff>134813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37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125940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469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52507</xdr:rowOff>
    </xdr:from>
    <xdr:to>
      <xdr:col>76</xdr:col>
      <xdr:colOff>165100</xdr:colOff>
      <xdr:row>35</xdr:row>
      <xdr:rowOff>154107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05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170634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5828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45375</xdr:rowOff>
    </xdr:from>
    <xdr:to>
      <xdr:col>72</xdr:col>
      <xdr:colOff>38100</xdr:colOff>
      <xdr:row>32</xdr:row>
      <xdr:rowOff>146975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553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163502</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530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72624</xdr:rowOff>
    </xdr:from>
    <xdr:to>
      <xdr:col>67</xdr:col>
      <xdr:colOff>101600</xdr:colOff>
      <xdr:row>37</xdr:row>
      <xdr:rowOff>2774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24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19301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02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63653</xdr:rowOff>
    </xdr:from>
    <xdr:to>
      <xdr:col>85</xdr:col>
      <xdr:colOff>126364</xdr:colOff>
      <xdr:row>58</xdr:row>
      <xdr:rowOff>73196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636153"/>
          <a:ext cx="1269" cy="1381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77023</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10021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73196</xdr:rowOff>
    </xdr:from>
    <xdr:to>
      <xdr:col>86</xdr:col>
      <xdr:colOff>25400</xdr:colOff>
      <xdr:row>58</xdr:row>
      <xdr:rowOff>73196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10017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10330</xdr:rowOff>
    </xdr:from>
    <xdr:ext cx="534377"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41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99,992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63653</xdr:rowOff>
    </xdr:from>
    <xdr:to>
      <xdr:col>86</xdr:col>
      <xdr:colOff>25400</xdr:colOff>
      <xdr:row>50</xdr:row>
      <xdr:rowOff>63653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63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77863</xdr:rowOff>
    </xdr:from>
    <xdr:to>
      <xdr:col>85</xdr:col>
      <xdr:colOff>127000</xdr:colOff>
      <xdr:row>55</xdr:row>
      <xdr:rowOff>95332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164713"/>
          <a:ext cx="838200" cy="36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124115</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5538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145688</xdr:rowOff>
    </xdr:from>
    <xdr:to>
      <xdr:col>85</xdr:col>
      <xdr:colOff>177800</xdr:colOff>
      <xdr:row>56</xdr:row>
      <xdr:rowOff>75838</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57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95332</xdr:rowOff>
    </xdr:from>
    <xdr:to>
      <xdr:col>81</xdr:col>
      <xdr:colOff>50800</xdr:colOff>
      <xdr:row>55</xdr:row>
      <xdr:rowOff>155321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525082"/>
          <a:ext cx="889000" cy="59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16377</xdr:rowOff>
    </xdr:from>
    <xdr:to>
      <xdr:col>81</xdr:col>
      <xdr:colOff>101600</xdr:colOff>
      <xdr:row>56</xdr:row>
      <xdr:rowOff>117977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61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109104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71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36716</xdr:rowOff>
    </xdr:from>
    <xdr:to>
      <xdr:col>76</xdr:col>
      <xdr:colOff>114300</xdr:colOff>
      <xdr:row>55</xdr:row>
      <xdr:rowOff>155321</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9295016"/>
          <a:ext cx="889000" cy="29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146221</xdr:rowOff>
    </xdr:from>
    <xdr:to>
      <xdr:col>76</xdr:col>
      <xdr:colOff>165100</xdr:colOff>
      <xdr:row>56</xdr:row>
      <xdr:rowOff>76371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575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67498</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66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36716</xdr:rowOff>
    </xdr:from>
    <xdr:to>
      <xdr:col>71</xdr:col>
      <xdr:colOff>177800</xdr:colOff>
      <xdr:row>55</xdr:row>
      <xdr:rowOff>69520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295016"/>
          <a:ext cx="889000" cy="204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153842</xdr:rowOff>
    </xdr:from>
    <xdr:to>
      <xdr:col>72</xdr:col>
      <xdr:colOff>38100</xdr:colOff>
      <xdr:row>56</xdr:row>
      <xdr:rowOff>83992</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58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75119</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67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119952</xdr:rowOff>
    </xdr:from>
    <xdr:to>
      <xdr:col>67</xdr:col>
      <xdr:colOff>101600</xdr:colOff>
      <xdr:row>57</xdr:row>
      <xdr:rowOff>50102</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72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41229</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813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27063</xdr:rowOff>
    </xdr:from>
    <xdr:to>
      <xdr:col>85</xdr:col>
      <xdr:colOff>177800</xdr:colOff>
      <xdr:row>53</xdr:row>
      <xdr:rowOff>128663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11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49940</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896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44532</xdr:rowOff>
    </xdr:from>
    <xdr:to>
      <xdr:col>81</xdr:col>
      <xdr:colOff>101600</xdr:colOff>
      <xdr:row>55</xdr:row>
      <xdr:rowOff>146132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47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162659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249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104521</xdr:rowOff>
    </xdr:from>
    <xdr:to>
      <xdr:col>76</xdr:col>
      <xdr:colOff>165100</xdr:colOff>
      <xdr:row>56</xdr:row>
      <xdr:rowOff>34671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53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51198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30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157366</xdr:rowOff>
    </xdr:from>
    <xdr:to>
      <xdr:col>72</xdr:col>
      <xdr:colOff>38100</xdr:colOff>
      <xdr:row>54</xdr:row>
      <xdr:rowOff>87516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24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52</xdr:row>
      <xdr:rowOff>104043</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019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18720</xdr:rowOff>
    </xdr:from>
    <xdr:to>
      <xdr:col>67</xdr:col>
      <xdr:colOff>101600</xdr:colOff>
      <xdr:row>55</xdr:row>
      <xdr:rowOff>120320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44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136847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223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69291</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242241"/>
          <a:ext cx="1269" cy="127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15968</xdr:rowOff>
    </xdr:from>
    <xdr:ext cx="469744"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2017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69291</xdr:rowOff>
    </xdr:from>
    <xdr:to>
      <xdr:col>86</xdr:col>
      <xdr:colOff>25400</xdr:colOff>
      <xdr:row>71</xdr:row>
      <xdr:rowOff>69291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242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31996</xdr:rowOff>
    </xdr:from>
    <xdr:ext cx="378565"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2336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9119</xdr:rowOff>
    </xdr:from>
    <xdr:to>
      <xdr:col>85</xdr:col>
      <xdr:colOff>177800</xdr:colOff>
      <xdr:row>78</xdr:row>
      <xdr:rowOff>110719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52552</xdr:rowOff>
    </xdr:from>
    <xdr:to>
      <xdr:col>81</xdr:col>
      <xdr:colOff>101600</xdr:colOff>
      <xdr:row>78</xdr:row>
      <xdr:rowOff>154152</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170679</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2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60097</xdr:rowOff>
    </xdr:from>
    <xdr:to>
      <xdr:col>76</xdr:col>
      <xdr:colOff>165100</xdr:colOff>
      <xdr:row>78</xdr:row>
      <xdr:rowOff>161697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6774</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3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134671</xdr:rowOff>
    </xdr:from>
    <xdr:to>
      <xdr:col>71</xdr:col>
      <xdr:colOff>177800</xdr:colOff>
      <xdr:row>78</xdr:row>
      <xdr:rowOff>139700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07771"/>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5004</xdr:rowOff>
    </xdr:from>
    <xdr:to>
      <xdr:col>72</xdr:col>
      <xdr:colOff>38100</xdr:colOff>
      <xdr:row>78</xdr:row>
      <xdr:rowOff>106604</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123131</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4017" y="13153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27863</xdr:rowOff>
    </xdr:from>
    <xdr:to>
      <xdr:col>67</xdr:col>
      <xdr:colOff>101600</xdr:colOff>
      <xdr:row>78</xdr:row>
      <xdr:rowOff>129463</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0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145990</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5017" y="131761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83871</xdr:rowOff>
    </xdr:from>
    <xdr:to>
      <xdr:col>67</xdr:col>
      <xdr:colOff>101600</xdr:colOff>
      <xdr:row>79</xdr:row>
      <xdr:rowOff>14021</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5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5148</xdr:rowOff>
    </xdr:from>
    <xdr:ext cx="313932"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57333" y="135496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146310</xdr:rowOff>
    </xdr:from>
    <xdr:to>
      <xdr:col>85</xdr:col>
      <xdr:colOff>126364</xdr:colOff>
      <xdr:row>98</xdr:row>
      <xdr:rowOff>38906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76810"/>
          <a:ext cx="1269" cy="1264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42733</xdr:rowOff>
    </xdr:from>
    <xdr:ext cx="469744"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84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38906</xdr:rowOff>
    </xdr:from>
    <xdr:to>
      <xdr:col>86</xdr:col>
      <xdr:colOff>25400</xdr:colOff>
      <xdr:row>98</xdr:row>
      <xdr:rowOff>38906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841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92987</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35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75,653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146310</xdr:rowOff>
    </xdr:from>
    <xdr:to>
      <xdr:col>86</xdr:col>
      <xdr:colOff>25400</xdr:colOff>
      <xdr:row>90</xdr:row>
      <xdr:rowOff>146310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76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137567</xdr:rowOff>
    </xdr:from>
    <xdr:to>
      <xdr:col>85</xdr:col>
      <xdr:colOff>127000</xdr:colOff>
      <xdr:row>95</xdr:row>
      <xdr:rowOff>150521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425317"/>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141927</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4296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163500</xdr:rowOff>
    </xdr:from>
    <xdr:to>
      <xdr:col>85</xdr:col>
      <xdr:colOff>177800</xdr:colOff>
      <xdr:row>96</xdr:row>
      <xdr:rowOff>93650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150521</xdr:rowOff>
    </xdr:from>
    <xdr:to>
      <xdr:col>81</xdr:col>
      <xdr:colOff>50800</xdr:colOff>
      <xdr:row>96</xdr:row>
      <xdr:rowOff>4865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438271"/>
          <a:ext cx="889000" cy="25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2890</xdr:rowOff>
    </xdr:from>
    <xdr:to>
      <xdr:col>81</xdr:col>
      <xdr:colOff>101600</xdr:colOff>
      <xdr:row>96</xdr:row>
      <xdr:rowOff>104490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95617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55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597</xdr:rowOff>
    </xdr:from>
    <xdr:to>
      <xdr:col>76</xdr:col>
      <xdr:colOff>114300</xdr:colOff>
      <xdr:row>96</xdr:row>
      <xdr:rowOff>4865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703300" y="16459797"/>
          <a:ext cx="889000" cy="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165443</xdr:rowOff>
    </xdr:from>
    <xdr:to>
      <xdr:col>76</xdr:col>
      <xdr:colOff>165100</xdr:colOff>
      <xdr:row>96</xdr:row>
      <xdr:rowOff>95593</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86720</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54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597</xdr:rowOff>
    </xdr:from>
    <xdr:to>
      <xdr:col>71</xdr:col>
      <xdr:colOff>177800</xdr:colOff>
      <xdr:row>96</xdr:row>
      <xdr:rowOff>58204</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459797"/>
          <a:ext cx="889000" cy="5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1194</xdr:rowOff>
    </xdr:from>
    <xdr:to>
      <xdr:col>72</xdr:col>
      <xdr:colOff>38100</xdr:colOff>
      <xdr:row>96</xdr:row>
      <xdr:rowOff>102794</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93921</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55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159804</xdr:rowOff>
    </xdr:from>
    <xdr:to>
      <xdr:col>67</xdr:col>
      <xdr:colOff>101600</xdr:colOff>
      <xdr:row>96</xdr:row>
      <xdr:rowOff>89954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447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106481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22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86767</xdr:rowOff>
    </xdr:from>
    <xdr:to>
      <xdr:col>85</xdr:col>
      <xdr:colOff>177800</xdr:colOff>
      <xdr:row>96</xdr:row>
      <xdr:rowOff>16917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37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109644</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225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99721</xdr:rowOff>
    </xdr:from>
    <xdr:to>
      <xdr:col>81</xdr:col>
      <xdr:colOff>101600</xdr:colOff>
      <xdr:row>96</xdr:row>
      <xdr:rowOff>29871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38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46398</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16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125515</xdr:rowOff>
    </xdr:from>
    <xdr:to>
      <xdr:col>76</xdr:col>
      <xdr:colOff>165100</xdr:colOff>
      <xdr:row>96</xdr:row>
      <xdr:rowOff>55665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41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72192</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18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121247</xdr:rowOff>
    </xdr:from>
    <xdr:to>
      <xdr:col>72</xdr:col>
      <xdr:colOff>38100</xdr:colOff>
      <xdr:row>96</xdr:row>
      <xdr:rowOff>51397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40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67924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184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7404</xdr:rowOff>
    </xdr:from>
    <xdr:to>
      <xdr:col>67</xdr:col>
      <xdr:colOff>101600</xdr:colOff>
      <xdr:row>96</xdr:row>
      <xdr:rowOff>109004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46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100131</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559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100076</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415026"/>
          <a:ext cx="1269"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46753</xdr:rowOff>
    </xdr:from>
    <xdr:ext cx="469744"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51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100076</xdr:rowOff>
    </xdr:from>
    <xdr:to>
      <xdr:col>116</xdr:col>
      <xdr:colOff>152400</xdr:colOff>
      <xdr:row>31</xdr:row>
      <xdr:rowOff>100076</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41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19304</xdr:rowOff>
    </xdr:from>
    <xdr:to>
      <xdr:col>116</xdr:col>
      <xdr:colOff>63500</xdr:colOff>
      <xdr:row>39</xdr:row>
      <xdr:rowOff>36830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705854"/>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104157</xdr:rowOff>
    </xdr:from>
    <xdr:ext cx="378565"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44780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81280</xdr:rowOff>
    </xdr:from>
    <xdr:to>
      <xdr:col>116</xdr:col>
      <xdr:colOff>114300</xdr:colOff>
      <xdr:row>39</xdr:row>
      <xdr:rowOff>11430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19304</xdr:rowOff>
    </xdr:from>
    <xdr:to>
      <xdr:col>111</xdr:col>
      <xdr:colOff>177800</xdr:colOff>
      <xdr:row>39</xdr:row>
      <xdr:rowOff>24638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0434300" y="6705854"/>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77470</xdr:rowOff>
    </xdr:from>
    <xdr:to>
      <xdr:col>112</xdr:col>
      <xdr:colOff>38100</xdr:colOff>
      <xdr:row>39</xdr:row>
      <xdr:rowOff>7620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59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24147</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4017" y="6367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24638</xdr:rowOff>
    </xdr:from>
    <xdr:to>
      <xdr:col>107</xdr:col>
      <xdr:colOff>50800</xdr:colOff>
      <xdr:row>39</xdr:row>
      <xdr:rowOff>26924</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19545300" y="671118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59182</xdr:rowOff>
    </xdr:from>
    <xdr:to>
      <xdr:col>107</xdr:col>
      <xdr:colOff>101600</xdr:colOff>
      <xdr:row>38</xdr:row>
      <xdr:rowOff>160782</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57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5859</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5017" y="63495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26162</xdr:rowOff>
    </xdr:from>
    <xdr:to>
      <xdr:col>102</xdr:col>
      <xdr:colOff>114300</xdr:colOff>
      <xdr:row>39</xdr:row>
      <xdr:rowOff>26924</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71271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146812</xdr:rowOff>
    </xdr:from>
    <xdr:to>
      <xdr:col>102</xdr:col>
      <xdr:colOff>165100</xdr:colOff>
      <xdr:row>38</xdr:row>
      <xdr:rowOff>76962</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49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93489</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6017" y="62656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44704</xdr:rowOff>
    </xdr:from>
    <xdr:to>
      <xdr:col>98</xdr:col>
      <xdr:colOff>38100</xdr:colOff>
      <xdr:row>38</xdr:row>
      <xdr:rowOff>146304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559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162831</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7017" y="6335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157480</xdr:rowOff>
    </xdr:from>
    <xdr:to>
      <xdr:col>116</xdr:col>
      <xdr:colOff>114300</xdr:colOff>
      <xdr:row>39</xdr:row>
      <xdr:rowOff>87630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72407</xdr:rowOff>
    </xdr:from>
    <xdr:ext cx="313932"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87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139954</xdr:rowOff>
    </xdr:from>
    <xdr:to>
      <xdr:col>112</xdr:col>
      <xdr:colOff>38100</xdr:colOff>
      <xdr:row>39</xdr:row>
      <xdr:rowOff>70104</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65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61231</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66333" y="67477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145288</xdr:rowOff>
    </xdr:from>
    <xdr:to>
      <xdr:col>107</xdr:col>
      <xdr:colOff>101600</xdr:colOff>
      <xdr:row>39</xdr:row>
      <xdr:rowOff>75438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66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66565</xdr:rowOff>
    </xdr:from>
    <xdr:ext cx="313932"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77333" y="675311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147574</xdr:rowOff>
    </xdr:from>
    <xdr:to>
      <xdr:col>102</xdr:col>
      <xdr:colOff>165100</xdr:colOff>
      <xdr:row>39</xdr:row>
      <xdr:rowOff>77724</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66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68851</xdr:rowOff>
    </xdr:from>
    <xdr:ext cx="313932"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388333" y="67554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146812</xdr:rowOff>
    </xdr:from>
    <xdr:to>
      <xdr:col>98</xdr:col>
      <xdr:colOff>38100</xdr:colOff>
      <xdr:row>39</xdr:row>
      <xdr:rowOff>76962</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68089</xdr:rowOff>
    </xdr:from>
    <xdr:ext cx="313932"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499333" y="67546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住民一人当たりのコストを目的別に分析すると、教育費が類似団体平均より特に高くなっています。これは、小・中学校の校舎改築や長寿命化改修工事を行ったことによるものです。</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年度に大幅に増加している総務費及び消防費について、総務費においては特別定額給付金を支給したため、消防費においては消防庁舎の建替工事が本格化したことによるものです。</a:t>
          </a:r>
        </a:p>
        <a:p>
          <a:r>
            <a:rPr kumimoji="1" lang="ja-JP" altLang="en-US" sz="1300">
              <a:latin typeface="ＭＳ Ｐゴシック" panose="020B0600070205080204" pitchFamily="50" charset="-128"/>
              <a:ea typeface="ＭＳ Ｐゴシック" panose="020B0600070205080204" pitchFamily="50" charset="-128"/>
            </a:rPr>
            <a:t>　一方、主に民生費や農林水産業費は類似団体平均より低くなっています。民生費は社会福祉費や児童福祉費、生活保護費が類似団体平均より低いため、農林水産業費は第１次産業への従事者が減少していることから、従前から低い水準となってい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千葉県習志野市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年度決算における一般会計の実質収支額は</a:t>
          </a:r>
          <a:r>
            <a:rPr kumimoji="1" lang="en-US" altLang="ja-JP" sz="1400">
              <a:latin typeface="ＭＳ ゴシック" pitchFamily="49" charset="-128"/>
              <a:ea typeface="ＭＳ ゴシック" pitchFamily="49" charset="-128"/>
            </a:rPr>
            <a:t>34</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千</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百万円で、実質収支額の標準財政規模比は</a:t>
          </a:r>
          <a:r>
            <a:rPr kumimoji="1" lang="en-US" altLang="ja-JP" sz="1400">
              <a:latin typeface="ＭＳ ゴシック" pitchFamily="49" charset="-128"/>
              <a:ea typeface="ＭＳ ゴシック" pitchFamily="49" charset="-128"/>
            </a:rPr>
            <a:t>9.51</a:t>
          </a:r>
          <a:r>
            <a:rPr kumimoji="1" lang="ja-JP" altLang="en-US" sz="1400">
              <a:latin typeface="ＭＳ ゴシック" pitchFamily="49" charset="-128"/>
              <a:ea typeface="ＭＳ ゴシック" pitchFamily="49" charset="-128"/>
            </a:rPr>
            <a:t>％となっています。前年度に比べて黒字額が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千</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百万円増加したことにより、</a:t>
          </a:r>
          <a:r>
            <a:rPr kumimoji="1" lang="en-US" altLang="ja-JP" sz="1400">
              <a:latin typeface="ＭＳ ゴシック" pitchFamily="49" charset="-128"/>
              <a:ea typeface="ＭＳ ゴシック" pitchFamily="49" charset="-128"/>
            </a:rPr>
            <a:t>1.18</a:t>
          </a:r>
          <a:r>
            <a:rPr kumimoji="1" lang="ja-JP" altLang="en-US" sz="1400">
              <a:latin typeface="ＭＳ ゴシック" pitchFamily="49" charset="-128"/>
              <a:ea typeface="ＭＳ ゴシック" pitchFamily="49" charset="-128"/>
            </a:rPr>
            <a:t>ポイントの増となっています。</a:t>
          </a:r>
        </a:p>
        <a:p>
          <a:r>
            <a:rPr kumimoji="1" lang="ja-JP" altLang="en-US" sz="1400">
              <a:latin typeface="ＭＳ ゴシック" pitchFamily="49" charset="-128"/>
              <a:ea typeface="ＭＳ ゴシック" pitchFamily="49" charset="-128"/>
            </a:rPr>
            <a:t>　財政調整基金については、剰余金処分として</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億円を積み立てたことにより、令和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年度末時点の基金残高は</a:t>
          </a:r>
          <a:r>
            <a:rPr kumimoji="1" lang="en-US" altLang="ja-JP" sz="1400">
              <a:latin typeface="ＭＳ ゴシック" pitchFamily="49" charset="-128"/>
              <a:ea typeface="ＭＳ ゴシック" pitchFamily="49" charset="-128"/>
            </a:rPr>
            <a:t>42</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千</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百万円となりました。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千葉県習志野市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年度における各会計の実質収支はいずれも黒字で、前年度に比べ連結黒字額は</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千万円減少しました。</a:t>
          </a:r>
        </a:p>
        <a:p>
          <a:r>
            <a:rPr kumimoji="1" lang="ja-JP" altLang="en-US" sz="1400">
              <a:latin typeface="ＭＳ ゴシック" pitchFamily="49" charset="-128"/>
              <a:ea typeface="ＭＳ ゴシック" pitchFamily="49" charset="-128"/>
            </a:rPr>
            <a:t>　この減少の主な理由は、一般会計で</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千</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百万円、下水道事業会計</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千</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百万円増加した一方、ガス事業会計で</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千</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百万円、国民健康保険特別会計で</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千</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百万円減少したことによるものです。</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千葉県習志野市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年度決算における実質公債費比率は</a:t>
          </a:r>
          <a:r>
            <a:rPr kumimoji="1" lang="en-US" altLang="ja-JP" sz="1400">
              <a:latin typeface="ＭＳ ゴシック" pitchFamily="49" charset="-128"/>
              <a:ea typeface="ＭＳ ゴシック" pitchFamily="49" charset="-128"/>
            </a:rPr>
            <a:t>7.6</a:t>
          </a:r>
          <a:r>
            <a:rPr kumimoji="1" lang="ja-JP" altLang="en-US" sz="1400">
              <a:latin typeface="ＭＳ ゴシック" pitchFamily="49" charset="-128"/>
              <a:ea typeface="ＭＳ ゴシック" pitchFamily="49" charset="-128"/>
            </a:rPr>
            <a:t>％で、前年度に比べ</a:t>
          </a:r>
          <a:r>
            <a:rPr kumimoji="1" lang="en-US" altLang="ja-JP" sz="1400">
              <a:latin typeface="ＭＳ ゴシック" pitchFamily="49" charset="-128"/>
              <a:ea typeface="ＭＳ ゴシック" pitchFamily="49" charset="-128"/>
            </a:rPr>
            <a:t>0.8</a:t>
          </a:r>
          <a:r>
            <a:rPr kumimoji="1" lang="ja-JP" altLang="en-US" sz="1400">
              <a:latin typeface="ＭＳ ゴシック" pitchFamily="49" charset="-128"/>
              <a:ea typeface="ＭＳ ゴシック" pitchFamily="49" charset="-128"/>
            </a:rPr>
            <a:t>ポイントの増加となっています。</a:t>
          </a:r>
        </a:p>
        <a:p>
          <a:r>
            <a:rPr kumimoji="1" lang="ja-JP" altLang="en-US" sz="1400">
              <a:latin typeface="ＭＳ ゴシック" pitchFamily="49" charset="-128"/>
              <a:ea typeface="ＭＳ ゴシック" pitchFamily="49" charset="-128"/>
            </a:rPr>
            <a:t>　これは、令和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年度単年度実質公債費比率が、令和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年度に比べ</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ポイント減少したことにより、</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か年の平均で算出する実質公債費比率の値に影響したものであり、元利償還金等から基準財政需要額に算入される公債費等を差し引いた実質公債費比率の分子が</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千</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百万円増加したこと、普通交付税額等で構成される標準財政規模の増加により実質公債費比率の分母が</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千</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百万円増加したことによるものです。</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本市では令和元年度まで、市場公募地方債</a:t>
          </a:r>
          <a:r>
            <a:rPr kumimoji="1" lang="en-US" altLang="ja-JP" sz="1000">
              <a:latin typeface="ＭＳ ゴシック" pitchFamily="49" charset="-128"/>
              <a:ea typeface="ＭＳ ゴシック" pitchFamily="49" charset="-128"/>
            </a:rPr>
            <a:t>3</a:t>
          </a:r>
          <a:r>
            <a:rPr kumimoji="1" lang="ja-JP" altLang="en-US" sz="1000">
              <a:latin typeface="ＭＳ ゴシック" pitchFamily="49" charset="-128"/>
              <a:ea typeface="ＭＳ ゴシック" pitchFamily="49" charset="-128"/>
            </a:rPr>
            <a:t>億円を</a:t>
          </a:r>
          <a:r>
            <a:rPr kumimoji="1" lang="en-US" altLang="ja-JP" sz="1000">
              <a:latin typeface="ＭＳ ゴシック" pitchFamily="49" charset="-128"/>
              <a:ea typeface="ＭＳ ゴシック" pitchFamily="49" charset="-128"/>
            </a:rPr>
            <a:t>5</a:t>
          </a:r>
          <a:r>
            <a:rPr kumimoji="1" lang="ja-JP" altLang="en-US" sz="1000">
              <a:latin typeface="ＭＳ ゴシック" pitchFamily="49" charset="-128"/>
              <a:ea typeface="ＭＳ ゴシック" pitchFamily="49" charset="-128"/>
            </a:rPr>
            <a:t>年満期一括償還という条件で発行しています。減債基金には、</a:t>
          </a:r>
          <a:r>
            <a:rPr kumimoji="1" lang="en-US" altLang="ja-JP" sz="1000">
              <a:latin typeface="ＭＳ ゴシック" pitchFamily="49" charset="-128"/>
              <a:ea typeface="ＭＳ ゴシック" pitchFamily="49" charset="-128"/>
            </a:rPr>
            <a:t>3</a:t>
          </a:r>
          <a:r>
            <a:rPr kumimoji="1" lang="ja-JP" altLang="en-US" sz="1000">
              <a:latin typeface="ＭＳ ゴシック" pitchFamily="49" charset="-128"/>
              <a:ea typeface="ＭＳ ゴシック" pitchFamily="49" charset="-128"/>
            </a:rPr>
            <a:t>億円の発行に対し、毎年</a:t>
          </a:r>
          <a:r>
            <a:rPr kumimoji="1" lang="en-US" altLang="ja-JP" sz="1000">
              <a:latin typeface="ＭＳ ゴシック" pitchFamily="49" charset="-128"/>
              <a:ea typeface="ＭＳ ゴシック" pitchFamily="49" charset="-128"/>
            </a:rPr>
            <a:t>3</a:t>
          </a:r>
          <a:r>
            <a:rPr kumimoji="1" lang="ja-JP" altLang="en-US" sz="1000">
              <a:latin typeface="ＭＳ ゴシック" pitchFamily="49" charset="-128"/>
              <a:ea typeface="ＭＳ ゴシック" pitchFamily="49" charset="-128"/>
            </a:rPr>
            <a:t>千万円を積み立てています。</a:t>
          </a:r>
          <a:r>
            <a:rPr kumimoji="1" lang="en-US" altLang="ja-JP" sz="1000">
              <a:latin typeface="ＭＳ ゴシック" pitchFamily="49" charset="-128"/>
              <a:ea typeface="ＭＳ ゴシック" pitchFamily="49" charset="-128"/>
            </a:rPr>
            <a:t>5</a:t>
          </a:r>
          <a:r>
            <a:rPr kumimoji="1" lang="ja-JP" altLang="en-US" sz="1000">
              <a:latin typeface="ＭＳ ゴシック" pitchFamily="49" charset="-128"/>
              <a:ea typeface="ＭＳ ゴシック" pitchFamily="49" charset="-128"/>
            </a:rPr>
            <a:t>年後の一括償還時には、それまでに積み立てた</a:t>
          </a:r>
          <a:r>
            <a:rPr kumimoji="1" lang="en-US" altLang="ja-JP" sz="1000">
              <a:latin typeface="ＭＳ ゴシック" pitchFamily="49" charset="-128"/>
              <a:ea typeface="ＭＳ ゴシック" pitchFamily="49" charset="-128"/>
            </a:rPr>
            <a:t>1</a:t>
          </a:r>
          <a:r>
            <a:rPr kumimoji="1" lang="ja-JP" altLang="en-US" sz="1000">
              <a:latin typeface="ＭＳ ゴシック" pitchFamily="49" charset="-128"/>
              <a:ea typeface="ＭＳ ゴシック" pitchFamily="49" charset="-128"/>
            </a:rPr>
            <a:t>億</a:t>
          </a:r>
          <a:r>
            <a:rPr kumimoji="1" lang="en-US" altLang="ja-JP" sz="1000">
              <a:latin typeface="ＭＳ ゴシック" pitchFamily="49" charset="-128"/>
              <a:ea typeface="ＭＳ ゴシック" pitchFamily="49" charset="-128"/>
            </a:rPr>
            <a:t>5</a:t>
          </a:r>
          <a:r>
            <a:rPr kumimoji="1" lang="ja-JP" altLang="en-US" sz="1000">
              <a:latin typeface="ＭＳ ゴシック" pitchFamily="49" charset="-128"/>
              <a:ea typeface="ＭＳ ゴシック" pitchFamily="49" charset="-128"/>
            </a:rPr>
            <a:t>千万円を取崩し、残額の</a:t>
          </a:r>
          <a:r>
            <a:rPr kumimoji="1" lang="en-US" altLang="ja-JP" sz="1000">
              <a:latin typeface="ＭＳ ゴシック" pitchFamily="49" charset="-128"/>
              <a:ea typeface="ＭＳ ゴシック" pitchFamily="49" charset="-128"/>
            </a:rPr>
            <a:t>1</a:t>
          </a:r>
          <a:r>
            <a:rPr kumimoji="1" lang="ja-JP" altLang="en-US" sz="1000">
              <a:latin typeface="ＭＳ ゴシック" pitchFamily="49" charset="-128"/>
              <a:ea typeface="ＭＳ ゴシック" pitchFamily="49" charset="-128"/>
            </a:rPr>
            <a:t>億</a:t>
          </a:r>
          <a:r>
            <a:rPr kumimoji="1" lang="en-US" altLang="ja-JP" sz="1000">
              <a:latin typeface="ＭＳ ゴシック" pitchFamily="49" charset="-128"/>
              <a:ea typeface="ＭＳ ゴシック" pitchFamily="49" charset="-128"/>
            </a:rPr>
            <a:t>5</a:t>
          </a:r>
          <a:r>
            <a:rPr kumimoji="1" lang="ja-JP" altLang="en-US" sz="1000">
              <a:latin typeface="ＭＳ ゴシック" pitchFamily="49" charset="-128"/>
              <a:ea typeface="ＭＳ ゴシック" pitchFamily="49" charset="-128"/>
            </a:rPr>
            <a:t>千万円を借り換えています。なお、令和</a:t>
          </a:r>
          <a:r>
            <a:rPr kumimoji="1" lang="en-US" altLang="ja-JP" sz="1000">
              <a:latin typeface="ＭＳ ゴシック" pitchFamily="49" charset="-128"/>
              <a:ea typeface="ＭＳ ゴシック" pitchFamily="49" charset="-128"/>
            </a:rPr>
            <a:t>2</a:t>
          </a:r>
          <a:r>
            <a:rPr kumimoji="1" lang="ja-JP" altLang="en-US" sz="1000">
              <a:latin typeface="ＭＳ ゴシック" pitchFamily="49" charset="-128"/>
              <a:ea typeface="ＭＳ ゴシック" pitchFamily="49" charset="-128"/>
            </a:rPr>
            <a:t>年度より借換債の発行を取りやめています。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千葉県習志野市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年度決算における将来負担比率は、</a:t>
          </a:r>
          <a:r>
            <a:rPr kumimoji="1" lang="en-US" altLang="ja-JP" sz="1400">
              <a:latin typeface="ＭＳ ゴシック" pitchFamily="49" charset="-128"/>
              <a:ea typeface="ＭＳ ゴシック" pitchFamily="49" charset="-128"/>
            </a:rPr>
            <a:t>30.5</a:t>
          </a:r>
          <a:r>
            <a:rPr kumimoji="1" lang="ja-JP" altLang="en-US" sz="1400">
              <a:latin typeface="ＭＳ ゴシック" pitchFamily="49" charset="-128"/>
              <a:ea typeface="ＭＳ ゴシック" pitchFamily="49" charset="-128"/>
            </a:rPr>
            <a:t>％で前年度に比べ</a:t>
          </a:r>
          <a:r>
            <a:rPr kumimoji="1" lang="en-US" altLang="ja-JP" sz="1400">
              <a:latin typeface="ＭＳ ゴシック" pitchFamily="49" charset="-128"/>
              <a:ea typeface="ＭＳ ゴシック" pitchFamily="49" charset="-128"/>
            </a:rPr>
            <a:t>6.3</a:t>
          </a:r>
          <a:r>
            <a:rPr kumimoji="1" lang="ja-JP" altLang="en-US" sz="1400">
              <a:latin typeface="ＭＳ ゴシック" pitchFamily="49" charset="-128"/>
              <a:ea typeface="ＭＳ ゴシック" pitchFamily="49" charset="-128"/>
            </a:rPr>
            <a:t>ポイント増加しています。</a:t>
          </a:r>
        </a:p>
        <a:p>
          <a:r>
            <a:rPr kumimoji="1" lang="ja-JP" altLang="en-US" sz="1400">
              <a:latin typeface="ＭＳ ゴシック" pitchFamily="49" charset="-128"/>
              <a:ea typeface="ＭＳ ゴシック" pitchFamily="49" charset="-128"/>
            </a:rPr>
            <a:t>　主な要因は充当可能財源等が</a:t>
          </a:r>
          <a:r>
            <a:rPr kumimoji="1" lang="en-US" altLang="ja-JP" sz="1400">
              <a:latin typeface="ＭＳ ゴシック" pitchFamily="49" charset="-128"/>
              <a:ea typeface="ＭＳ ゴシック" pitchFamily="49" charset="-128"/>
            </a:rPr>
            <a:t>40</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千</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百万円減少していることによるものです。</a:t>
          </a:r>
        </a:p>
        <a:p>
          <a:r>
            <a:rPr kumimoji="1" lang="ja-JP" altLang="en-US" sz="1400">
              <a:latin typeface="ＭＳ ゴシック" pitchFamily="49" charset="-128"/>
              <a:ea typeface="ＭＳ ゴシック" pitchFamily="49" charset="-128"/>
            </a:rPr>
            <a:t>　内訳としては、充当可能基金が</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千</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百万円、充当可能特定歳入が</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千</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百万円減少しています。</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千葉県習志野市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基金全体としては、積立額に対し、公共施設等再生整備基金や市債管理基金の繰入額が増加したため、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動産売払収入やふるさと納税等の寄附金による積み立てを行う一方、老朽化した公共施設再生にかかる公共施設等再生整備基金及び公債費の償還に充てる減債基金の適正な繰り入れを行うことにより、歳出事業費の縮減を図りつつ、より効果的な財政運営に努めていき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・公共施設等再生整備基金：公共施設等の改築、改修その他整備に要する経費の財源に充てるため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・国際交流基金　　　　　：国際交流事業の円滑な執行を図るため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・すこやか子育て基金　　：子どもたちが健やかに生まれ育つ環境づくりの推進を図るため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・海浜霊園管理運営基金　：海浜霊園事業の円滑な管理運営に資するため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・青少年音楽振興基金　　：青少年の音楽活動を奨励し振興を図るため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・公共施設等再生整備基金：主なものは規定分や寄附金等により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百万円を積み立てた一方、大久保小学校校舎改築事業に</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百万円、（仮称）向山こども園整備事業に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百万円、第二中学校校舎改築事業に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を充当するなど、公共施設の改築、改修等に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百万円繰り入れたことにより、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となっています。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・海浜霊園管理運営基金　：海浜霊園運営費に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百万円繰り入れる一方、海浜霊園の使用料等を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・青少年音楽振興基金　　：寄附金等を積み立てた一方、青少年音楽振興基金事業等に繰り入れたことにより、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・すこやか子育て基金　　：寄附金等により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百万円積み立てた一方、（仮称）藤崎こども園整備事業に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百万円繰り入れたことにより、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・国際交流基金　　　　　：寄附金等の積み立てにより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動産売払収入やふるさと納税等の寄附金による積み立てを行う一方、老朽化した公共施設再生にかかる公共施設等再生整備基金の適正な繰り入れを行うことにより、歳出事業費の縮減を図りつつ、より効果的な財政運営に努めていき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剰余金処分等により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百万円を積み立てた一方、一般財源として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億円を繰り入れたことにより、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標準財政規模に見合う範囲の残高確保に努めるとともに、歳出事業費の縮減を図りつつ、より効果的な財政運営に努めていきます。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不動産売払収入などにより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百万円を積み立てた一方、市債償還元金として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千万円を繰り入れたことにより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今後、公債費が増加することが予想されるため、減債基金の繰り入れにより一般財源負担の軽減を図りつつ、より効果的な財政運営に努めていきます。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709A7CA-2840-4CA8-A6CF-123713D602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A3BB6CE-22F9-408A-B7C1-901F7576DC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C7F7AA-D256-4817-8BF4-A6E194E4451C}"/>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C8D6484-8AE3-4E17-899E-DD024CEB6473}"/>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3DA5074-BC47-4249-B06A-CAFB7EE8E3D4}"/>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1E92A92-64F3-4696-9CD1-31755F6FB3EB}"/>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千葉県習志野市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6BFB1B0-4DE1-4AC1-BE42-E1775EE2EDBC}"/>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35D6117-9CF0-4EED-8C82-FE0BA15EF0FC}"/>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884E76F-D9F0-47AF-9C4B-84449B8E56E8}"/>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789E623-29B6-447B-A6AF-A564825B5B6B}"/>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7667BCB-7EE6-41BA-ADCE-01D303751194}"/>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AE9097F7-1500-4D80-AD75-46C9924B71BD}"/>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174,963
169,741
20.97
73,853,974
69,862,268
3,428,559
36,044,480
48,970,924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C08B87C-58A7-4AEA-B3BF-966C51D61163}"/>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240179D-E370-4BB5-953D-AA2AB1C8A456}"/>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32AEB6C-C123-4074-A02C-FF3277B4B902}"/>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C3B40B5-091B-47AC-B4FF-F1B68C60BB7A}"/>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2C45327-7468-4ED8-A492-0CE64F6535F7}"/>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265BEB7-4480-4D5A-B73C-B0DC792BA322}"/>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F179746-44EC-4E89-A7D3-AF3A7B6761C3}"/>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71EB6F5-604F-4452-894F-A673E0DE504E}"/>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CA55182-49ED-44C3-A4B3-B09BFCE95E6C}"/>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961D2EA2-9057-4501-8BB8-C90A684D68CF}"/>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7512590-461B-49B9-9DDC-AC3B1ECFB0A5}"/>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D574753-C27B-4B5B-9A35-8C2522E80EFD}"/>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92D5A4D-C62D-4E50-B8F6-EDE4A48C484C}"/>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31A1E39-62C0-45D3-BD0D-90D8E068E294}"/>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D5B82C9-23C7-4CF8-AF1F-6FC88ECBE532}"/>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DEF75A1-3F14-4527-BC52-951D66862040}"/>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EB85D2-A781-492B-863A-FBCEFDF9F3FC}"/>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6C50091-6FB5-4F9D-BD9C-4E2C380C1A3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218BB40-1DFA-4B72-ACB9-2824254C26B3}"/>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BE67DD2-0ED8-439F-AEB4-F9FD476E02D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5F0B8BE5-1BE7-4F0A-BD7E-0EB976B3A05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BED4C8D-4B66-4B8D-9AA3-219A3CC10E68}"/>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96F6731-7C18-43FC-8D61-B6C62BA233F6}"/>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2DC8604-5916-4916-86D9-E24502132B18}"/>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81572835-20FE-49EC-972A-9014E96869D8}"/>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9F3BE0A-A6F2-4E7E-AAA1-833C110C7BDD}"/>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CA3B154-0834-4F4D-A42B-74519BAEFB88}"/>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4462272-EA25-4A51-9EA0-623888493DCB}"/>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5A8E1D7-FF31-43C0-94E4-02D8D37483D2}"/>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611D41D-C904-453C-9BF6-BF032B2CB776}"/>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64DF4BC-9E96-45EE-9023-7793BD0AA3E2}"/>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6F12AA3-DBF6-49F1-AE74-07E28382E3CE}"/>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7A19B11-3EC2-4E2E-BFF2-FDDAADC7F217}"/>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6639C23-3A11-46EE-8A28-6E6E4ACD8128}"/>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3C3FBF8-434D-4719-A0BA-B3B7E2E21C4B}"/>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baseline="0">
              <a:solidFill>
                <a:schemeClr val="dk1"/>
              </a:solidFill>
              <a:effectLst/>
              <a:latin typeface="+mn-lt"/>
              <a:ea typeface="+mn-ea"/>
              <a:cs typeface="+mn-cs"/>
            </a:rPr>
            <a:t>　本市は昭和</a:t>
          </a:r>
          <a:r>
            <a:rPr kumimoji="1" lang="en-US" altLang="ja-JP" sz="1000" baseline="0">
              <a:solidFill>
                <a:schemeClr val="dk1"/>
              </a:solidFill>
              <a:effectLst/>
              <a:latin typeface="+mn-lt"/>
              <a:ea typeface="+mn-ea"/>
              <a:cs typeface="+mn-cs"/>
            </a:rPr>
            <a:t>30</a:t>
          </a:r>
          <a:r>
            <a:rPr kumimoji="1" lang="ja-JP" altLang="ja-JP" sz="1000" baseline="0">
              <a:solidFill>
                <a:schemeClr val="dk1"/>
              </a:solidFill>
              <a:effectLst/>
              <a:latin typeface="+mn-lt"/>
              <a:ea typeface="+mn-ea"/>
              <a:cs typeface="+mn-cs"/>
            </a:rPr>
            <a:t>年～</a:t>
          </a:r>
          <a:r>
            <a:rPr kumimoji="1" lang="en-US" altLang="ja-JP" sz="1000" baseline="0">
              <a:solidFill>
                <a:schemeClr val="dk1"/>
              </a:solidFill>
              <a:effectLst/>
              <a:latin typeface="+mn-lt"/>
              <a:ea typeface="+mn-ea"/>
              <a:cs typeface="+mn-cs"/>
            </a:rPr>
            <a:t>50</a:t>
          </a:r>
          <a:r>
            <a:rPr kumimoji="1" lang="ja-JP" altLang="ja-JP" sz="1000" baseline="0">
              <a:solidFill>
                <a:schemeClr val="dk1"/>
              </a:solidFill>
              <a:effectLst/>
              <a:latin typeface="+mn-lt"/>
              <a:ea typeface="+mn-ea"/>
              <a:cs typeface="+mn-cs"/>
            </a:rPr>
            <a:t>年代の高度経済成長期に</a:t>
          </a:r>
          <a:r>
            <a:rPr kumimoji="1" lang="en-US" altLang="ja-JP" sz="1000" baseline="0">
              <a:solidFill>
                <a:schemeClr val="dk1"/>
              </a:solidFill>
              <a:effectLst/>
              <a:latin typeface="+mn-lt"/>
              <a:ea typeface="+mn-ea"/>
              <a:cs typeface="+mn-cs"/>
            </a:rPr>
            <a:t>2</a:t>
          </a:r>
          <a:r>
            <a:rPr kumimoji="1" lang="ja-JP" altLang="ja-JP" sz="1000" baseline="0">
              <a:solidFill>
                <a:schemeClr val="dk1"/>
              </a:solidFill>
              <a:effectLst/>
              <a:latin typeface="+mn-lt"/>
              <a:ea typeface="+mn-ea"/>
              <a:cs typeface="+mn-cs"/>
            </a:rPr>
            <a:t>度の埋め立てを実施し、鉄道、道路などの都市基盤の整備や市民サービスに欠かすことのできない多くの公共施設を整備してきましたが、これらの公共施設が耐用年数を経過し、次々と更新時期を迎えているため、有形固定資産減価償却率は年々増加し、類似団体より高い水準となっています。本市は公共施設等総合管理計画および公共建築物再生計画に基づき、長期的な視点から所有する公共建築物を適正に維持管理し、必要に応じて更新、統廃合、長寿命化等を行っています。</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DF5791E-F9BA-463E-A1E1-404E9FF270D2}"/>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D176D62-84C5-4E47-9292-4383DB3EFC62}"/>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83FDD635-A78C-4FC6-82A8-B8DEC519BB36}"/>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CB884F56-6438-4BB0-AE22-A91FEE84F3C8}"/>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DEB0F91D-082F-4372-B2C9-6706F105F50E}"/>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31E2D5B6-0152-41FD-9E4D-7881519925E2}"/>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DFB82D81-93C1-41F9-BF8A-88CDD99692F4}"/>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97F22C6-0B14-478B-972D-0B809471EB5B}"/>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357B2F8D-4488-425F-8AF5-0EF1508D046F}"/>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FB19F3BE-5062-4DB3-B1E1-ED774129F4AD}"/>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4F3A74DA-B360-4679-A8B7-30BFDDFA1D06}"/>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1928FCB6-FD82-469E-89DC-E716968F9BC0}"/>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654645C4-48F8-415C-AE5B-77A7339095A6}"/>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D1BE7B5-CCD2-4F6F-9569-6E1D2F287BBB}"/>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6AF59F72-DFDC-4DE8-8776-C0F8324C2A38}"/>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E9A705D7-1552-4549-9EC4-BA9F13B8B08C}"/>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77682</xdr:rowOff>
    </xdr:from>
    <xdr:to>
      <xdr:col>23</xdr:col>
      <xdr:colOff>85090</xdr:colOff>
      <xdr:row>34</xdr:row>
      <xdr:rowOff>93769</xdr:rowOff>
    </xdr:to>
    <xdr:cxnSp macro="">
      <xdr:nvCxnSpPr>
        <xdr:cNvPr id="65" name="直線コネクタ 64">
          <a:extLst>
            <a:ext uri="{FF2B5EF4-FFF2-40B4-BE49-F238E27FC236}">
              <a16:creationId xmlns:a16="http://schemas.microsoft.com/office/drawing/2014/main" id="{6E8ED2C6-B3E5-433A-937F-A4B16914BC3F}"/>
            </a:ext>
          </a:extLst>
        </xdr:cNvPr>
        <xdr:cNvCxnSpPr/>
      </xdr:nvCxnSpPr>
      <xdr:spPr>
        <a:xfrm flipV="1">
          <a:off x="4295775" y="5459307"/>
          <a:ext cx="1270" cy="1220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97596</xdr:rowOff>
    </xdr:from>
    <xdr:ext cx="405111" cy="259045"/>
    <xdr:sp macro="" textlink="">
      <xdr:nvSpPr>
        <xdr:cNvPr id="66" name="有形固定資産減価償却率最小値テキスト">
          <a:extLst>
            <a:ext uri="{FF2B5EF4-FFF2-40B4-BE49-F238E27FC236}">
              <a16:creationId xmlns:a16="http://schemas.microsoft.com/office/drawing/2014/main" id="{AA3C3A81-0E77-4433-AB9C-944CEA73BDB7}"/>
            </a:ext>
          </a:extLst>
        </xdr:cNvPr>
        <xdr:cNvSpPr txBox="1"/>
      </xdr:nvSpPr>
      <xdr:spPr>
        <a:xfrm>
          <a:off x="4342765" y="6675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93769</xdr:rowOff>
    </xdr:from>
    <xdr:to>
      <xdr:col>23</xdr:col>
      <xdr:colOff>174625</xdr:colOff>
      <xdr:row>34</xdr:row>
      <xdr:rowOff>93769</xdr:rowOff>
    </xdr:to>
    <xdr:cxnSp macro="">
      <xdr:nvCxnSpPr>
        <xdr:cNvPr id="67" name="直線コネクタ 66">
          <a:extLst>
            <a:ext uri="{FF2B5EF4-FFF2-40B4-BE49-F238E27FC236}">
              <a16:creationId xmlns:a16="http://schemas.microsoft.com/office/drawing/2014/main" id="{B52A3BEF-B620-4682-B850-EC67EC260E5F}"/>
            </a:ext>
          </a:extLst>
        </xdr:cNvPr>
        <xdr:cNvCxnSpPr/>
      </xdr:nvCxnSpPr>
      <xdr:spPr>
        <a:xfrm>
          <a:off x="4206875" y="6679354"/>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24359</xdr:rowOff>
    </xdr:from>
    <xdr:ext cx="405111" cy="259045"/>
    <xdr:sp macro="" textlink="">
      <xdr:nvSpPr>
        <xdr:cNvPr id="68" name="有形固定資産減価償却率最大値テキスト">
          <a:extLst>
            <a:ext uri="{FF2B5EF4-FFF2-40B4-BE49-F238E27FC236}">
              <a16:creationId xmlns:a16="http://schemas.microsoft.com/office/drawing/2014/main" id="{6B833722-1261-49A5-8A01-694F16F89F18}"/>
            </a:ext>
          </a:extLst>
        </xdr:cNvPr>
        <xdr:cNvSpPr txBox="1"/>
      </xdr:nvSpPr>
      <xdr:spPr>
        <a:xfrm>
          <a:off x="4342765" y="523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77682</xdr:rowOff>
    </xdr:from>
    <xdr:to>
      <xdr:col>23</xdr:col>
      <xdr:colOff>174625</xdr:colOff>
      <xdr:row>27</xdr:row>
      <xdr:rowOff>77682</xdr:rowOff>
    </xdr:to>
    <xdr:cxnSp macro="">
      <xdr:nvCxnSpPr>
        <xdr:cNvPr id="69" name="直線コネクタ 68">
          <a:extLst>
            <a:ext uri="{FF2B5EF4-FFF2-40B4-BE49-F238E27FC236}">
              <a16:creationId xmlns:a16="http://schemas.microsoft.com/office/drawing/2014/main" id="{A1E00ECD-BB06-4C6C-A724-C0B586FD4A02}"/>
            </a:ext>
          </a:extLst>
        </xdr:cNvPr>
        <xdr:cNvCxnSpPr/>
      </xdr:nvCxnSpPr>
      <xdr:spPr>
        <a:xfrm>
          <a:off x="4206875" y="545930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69232</xdr:rowOff>
    </xdr:from>
    <xdr:ext cx="405111" cy="259045"/>
    <xdr:sp macro="" textlink="">
      <xdr:nvSpPr>
        <xdr:cNvPr id="70" name="有形固定資産減価償却率平均値テキスト">
          <a:extLst>
            <a:ext uri="{FF2B5EF4-FFF2-40B4-BE49-F238E27FC236}">
              <a16:creationId xmlns:a16="http://schemas.microsoft.com/office/drawing/2014/main" id="{5251882C-0595-434B-A153-47A3631A2E5D}"/>
            </a:ext>
          </a:extLst>
        </xdr:cNvPr>
        <xdr:cNvSpPr txBox="1"/>
      </xdr:nvSpPr>
      <xdr:spPr>
        <a:xfrm>
          <a:off x="4342765" y="5963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46355</xdr:rowOff>
    </xdr:from>
    <xdr:to>
      <xdr:col>23</xdr:col>
      <xdr:colOff>136525</xdr:colOff>
      <xdr:row>31</xdr:row>
      <xdr:rowOff>147955</xdr:rowOff>
    </xdr:to>
    <xdr:sp macro="" textlink="">
      <xdr:nvSpPr>
        <xdr:cNvPr id="71" name="フローチャート: 判断 70">
          <a:extLst>
            <a:ext uri="{FF2B5EF4-FFF2-40B4-BE49-F238E27FC236}">
              <a16:creationId xmlns:a16="http://schemas.microsoft.com/office/drawing/2014/main" id="{772DF96B-792F-4E8F-9D40-1E12A8EC8B2B}"/>
            </a:ext>
          </a:extLst>
        </xdr:cNvPr>
        <xdr:cNvSpPr/>
      </xdr:nvSpPr>
      <xdr:spPr>
        <a:xfrm>
          <a:off x="4244975" y="61156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171027</xdr:rowOff>
    </xdr:from>
    <xdr:to>
      <xdr:col>19</xdr:col>
      <xdr:colOff>187325</xdr:colOff>
      <xdr:row>31</xdr:row>
      <xdr:rowOff>101177</xdr:rowOff>
    </xdr:to>
    <xdr:sp macro="" textlink="">
      <xdr:nvSpPr>
        <xdr:cNvPr id="72" name="フローチャート: 判断 71">
          <a:extLst>
            <a:ext uri="{FF2B5EF4-FFF2-40B4-BE49-F238E27FC236}">
              <a16:creationId xmlns:a16="http://schemas.microsoft.com/office/drawing/2014/main" id="{14FD2434-7DD2-4E51-BBC6-8AE01BE89BD9}"/>
            </a:ext>
          </a:extLst>
        </xdr:cNvPr>
        <xdr:cNvSpPr/>
      </xdr:nvSpPr>
      <xdr:spPr>
        <a:xfrm>
          <a:off x="3611880" y="60708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142240</xdr:rowOff>
    </xdr:from>
    <xdr:to>
      <xdr:col>15</xdr:col>
      <xdr:colOff>187325</xdr:colOff>
      <xdr:row>31</xdr:row>
      <xdr:rowOff>72390</xdr:rowOff>
    </xdr:to>
    <xdr:sp macro="" textlink="">
      <xdr:nvSpPr>
        <xdr:cNvPr id="73" name="フローチャート: 判断 72">
          <a:extLst>
            <a:ext uri="{FF2B5EF4-FFF2-40B4-BE49-F238E27FC236}">
              <a16:creationId xmlns:a16="http://schemas.microsoft.com/office/drawing/2014/main" id="{766734BF-8793-4B67-9B1D-E4F5D635F0F3}"/>
            </a:ext>
          </a:extLst>
        </xdr:cNvPr>
        <xdr:cNvSpPr/>
      </xdr:nvSpPr>
      <xdr:spPr>
        <a:xfrm>
          <a:off x="2926080" y="603631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102658</xdr:rowOff>
    </xdr:from>
    <xdr:to>
      <xdr:col>11</xdr:col>
      <xdr:colOff>187325</xdr:colOff>
      <xdr:row>31</xdr:row>
      <xdr:rowOff>32808</xdr:rowOff>
    </xdr:to>
    <xdr:sp macro="" textlink="">
      <xdr:nvSpPr>
        <xdr:cNvPr id="74" name="フローチャート: 判断 73">
          <a:extLst>
            <a:ext uri="{FF2B5EF4-FFF2-40B4-BE49-F238E27FC236}">
              <a16:creationId xmlns:a16="http://schemas.microsoft.com/office/drawing/2014/main" id="{52A3352D-1C96-442B-8904-55EAD8506668}"/>
            </a:ext>
          </a:extLst>
        </xdr:cNvPr>
        <xdr:cNvSpPr/>
      </xdr:nvSpPr>
      <xdr:spPr>
        <a:xfrm>
          <a:off x="2240280" y="599482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73872</xdr:rowOff>
    </xdr:from>
    <xdr:to>
      <xdr:col>7</xdr:col>
      <xdr:colOff>187325</xdr:colOff>
      <xdr:row>31</xdr:row>
      <xdr:rowOff>4022</xdr:rowOff>
    </xdr:to>
    <xdr:sp macro="" textlink="">
      <xdr:nvSpPr>
        <xdr:cNvPr id="75" name="フローチャート: 判断 74">
          <a:extLst>
            <a:ext uri="{FF2B5EF4-FFF2-40B4-BE49-F238E27FC236}">
              <a16:creationId xmlns:a16="http://schemas.microsoft.com/office/drawing/2014/main" id="{35083231-637B-4820-851F-722D11E9B898}"/>
            </a:ext>
          </a:extLst>
        </xdr:cNvPr>
        <xdr:cNvSpPr/>
      </xdr:nvSpPr>
      <xdr:spPr>
        <a:xfrm>
          <a:off x="1554480" y="596984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B4A93F7-ADCE-43BB-BB98-9AAC66D9C2CE}"/>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78334239-29A3-4B1D-A718-42C074325FB1}"/>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95FCCCA-3E36-43C0-9679-2116D3FFD91C}"/>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8D19908-7017-4B84-A981-9D2F7057B783}"/>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42C17AE-D7AB-4C25-B34C-974A006BFE90}"/>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11642</xdr:rowOff>
    </xdr:from>
    <xdr:to>
      <xdr:col>23</xdr:col>
      <xdr:colOff>136525</xdr:colOff>
      <xdr:row>32</xdr:row>
      <xdr:rowOff>113242</xdr:rowOff>
    </xdr:to>
    <xdr:sp macro="" textlink="">
      <xdr:nvSpPr>
        <xdr:cNvPr id="81" name="楕円 80">
          <a:extLst>
            <a:ext uri="{FF2B5EF4-FFF2-40B4-BE49-F238E27FC236}">
              <a16:creationId xmlns:a16="http://schemas.microsoft.com/office/drawing/2014/main" id="{FCEB2FE4-2BF1-46BB-858E-0B96B7677059}"/>
            </a:ext>
          </a:extLst>
        </xdr:cNvPr>
        <xdr:cNvSpPr/>
      </xdr:nvSpPr>
      <xdr:spPr>
        <a:xfrm>
          <a:off x="4244975" y="625432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161519</xdr:rowOff>
    </xdr:from>
    <xdr:ext cx="405111" cy="259045"/>
    <xdr:sp macro="" textlink="">
      <xdr:nvSpPr>
        <xdr:cNvPr id="82" name="有形固定資産減価償却率該当値テキスト">
          <a:extLst>
            <a:ext uri="{FF2B5EF4-FFF2-40B4-BE49-F238E27FC236}">
              <a16:creationId xmlns:a16="http://schemas.microsoft.com/office/drawing/2014/main" id="{92FA9BC5-196C-4D8F-BF18-1C117F6BA2E8}"/>
            </a:ext>
          </a:extLst>
        </xdr:cNvPr>
        <xdr:cNvSpPr txBox="1"/>
      </xdr:nvSpPr>
      <xdr:spPr>
        <a:xfrm>
          <a:off x="4342765" y="623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129117</xdr:rowOff>
    </xdr:from>
    <xdr:to>
      <xdr:col>19</xdr:col>
      <xdr:colOff>187325</xdr:colOff>
      <xdr:row>32</xdr:row>
      <xdr:rowOff>59267</xdr:rowOff>
    </xdr:to>
    <xdr:sp macro="" textlink="">
      <xdr:nvSpPr>
        <xdr:cNvPr id="83" name="楕円 82">
          <a:extLst>
            <a:ext uri="{FF2B5EF4-FFF2-40B4-BE49-F238E27FC236}">
              <a16:creationId xmlns:a16="http://schemas.microsoft.com/office/drawing/2014/main" id="{CD217606-6AC2-4B99-8C35-56034E360923}"/>
            </a:ext>
          </a:extLst>
        </xdr:cNvPr>
        <xdr:cNvSpPr/>
      </xdr:nvSpPr>
      <xdr:spPr>
        <a:xfrm>
          <a:off x="3611880" y="6200352"/>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8467</xdr:rowOff>
    </xdr:from>
    <xdr:to>
      <xdr:col>23</xdr:col>
      <xdr:colOff>85725</xdr:colOff>
      <xdr:row>32</xdr:row>
      <xdr:rowOff>62442</xdr:rowOff>
    </xdr:to>
    <xdr:cxnSp macro="">
      <xdr:nvCxnSpPr>
        <xdr:cNvPr id="84" name="直線コネクタ 83">
          <a:extLst>
            <a:ext uri="{FF2B5EF4-FFF2-40B4-BE49-F238E27FC236}">
              <a16:creationId xmlns:a16="http://schemas.microsoft.com/office/drawing/2014/main" id="{6CA262AF-C32B-4044-983D-09B6E6691483}"/>
            </a:ext>
          </a:extLst>
        </xdr:cNvPr>
        <xdr:cNvCxnSpPr/>
      </xdr:nvCxnSpPr>
      <xdr:spPr>
        <a:xfrm>
          <a:off x="3656965" y="6249247"/>
          <a:ext cx="640715"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82338</xdr:rowOff>
    </xdr:from>
    <xdr:to>
      <xdr:col>15</xdr:col>
      <xdr:colOff>187325</xdr:colOff>
      <xdr:row>32</xdr:row>
      <xdr:rowOff>12488</xdr:rowOff>
    </xdr:to>
    <xdr:sp macro="" textlink="">
      <xdr:nvSpPr>
        <xdr:cNvPr id="85" name="楕円 84">
          <a:extLst>
            <a:ext uri="{FF2B5EF4-FFF2-40B4-BE49-F238E27FC236}">
              <a16:creationId xmlns:a16="http://schemas.microsoft.com/office/drawing/2014/main" id="{3E49DF5C-5989-4152-8E78-B34689993AD1}"/>
            </a:ext>
          </a:extLst>
        </xdr:cNvPr>
        <xdr:cNvSpPr/>
      </xdr:nvSpPr>
      <xdr:spPr>
        <a:xfrm>
          <a:off x="2926080" y="615166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133138</xdr:rowOff>
    </xdr:from>
    <xdr:to>
      <xdr:col>19</xdr:col>
      <xdr:colOff>136525</xdr:colOff>
      <xdr:row>32</xdr:row>
      <xdr:rowOff>8467</xdr:rowOff>
    </xdr:to>
    <xdr:cxnSp macro="">
      <xdr:nvCxnSpPr>
        <xdr:cNvPr id="86" name="直線コネクタ 85">
          <a:extLst>
            <a:ext uri="{FF2B5EF4-FFF2-40B4-BE49-F238E27FC236}">
              <a16:creationId xmlns:a16="http://schemas.microsoft.com/office/drawing/2014/main" id="{CCDC01A4-8B18-4931-B20E-1515E718E5B7}"/>
            </a:ext>
          </a:extLst>
        </xdr:cNvPr>
        <xdr:cNvCxnSpPr/>
      </xdr:nvCxnSpPr>
      <xdr:spPr>
        <a:xfrm>
          <a:off x="2971165" y="6204373"/>
          <a:ext cx="685800" cy="4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49953</xdr:rowOff>
    </xdr:from>
    <xdr:to>
      <xdr:col>11</xdr:col>
      <xdr:colOff>187325</xdr:colOff>
      <xdr:row>31</xdr:row>
      <xdr:rowOff>151553</xdr:rowOff>
    </xdr:to>
    <xdr:sp macro="" textlink="">
      <xdr:nvSpPr>
        <xdr:cNvPr id="87" name="楕円 86">
          <a:extLst>
            <a:ext uri="{FF2B5EF4-FFF2-40B4-BE49-F238E27FC236}">
              <a16:creationId xmlns:a16="http://schemas.microsoft.com/office/drawing/2014/main" id="{2D426D16-A277-4F94-8C48-72734C253C50}"/>
            </a:ext>
          </a:extLst>
        </xdr:cNvPr>
        <xdr:cNvSpPr/>
      </xdr:nvSpPr>
      <xdr:spPr>
        <a:xfrm>
          <a:off x="2240280" y="6121188"/>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100753</xdr:rowOff>
    </xdr:from>
    <xdr:to>
      <xdr:col>15</xdr:col>
      <xdr:colOff>136525</xdr:colOff>
      <xdr:row>31</xdr:row>
      <xdr:rowOff>133138</xdr:rowOff>
    </xdr:to>
    <xdr:cxnSp macro="">
      <xdr:nvCxnSpPr>
        <xdr:cNvPr id="88" name="直線コネクタ 87">
          <a:extLst>
            <a:ext uri="{FF2B5EF4-FFF2-40B4-BE49-F238E27FC236}">
              <a16:creationId xmlns:a16="http://schemas.microsoft.com/office/drawing/2014/main" id="{A527B003-8715-4C6C-9411-1B8CD86E2A25}"/>
            </a:ext>
          </a:extLst>
        </xdr:cNvPr>
        <xdr:cNvCxnSpPr/>
      </xdr:nvCxnSpPr>
      <xdr:spPr>
        <a:xfrm>
          <a:off x="2285365" y="6164368"/>
          <a:ext cx="6858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57150</xdr:rowOff>
    </xdr:from>
    <xdr:to>
      <xdr:col>7</xdr:col>
      <xdr:colOff>187325</xdr:colOff>
      <xdr:row>31</xdr:row>
      <xdr:rowOff>158750</xdr:rowOff>
    </xdr:to>
    <xdr:sp macro="" textlink="">
      <xdr:nvSpPr>
        <xdr:cNvPr id="89" name="楕円 88">
          <a:extLst>
            <a:ext uri="{FF2B5EF4-FFF2-40B4-BE49-F238E27FC236}">
              <a16:creationId xmlns:a16="http://schemas.microsoft.com/office/drawing/2014/main" id="{987579E1-1488-46B8-A47B-7ED25CE76676}"/>
            </a:ext>
          </a:extLst>
        </xdr:cNvPr>
        <xdr:cNvSpPr/>
      </xdr:nvSpPr>
      <xdr:spPr>
        <a:xfrm>
          <a:off x="1554480" y="6120765"/>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100753</xdr:rowOff>
    </xdr:from>
    <xdr:to>
      <xdr:col>11</xdr:col>
      <xdr:colOff>136525</xdr:colOff>
      <xdr:row>31</xdr:row>
      <xdr:rowOff>107950</xdr:rowOff>
    </xdr:to>
    <xdr:cxnSp macro="">
      <xdr:nvCxnSpPr>
        <xdr:cNvPr id="90" name="直線コネクタ 89">
          <a:extLst>
            <a:ext uri="{FF2B5EF4-FFF2-40B4-BE49-F238E27FC236}">
              <a16:creationId xmlns:a16="http://schemas.microsoft.com/office/drawing/2014/main" id="{9F2B601B-3249-4ED9-8B9E-E93289BA322A}"/>
            </a:ext>
          </a:extLst>
        </xdr:cNvPr>
        <xdr:cNvCxnSpPr/>
      </xdr:nvCxnSpPr>
      <xdr:spPr>
        <a:xfrm flipV="1">
          <a:off x="1599565" y="6164368"/>
          <a:ext cx="685800" cy="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117704</xdr:rowOff>
    </xdr:from>
    <xdr:ext cx="405111" cy="259045"/>
    <xdr:sp macro="" textlink="">
      <xdr:nvSpPr>
        <xdr:cNvPr id="91" name="n_1aveValue有形固定資産減価償却率">
          <a:extLst>
            <a:ext uri="{FF2B5EF4-FFF2-40B4-BE49-F238E27FC236}">
              <a16:creationId xmlns:a16="http://schemas.microsoft.com/office/drawing/2014/main" id="{71DE2C81-41FE-48F3-96F0-91A6FCFCBF7C}"/>
            </a:ext>
          </a:extLst>
        </xdr:cNvPr>
        <xdr:cNvSpPr txBox="1"/>
      </xdr:nvSpPr>
      <xdr:spPr>
        <a:xfrm>
          <a:off x="3464569" y="584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88917</xdr:rowOff>
    </xdr:from>
    <xdr:ext cx="405111" cy="259045"/>
    <xdr:sp macro="" textlink="">
      <xdr:nvSpPr>
        <xdr:cNvPr id="92" name="n_2aveValue有形固定資産減価償却率">
          <a:extLst>
            <a:ext uri="{FF2B5EF4-FFF2-40B4-BE49-F238E27FC236}">
              <a16:creationId xmlns:a16="http://schemas.microsoft.com/office/drawing/2014/main" id="{287E86E3-7713-42CE-8F23-65FD788E69E4}"/>
            </a:ext>
          </a:extLst>
        </xdr:cNvPr>
        <xdr:cNvSpPr txBox="1"/>
      </xdr:nvSpPr>
      <xdr:spPr>
        <a:xfrm>
          <a:off x="2793374"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49335</xdr:rowOff>
    </xdr:from>
    <xdr:ext cx="405111" cy="259045"/>
    <xdr:sp macro="" textlink="">
      <xdr:nvSpPr>
        <xdr:cNvPr id="93" name="n_3aveValue有形固定資産減価償却率">
          <a:extLst>
            <a:ext uri="{FF2B5EF4-FFF2-40B4-BE49-F238E27FC236}">
              <a16:creationId xmlns:a16="http://schemas.microsoft.com/office/drawing/2014/main" id="{B7CD3CB2-F91B-48B1-A6FB-30869E8B3B35}"/>
            </a:ext>
          </a:extLst>
        </xdr:cNvPr>
        <xdr:cNvSpPr txBox="1"/>
      </xdr:nvSpPr>
      <xdr:spPr>
        <a:xfrm>
          <a:off x="2107574" y="5775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20549</xdr:rowOff>
    </xdr:from>
    <xdr:ext cx="405111" cy="259045"/>
    <xdr:sp macro="" textlink="">
      <xdr:nvSpPr>
        <xdr:cNvPr id="94" name="n_4aveValue有形固定資産減価償却率">
          <a:extLst>
            <a:ext uri="{FF2B5EF4-FFF2-40B4-BE49-F238E27FC236}">
              <a16:creationId xmlns:a16="http://schemas.microsoft.com/office/drawing/2014/main" id="{64E84D73-6F4C-4A0A-90EB-44433B28C7FB}"/>
            </a:ext>
          </a:extLst>
        </xdr:cNvPr>
        <xdr:cNvSpPr txBox="1"/>
      </xdr:nvSpPr>
      <xdr:spPr>
        <a:xfrm>
          <a:off x="1421774" y="574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50394</xdr:rowOff>
    </xdr:from>
    <xdr:ext cx="405111" cy="259045"/>
    <xdr:sp macro="" textlink="">
      <xdr:nvSpPr>
        <xdr:cNvPr id="95" name="n_1mainValue有形固定資産減価償却率">
          <a:extLst>
            <a:ext uri="{FF2B5EF4-FFF2-40B4-BE49-F238E27FC236}">
              <a16:creationId xmlns:a16="http://schemas.microsoft.com/office/drawing/2014/main" id="{6F248BD6-12B8-42CE-A3CB-1F820DE94DB3}"/>
            </a:ext>
          </a:extLst>
        </xdr:cNvPr>
        <xdr:cNvSpPr txBox="1"/>
      </xdr:nvSpPr>
      <xdr:spPr>
        <a:xfrm>
          <a:off x="3464569" y="629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3615</xdr:rowOff>
    </xdr:from>
    <xdr:ext cx="405111" cy="259045"/>
    <xdr:sp macro="" textlink="">
      <xdr:nvSpPr>
        <xdr:cNvPr id="96" name="n_2mainValue有形固定資産減価償却率">
          <a:extLst>
            <a:ext uri="{FF2B5EF4-FFF2-40B4-BE49-F238E27FC236}">
              <a16:creationId xmlns:a16="http://schemas.microsoft.com/office/drawing/2014/main" id="{5C5858DD-8216-4C82-B4AB-F2A2D01CC691}"/>
            </a:ext>
          </a:extLst>
        </xdr:cNvPr>
        <xdr:cNvSpPr txBox="1"/>
      </xdr:nvSpPr>
      <xdr:spPr>
        <a:xfrm>
          <a:off x="2793374" y="6242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142680</xdr:rowOff>
    </xdr:from>
    <xdr:ext cx="405111" cy="259045"/>
    <xdr:sp macro="" textlink="">
      <xdr:nvSpPr>
        <xdr:cNvPr id="97" name="n_3mainValue有形固定資産減価償却率">
          <a:extLst>
            <a:ext uri="{FF2B5EF4-FFF2-40B4-BE49-F238E27FC236}">
              <a16:creationId xmlns:a16="http://schemas.microsoft.com/office/drawing/2014/main" id="{0570759A-4F56-4CB2-A025-9D8D64EA2EBB}"/>
            </a:ext>
          </a:extLst>
        </xdr:cNvPr>
        <xdr:cNvSpPr txBox="1"/>
      </xdr:nvSpPr>
      <xdr:spPr>
        <a:xfrm>
          <a:off x="2107574" y="6208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149877</xdr:rowOff>
    </xdr:from>
    <xdr:ext cx="405111" cy="259045"/>
    <xdr:sp macro="" textlink="">
      <xdr:nvSpPr>
        <xdr:cNvPr id="98" name="n_4mainValue有形固定資産減価償却率">
          <a:extLst>
            <a:ext uri="{FF2B5EF4-FFF2-40B4-BE49-F238E27FC236}">
              <a16:creationId xmlns:a16="http://schemas.microsoft.com/office/drawing/2014/main" id="{36387347-28D4-437C-A6A0-5E3874C90DA3}"/>
            </a:ext>
          </a:extLst>
        </xdr:cNvPr>
        <xdr:cNvSpPr txBox="1"/>
      </xdr:nvSpPr>
      <xdr:spPr>
        <a:xfrm>
          <a:off x="1421774" y="621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B980D4BD-DA91-4212-A6FB-1A158669AE81}"/>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43649749-E6AB-4EBE-82D8-26BC05799B55}"/>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20CF0A12-5249-4898-A6BB-1FFDF8FD5F0A}"/>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A32DE387-15E0-4639-AA30-34724A5EF8A7}"/>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BE05A78-EA1C-42E9-A069-4F3550ECAA33}"/>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A539F55B-D320-48DE-835C-A155FD6A2677}"/>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2C46E3A7-3212-4D2A-B971-5A3A7D7ABEA3}"/>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BB7BEE3C-8FE0-48F2-9608-86D46E7668F3}"/>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97F9233F-7D81-4FB3-827B-2174CA964FB5}"/>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3CC39053-1096-44F3-BF9B-84E39B7D84D5}"/>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A6ACC9FF-D46E-475E-A8F1-848546F12262}"/>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59E3FE4A-CF59-4FCC-AF0C-C6095F683D93}"/>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664DD1FD-BE52-4956-99F0-4AC17BB0D3EC}"/>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債務償還比率は、類似団体内平均値より高い水準となっていることから、積極的に債務の償還を進めるとともに、経常一般財源における歳入の確保を図り、債務償還比率の短縮に努めていきます。</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33BC7730-D3C1-4185-8E44-60E2BC0DBBE5}"/>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4F46C74A-E055-40AA-A1A5-AB713DD8C80F}"/>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BBBC5AF0-93C4-4556-956B-B443620A72F0}"/>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08A70DE4-95D2-4608-AD5D-9EB836DDEF07}"/>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DA91C548-700B-4706-A1A8-14C61D4F9CAB}"/>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84434689-9767-4347-82FA-01B86498470B}"/>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A8BBF9CE-7ED3-4525-8A29-E3FB70E40E52}"/>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19EF8C13-6DFA-45C4-947B-94EDA5072946}"/>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15C9CF01-F99F-4D10-A36B-62115CF9DCC2}"/>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39AD0542-F2D9-41CB-9BB2-038FE643247F}"/>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93E0DB7E-4A47-4627-BA8C-39D158F0128D}"/>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3F4D7C5D-2E1C-468A-B85F-389414D7BAF7}"/>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68BFCFFC-6E46-4018-8D24-51920EDCF1C4}"/>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09EAD04C-C575-41D5-AF18-44F77D9B36E0}"/>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B4351923-D21C-4666-BD43-043BDEE37ABB}"/>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BEF9C509-3C4F-46B6-9814-6456F2F75462}"/>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588A556-F3F3-45E4-A081-0B8CF48CEC03}"/>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47761</xdr:rowOff>
    </xdr:to>
    <xdr:cxnSp macro="">
      <xdr:nvCxnSpPr>
        <xdr:cNvPr id="129" name="直線コネクタ 128">
          <a:extLst>
            <a:ext uri="{FF2B5EF4-FFF2-40B4-BE49-F238E27FC236}">
              <a16:creationId xmlns:a16="http://schemas.microsoft.com/office/drawing/2014/main" id="{AA2D271F-6F5D-40B0-BE8B-424B5699D7A5}"/>
            </a:ext>
          </a:extLst>
        </xdr:cNvPr>
        <xdr:cNvCxnSpPr/>
      </xdr:nvCxnSpPr>
      <xdr:spPr>
        <a:xfrm flipV="1">
          <a:off x="13313410" y="5240473"/>
          <a:ext cx="1269" cy="1390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51588</xdr:rowOff>
    </xdr:from>
    <xdr:ext cx="469744" cy="259045"/>
    <xdr:sp macro="" textlink="">
      <xdr:nvSpPr>
        <xdr:cNvPr id="130" name="債務償還比率最小値テキスト">
          <a:extLst>
            <a:ext uri="{FF2B5EF4-FFF2-40B4-BE49-F238E27FC236}">
              <a16:creationId xmlns:a16="http://schemas.microsoft.com/office/drawing/2014/main" id="{DCF9E60C-2284-45B8-A1AC-8FF1EAF380E3}"/>
            </a:ext>
          </a:extLst>
        </xdr:cNvPr>
        <xdr:cNvSpPr txBox="1"/>
      </xdr:nvSpPr>
      <xdr:spPr>
        <a:xfrm>
          <a:off x="13369925" y="6637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47761</xdr:rowOff>
    </xdr:from>
    <xdr:to>
      <xdr:col>76</xdr:col>
      <xdr:colOff>111125</xdr:colOff>
      <xdr:row>34</xdr:row>
      <xdr:rowOff>47761</xdr:rowOff>
    </xdr:to>
    <xdr:cxnSp macro="">
      <xdr:nvCxnSpPr>
        <xdr:cNvPr id="131" name="直線コネクタ 130">
          <a:extLst>
            <a:ext uri="{FF2B5EF4-FFF2-40B4-BE49-F238E27FC236}">
              <a16:creationId xmlns:a16="http://schemas.microsoft.com/office/drawing/2014/main" id="{F976DA26-BE17-4FE2-8659-3D728DE6D6F9}"/>
            </a:ext>
          </a:extLst>
        </xdr:cNvPr>
        <xdr:cNvCxnSpPr/>
      </xdr:nvCxnSpPr>
      <xdr:spPr>
        <a:xfrm>
          <a:off x="13251180" y="663144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6B06F810-0EEC-4900-9EBE-9DA6098B952B}"/>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6DBA3A50-165F-4A4C-95E2-C68BF3C4B1C1}"/>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98152</xdr:rowOff>
    </xdr:from>
    <xdr:ext cx="469744" cy="259045"/>
    <xdr:sp macro="" textlink="">
      <xdr:nvSpPr>
        <xdr:cNvPr id="134" name="債務償還比率平均値テキスト">
          <a:extLst>
            <a:ext uri="{FF2B5EF4-FFF2-40B4-BE49-F238E27FC236}">
              <a16:creationId xmlns:a16="http://schemas.microsoft.com/office/drawing/2014/main" id="{271F1AE3-36C4-45EE-9DC7-E271CB3ED44F}"/>
            </a:ext>
          </a:extLst>
        </xdr:cNvPr>
        <xdr:cNvSpPr txBox="1"/>
      </xdr:nvSpPr>
      <xdr:spPr>
        <a:xfrm>
          <a:off x="13369925" y="5647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75275</xdr:rowOff>
    </xdr:from>
    <xdr:to>
      <xdr:col>76</xdr:col>
      <xdr:colOff>73025</xdr:colOff>
      <xdr:row>30</xdr:row>
      <xdr:rowOff>5425</xdr:rowOff>
    </xdr:to>
    <xdr:sp macro="" textlink="">
      <xdr:nvSpPr>
        <xdr:cNvPr id="135" name="フローチャート: 判断 134">
          <a:extLst>
            <a:ext uri="{FF2B5EF4-FFF2-40B4-BE49-F238E27FC236}">
              <a16:creationId xmlns:a16="http://schemas.microsoft.com/office/drawing/2014/main" id="{36F16D71-8A1F-4778-B1D5-8A9C1C9FA0F2}"/>
            </a:ext>
          </a:extLst>
        </xdr:cNvPr>
        <xdr:cNvSpPr/>
      </xdr:nvSpPr>
      <xdr:spPr>
        <a:xfrm>
          <a:off x="13289280" y="579980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91930</xdr:rowOff>
    </xdr:from>
    <xdr:to>
      <xdr:col>72</xdr:col>
      <xdr:colOff>123825</xdr:colOff>
      <xdr:row>30</xdr:row>
      <xdr:rowOff>22080</xdr:rowOff>
    </xdr:to>
    <xdr:sp macro="" textlink="">
      <xdr:nvSpPr>
        <xdr:cNvPr id="136" name="フローチャート: 判断 135">
          <a:extLst>
            <a:ext uri="{FF2B5EF4-FFF2-40B4-BE49-F238E27FC236}">
              <a16:creationId xmlns:a16="http://schemas.microsoft.com/office/drawing/2014/main" id="{F08D17A3-3B87-4B51-9D9E-D88C9CD5F8E8}"/>
            </a:ext>
          </a:extLst>
        </xdr:cNvPr>
        <xdr:cNvSpPr/>
      </xdr:nvSpPr>
      <xdr:spPr>
        <a:xfrm>
          <a:off x="12629515" y="5820265"/>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55227</xdr:rowOff>
    </xdr:from>
    <xdr:to>
      <xdr:col>68</xdr:col>
      <xdr:colOff>123825</xdr:colOff>
      <xdr:row>29</xdr:row>
      <xdr:rowOff>156827</xdr:rowOff>
    </xdr:to>
    <xdr:sp macro="" textlink="">
      <xdr:nvSpPr>
        <xdr:cNvPr id="137" name="フローチャート: 判断 136">
          <a:extLst>
            <a:ext uri="{FF2B5EF4-FFF2-40B4-BE49-F238E27FC236}">
              <a16:creationId xmlns:a16="http://schemas.microsoft.com/office/drawing/2014/main" id="{198ED0A3-575C-4F14-897C-76A243A92403}"/>
            </a:ext>
          </a:extLst>
        </xdr:cNvPr>
        <xdr:cNvSpPr/>
      </xdr:nvSpPr>
      <xdr:spPr>
        <a:xfrm>
          <a:off x="11943715" y="5783562"/>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97980</xdr:rowOff>
    </xdr:from>
    <xdr:to>
      <xdr:col>64</xdr:col>
      <xdr:colOff>123825</xdr:colOff>
      <xdr:row>31</xdr:row>
      <xdr:rowOff>28130</xdr:rowOff>
    </xdr:to>
    <xdr:sp macro="" textlink="">
      <xdr:nvSpPr>
        <xdr:cNvPr id="138" name="フローチャート: 判断 137">
          <a:extLst>
            <a:ext uri="{FF2B5EF4-FFF2-40B4-BE49-F238E27FC236}">
              <a16:creationId xmlns:a16="http://schemas.microsoft.com/office/drawing/2014/main" id="{858C0A08-165F-4849-868A-CC2316F331C8}"/>
            </a:ext>
          </a:extLst>
        </xdr:cNvPr>
        <xdr:cNvSpPr/>
      </xdr:nvSpPr>
      <xdr:spPr>
        <a:xfrm>
          <a:off x="11257915" y="599014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167531</xdr:rowOff>
    </xdr:from>
    <xdr:to>
      <xdr:col>60</xdr:col>
      <xdr:colOff>123825</xdr:colOff>
      <xdr:row>31</xdr:row>
      <xdr:rowOff>97681</xdr:rowOff>
    </xdr:to>
    <xdr:sp macro="" textlink="">
      <xdr:nvSpPr>
        <xdr:cNvPr id="139" name="フローチャート: 判断 138">
          <a:extLst>
            <a:ext uri="{FF2B5EF4-FFF2-40B4-BE49-F238E27FC236}">
              <a16:creationId xmlns:a16="http://schemas.microsoft.com/office/drawing/2014/main" id="{F215EEA4-6BC0-4802-86FC-F719AD00FACE}"/>
            </a:ext>
          </a:extLst>
        </xdr:cNvPr>
        <xdr:cNvSpPr/>
      </xdr:nvSpPr>
      <xdr:spPr>
        <a:xfrm>
          <a:off x="10572115" y="6067316"/>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3E1843E-0019-4CBD-B083-CFDE61490ADD}"/>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37479D-A2DB-426A-9A87-9CBFE18E7C83}"/>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7B76103-44E1-4067-80ED-5F2092E257D9}"/>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6D5A454D-CE72-4E28-9BB4-7199EE04424F}"/>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D52F82DC-5E5D-43A8-AFA9-1EDC70CB1E74}"/>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35868</xdr:rowOff>
    </xdr:from>
    <xdr:to>
      <xdr:col>76</xdr:col>
      <xdr:colOff>73025</xdr:colOff>
      <xdr:row>31</xdr:row>
      <xdr:rowOff>137468</xdr:rowOff>
    </xdr:to>
    <xdr:sp macro="" textlink="">
      <xdr:nvSpPr>
        <xdr:cNvPr id="145" name="楕円 144">
          <a:extLst>
            <a:ext uri="{FF2B5EF4-FFF2-40B4-BE49-F238E27FC236}">
              <a16:creationId xmlns:a16="http://schemas.microsoft.com/office/drawing/2014/main" id="{787B3B8D-0962-48A6-BD1A-A60D139F8266}"/>
            </a:ext>
          </a:extLst>
        </xdr:cNvPr>
        <xdr:cNvSpPr/>
      </xdr:nvSpPr>
      <xdr:spPr>
        <a:xfrm>
          <a:off x="13289280" y="6103293"/>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14295</xdr:rowOff>
    </xdr:from>
    <xdr:ext cx="469744" cy="259045"/>
    <xdr:sp macro="" textlink="">
      <xdr:nvSpPr>
        <xdr:cNvPr id="146" name="債務償還比率該当値テキスト">
          <a:extLst>
            <a:ext uri="{FF2B5EF4-FFF2-40B4-BE49-F238E27FC236}">
              <a16:creationId xmlns:a16="http://schemas.microsoft.com/office/drawing/2014/main" id="{7647D89D-AC28-411F-9A0B-FC03807A02E3}"/>
            </a:ext>
          </a:extLst>
        </xdr:cNvPr>
        <xdr:cNvSpPr txBox="1"/>
      </xdr:nvSpPr>
      <xdr:spPr>
        <a:xfrm>
          <a:off x="13369925" y="6085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82287</xdr:rowOff>
    </xdr:from>
    <xdr:to>
      <xdr:col>72</xdr:col>
      <xdr:colOff>123825</xdr:colOff>
      <xdr:row>32</xdr:row>
      <xdr:rowOff>12437</xdr:rowOff>
    </xdr:to>
    <xdr:sp macro="" textlink="">
      <xdr:nvSpPr>
        <xdr:cNvPr id="147" name="楕円 146">
          <a:extLst>
            <a:ext uri="{FF2B5EF4-FFF2-40B4-BE49-F238E27FC236}">
              <a16:creationId xmlns:a16="http://schemas.microsoft.com/office/drawing/2014/main" id="{3D0DD759-B79B-47C0-B167-CB2A81E3E697}"/>
            </a:ext>
          </a:extLst>
        </xdr:cNvPr>
        <xdr:cNvSpPr/>
      </xdr:nvSpPr>
      <xdr:spPr>
        <a:xfrm>
          <a:off x="12629515" y="615161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86668</xdr:rowOff>
    </xdr:from>
    <xdr:to>
      <xdr:col>76</xdr:col>
      <xdr:colOff>22225</xdr:colOff>
      <xdr:row>31</xdr:row>
      <xdr:rowOff>133087</xdr:rowOff>
    </xdr:to>
    <xdr:cxnSp macro="">
      <xdr:nvCxnSpPr>
        <xdr:cNvPr id="148" name="直線コネクタ 147">
          <a:extLst>
            <a:ext uri="{FF2B5EF4-FFF2-40B4-BE49-F238E27FC236}">
              <a16:creationId xmlns:a16="http://schemas.microsoft.com/office/drawing/2014/main" id="{79902532-B518-4417-A5DF-085F53E8516D}"/>
            </a:ext>
          </a:extLst>
        </xdr:cNvPr>
        <xdr:cNvCxnSpPr/>
      </xdr:nvCxnSpPr>
      <xdr:spPr>
        <a:xfrm flipV="1">
          <a:off x="12684125" y="6155998"/>
          <a:ext cx="631190" cy="48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38454</xdr:rowOff>
    </xdr:from>
    <xdr:to>
      <xdr:col>68</xdr:col>
      <xdr:colOff>123825</xdr:colOff>
      <xdr:row>30</xdr:row>
      <xdr:rowOff>140054</xdr:rowOff>
    </xdr:to>
    <xdr:sp macro="" textlink="">
      <xdr:nvSpPr>
        <xdr:cNvPr id="149" name="楕円 148">
          <a:extLst>
            <a:ext uri="{FF2B5EF4-FFF2-40B4-BE49-F238E27FC236}">
              <a16:creationId xmlns:a16="http://schemas.microsoft.com/office/drawing/2014/main" id="{8694615E-8953-458E-BCDC-B9C098D0F28C}"/>
            </a:ext>
          </a:extLst>
        </xdr:cNvPr>
        <xdr:cNvSpPr/>
      </xdr:nvSpPr>
      <xdr:spPr>
        <a:xfrm>
          <a:off x="11943715" y="5934429"/>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89254</xdr:rowOff>
    </xdr:from>
    <xdr:to>
      <xdr:col>72</xdr:col>
      <xdr:colOff>73025</xdr:colOff>
      <xdr:row>31</xdr:row>
      <xdr:rowOff>133087</xdr:rowOff>
    </xdr:to>
    <xdr:cxnSp macro="">
      <xdr:nvCxnSpPr>
        <xdr:cNvPr id="150" name="直線コネクタ 149">
          <a:extLst>
            <a:ext uri="{FF2B5EF4-FFF2-40B4-BE49-F238E27FC236}">
              <a16:creationId xmlns:a16="http://schemas.microsoft.com/office/drawing/2014/main" id="{7167B944-369D-40DC-8A76-CD4CF85B31E3}"/>
            </a:ext>
          </a:extLst>
        </xdr:cNvPr>
        <xdr:cNvCxnSpPr/>
      </xdr:nvCxnSpPr>
      <xdr:spPr>
        <a:xfrm>
          <a:off x="11998325" y="5989039"/>
          <a:ext cx="685800" cy="21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11539</xdr:rowOff>
    </xdr:from>
    <xdr:to>
      <xdr:col>64</xdr:col>
      <xdr:colOff>123825</xdr:colOff>
      <xdr:row>32</xdr:row>
      <xdr:rowOff>113139</xdr:rowOff>
    </xdr:to>
    <xdr:sp macro="" textlink="">
      <xdr:nvSpPr>
        <xdr:cNvPr id="151" name="楕円 150">
          <a:extLst>
            <a:ext uri="{FF2B5EF4-FFF2-40B4-BE49-F238E27FC236}">
              <a16:creationId xmlns:a16="http://schemas.microsoft.com/office/drawing/2014/main" id="{03636623-956B-46C8-BAC0-5233AC3471DF}"/>
            </a:ext>
          </a:extLst>
        </xdr:cNvPr>
        <xdr:cNvSpPr/>
      </xdr:nvSpPr>
      <xdr:spPr>
        <a:xfrm>
          <a:off x="11257915" y="6254224"/>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89254</xdr:rowOff>
    </xdr:from>
    <xdr:to>
      <xdr:col>68</xdr:col>
      <xdr:colOff>73025</xdr:colOff>
      <xdr:row>32</xdr:row>
      <xdr:rowOff>62339</xdr:rowOff>
    </xdr:to>
    <xdr:cxnSp macro="">
      <xdr:nvCxnSpPr>
        <xdr:cNvPr id="152" name="直線コネクタ 151">
          <a:extLst>
            <a:ext uri="{FF2B5EF4-FFF2-40B4-BE49-F238E27FC236}">
              <a16:creationId xmlns:a16="http://schemas.microsoft.com/office/drawing/2014/main" id="{1AEA0DD1-912C-4A3C-A8A5-CCDFE312E397}"/>
            </a:ext>
          </a:extLst>
        </xdr:cNvPr>
        <xdr:cNvCxnSpPr/>
      </xdr:nvCxnSpPr>
      <xdr:spPr>
        <a:xfrm flipV="1">
          <a:off x="11312525" y="5989039"/>
          <a:ext cx="685800" cy="308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楕円 152">
          <a:extLst>
            <a:ext uri="{FF2B5EF4-FFF2-40B4-BE49-F238E27FC236}">
              <a16:creationId xmlns:a16="http://schemas.microsoft.com/office/drawing/2014/main" id="{95FF3612-BF20-4165-81BF-E6B8EB48991A}"/>
            </a:ext>
          </a:extLst>
        </xdr:cNvPr>
        <xdr:cNvSpPr/>
      </xdr:nvSpPr>
      <xdr:spPr>
        <a:xfrm>
          <a:off x="10572115" y="6040782"/>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26062</xdr:rowOff>
    </xdr:from>
    <xdr:to>
      <xdr:col>64</xdr:col>
      <xdr:colOff>73025</xdr:colOff>
      <xdr:row>32</xdr:row>
      <xdr:rowOff>62339</xdr:rowOff>
    </xdr:to>
    <xdr:cxnSp macro="">
      <xdr:nvCxnSpPr>
        <xdr:cNvPr id="154" name="直線コネクタ 153">
          <a:extLst>
            <a:ext uri="{FF2B5EF4-FFF2-40B4-BE49-F238E27FC236}">
              <a16:creationId xmlns:a16="http://schemas.microsoft.com/office/drawing/2014/main" id="{4ABC49F7-533F-459F-A853-F4ECA5ED7256}"/>
            </a:ext>
          </a:extLst>
        </xdr:cNvPr>
        <xdr:cNvCxnSpPr/>
      </xdr:nvCxnSpPr>
      <xdr:spPr>
        <a:xfrm>
          <a:off x="10626725" y="6089677"/>
          <a:ext cx="685800" cy="20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38607</xdr:rowOff>
    </xdr:from>
    <xdr:ext cx="469744" cy="259045"/>
    <xdr:sp macro="" textlink="">
      <xdr:nvSpPr>
        <xdr:cNvPr id="155" name="n_1aveValue債務償還比率">
          <a:extLst>
            <a:ext uri="{FF2B5EF4-FFF2-40B4-BE49-F238E27FC236}">
              <a16:creationId xmlns:a16="http://schemas.microsoft.com/office/drawing/2014/main" id="{18CAC29C-15A6-488E-9FE6-310519E12BF8}"/>
            </a:ext>
          </a:extLst>
        </xdr:cNvPr>
        <xdr:cNvSpPr txBox="1"/>
      </xdr:nvSpPr>
      <xdr:spPr>
        <a:xfrm>
          <a:off x="12459412" y="559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1904</xdr:rowOff>
    </xdr:from>
    <xdr:ext cx="469744" cy="259045"/>
    <xdr:sp macro="" textlink="">
      <xdr:nvSpPr>
        <xdr:cNvPr id="156" name="n_2aveValue債務償還比率">
          <a:extLst>
            <a:ext uri="{FF2B5EF4-FFF2-40B4-BE49-F238E27FC236}">
              <a16:creationId xmlns:a16="http://schemas.microsoft.com/office/drawing/2014/main" id="{52D2FEA9-496F-4BBA-940B-77843F09C4E9}"/>
            </a:ext>
          </a:extLst>
        </xdr:cNvPr>
        <xdr:cNvSpPr txBox="1"/>
      </xdr:nvSpPr>
      <xdr:spPr>
        <a:xfrm>
          <a:off x="11780597" y="5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44657</xdr:rowOff>
    </xdr:from>
    <xdr:ext cx="469744" cy="259045"/>
    <xdr:sp macro="" textlink="">
      <xdr:nvSpPr>
        <xdr:cNvPr id="157" name="n_3aveValue債務償還比率">
          <a:extLst>
            <a:ext uri="{FF2B5EF4-FFF2-40B4-BE49-F238E27FC236}">
              <a16:creationId xmlns:a16="http://schemas.microsoft.com/office/drawing/2014/main" id="{C7AB6F2D-B626-4062-97A3-7127750825AB}"/>
            </a:ext>
          </a:extLst>
        </xdr:cNvPr>
        <xdr:cNvSpPr txBox="1"/>
      </xdr:nvSpPr>
      <xdr:spPr>
        <a:xfrm>
          <a:off x="11094797" y="5771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88808</xdr:rowOff>
    </xdr:from>
    <xdr:ext cx="469744" cy="259045"/>
    <xdr:sp macro="" textlink="">
      <xdr:nvSpPr>
        <xdr:cNvPr id="158" name="n_4aveValue債務償還比率">
          <a:extLst>
            <a:ext uri="{FF2B5EF4-FFF2-40B4-BE49-F238E27FC236}">
              <a16:creationId xmlns:a16="http://schemas.microsoft.com/office/drawing/2014/main" id="{C418C4C2-AC04-4072-BB42-39820EB27051}"/>
            </a:ext>
          </a:extLst>
        </xdr:cNvPr>
        <xdr:cNvSpPr txBox="1"/>
      </xdr:nvSpPr>
      <xdr:spPr>
        <a:xfrm>
          <a:off x="10408997" y="616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3564</xdr:rowOff>
    </xdr:from>
    <xdr:ext cx="469744" cy="259045"/>
    <xdr:sp macro="" textlink="">
      <xdr:nvSpPr>
        <xdr:cNvPr id="159" name="n_1mainValue債務償還比率">
          <a:extLst>
            <a:ext uri="{FF2B5EF4-FFF2-40B4-BE49-F238E27FC236}">
              <a16:creationId xmlns:a16="http://schemas.microsoft.com/office/drawing/2014/main" id="{F41BC29B-9F65-4C01-B35C-1E64916187EB}"/>
            </a:ext>
          </a:extLst>
        </xdr:cNvPr>
        <xdr:cNvSpPr txBox="1"/>
      </xdr:nvSpPr>
      <xdr:spPr>
        <a:xfrm>
          <a:off x="12459412" y="624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131181</xdr:rowOff>
    </xdr:from>
    <xdr:ext cx="469744" cy="259045"/>
    <xdr:sp macro="" textlink="">
      <xdr:nvSpPr>
        <xdr:cNvPr id="160" name="n_2mainValue債務償還比率">
          <a:extLst>
            <a:ext uri="{FF2B5EF4-FFF2-40B4-BE49-F238E27FC236}">
              <a16:creationId xmlns:a16="http://schemas.microsoft.com/office/drawing/2014/main" id="{7A0BB693-F914-4E36-AAEF-D853679DE18A}"/>
            </a:ext>
          </a:extLst>
        </xdr:cNvPr>
        <xdr:cNvSpPr txBox="1"/>
      </xdr:nvSpPr>
      <xdr:spPr>
        <a:xfrm>
          <a:off x="11780597" y="603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104266</xdr:rowOff>
    </xdr:from>
    <xdr:ext cx="469744" cy="259045"/>
    <xdr:sp macro="" textlink="">
      <xdr:nvSpPr>
        <xdr:cNvPr id="161" name="n_3mainValue債務償還比率">
          <a:extLst>
            <a:ext uri="{FF2B5EF4-FFF2-40B4-BE49-F238E27FC236}">
              <a16:creationId xmlns:a16="http://schemas.microsoft.com/office/drawing/2014/main" id="{92C30BCE-B5DE-4A04-A73B-EF1B270C9EAF}"/>
            </a:ext>
          </a:extLst>
        </xdr:cNvPr>
        <xdr:cNvSpPr txBox="1"/>
      </xdr:nvSpPr>
      <xdr:spPr>
        <a:xfrm>
          <a:off x="11094797" y="6341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2" name="n_4mainValue債務償還比率">
          <a:extLst>
            <a:ext uri="{FF2B5EF4-FFF2-40B4-BE49-F238E27FC236}">
              <a16:creationId xmlns:a16="http://schemas.microsoft.com/office/drawing/2014/main" id="{F16B18CE-C4D5-4175-BC26-46B569DB5BD1}"/>
            </a:ext>
          </a:extLst>
        </xdr:cNvPr>
        <xdr:cNvSpPr txBox="1"/>
      </xdr:nvSpPr>
      <xdr:spPr>
        <a:xfrm>
          <a:off x="10408997" y="5821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6C84CEA8-36C8-4A68-BABC-D6551ADA083A}"/>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CA70B250-3A35-4E26-B2C6-449B814A04DB}"/>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D69C38F6-73F2-4F8C-8C1C-2D97C2E835E2}"/>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821BB24E-A315-4584-903A-2685A9FFDC2D}"/>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5EBA01D6-572E-4BBD-A1CC-74715921B9C6}"/>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CF7D0E62-5AE9-43F4-A2C4-4076B78EEA59}"/>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4001F45-FCD1-4957-B367-170D3A37D901}"/>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BF02134-62D7-4B74-B039-78BC15003083}"/>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56BBDBC-7091-41B8-8E2F-A07DC1CF70F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9976C91-16CE-468E-A6D4-05F806C18305}"/>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千葉県習志野市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982B653-C631-4AD8-B69F-6B791B875C62}"/>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C878CF1-28E3-4BA5-87AC-495E347B88DD}"/>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AE76A5A-BAB7-4063-8C96-DE09881E1719}"/>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95BA83-058A-4CAA-96AC-F8423665931D}"/>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61A17A6-6760-4CB6-9CA0-0E8B9DF61780}"/>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DA226B4-7613-444E-93C3-2A3A67C1B3E3}"/>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174,963
169,741
20.97
73,853,974
69,862,268
3,428,559
36,044,480
48,970,924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4FDE75C-A560-4114-9352-5852C9908181}"/>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F5CF2CC-F0C3-4BB8-97B4-B9928E8D89A0}"/>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B5E909D-499F-49C5-9EE5-3CB6D48228AE}"/>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8E0F840-F27B-4339-A0FC-F48114AF3E9B}"/>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4125B60-1FC0-485A-8AA6-B64E96D95581}"/>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8EECA72-79B3-426B-8866-FA2DA3120C04}"/>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250A670-67E8-414A-9D66-279F948DDADF}"/>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25A1327-62DD-432C-A0F5-3658FC93C785}"/>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15A67E9-A497-4627-8E24-675642DB1CD6}"/>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7E1FEC7-5D1D-486C-B75F-4D3BAD36076A}"/>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D265926-08FE-411D-99F2-E69DCE17B922}"/>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E7A0916-8EE0-4AF9-A9DC-1B9DF724E9E3}"/>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962C6CD-94E2-4F49-8235-93A283D1BC60}"/>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5FDF8B4-F499-4401-85D6-93D0D3D7E0A3}"/>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2E7A8CD-842E-4826-98D2-5AA1745B5B2F}"/>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9C25DDA-F77E-4E5A-BCD6-EDE95A8D4D8C}"/>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99161D8-294F-424E-A261-C91A32926B88}"/>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C9D212F-0CBE-4597-94C9-13A40AE091EF}"/>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155AA6-977F-4D90-91CE-1AFE5452B6F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6B327B3-88C6-4FFC-82EB-378599B66A0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8C6E436-3BDD-4F18-B9A9-653E8881992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B60C906-572C-43D0-8DBE-103E068CE625}"/>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D02F80B-A78A-4FDB-9C23-5270EE023922}"/>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7A96887-FF1A-4595-8285-3E26A559C519}"/>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971E689-2D91-4CB9-BBB4-5310FAE890B0}"/>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F406EB6-9082-4468-A7C4-06ED796F6284}"/>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A6EB939-502C-4C5A-9805-16CCD2FA1F8D}"/>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67B15D2-8776-46F7-938B-804A4612258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8E0CCFC-7537-4912-BD67-B758AD21FA6E}"/>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F03F8DB-2CBF-4345-8C8B-C8BDFC4DC214}"/>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3CCB0F7-C778-465E-AD06-66DF86FF0355}"/>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3A03DCA-B435-4C74-AABB-AD0101B0465D}"/>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79CFF7D-0782-49FE-8DE1-4405B4B2A9A3}"/>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4E40127-999E-4C81-91FD-89B803CFAF9A}"/>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083072F-E29E-45B4-8101-E12001F48F50}"/>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E145ECC-EAD2-4915-BAF5-47607605ED04}"/>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F68C6BF-2EB1-48A0-AAD4-93461EE1E813}"/>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343DF98-76AF-48B6-BD8C-E2010734FF2B}"/>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590DF7B-39C0-4D53-B1E3-CB680B4D8DDE}"/>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9B18125-3A8A-4527-982F-C996F38AEDD6}"/>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CE8CE2B-3A37-4A66-89BD-115E70FA2791}"/>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CEB2EE2-78A0-43CB-94B9-8F5CBF5F34EE}"/>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57B5D9B-C96A-4167-8261-669A4CC32807}"/>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71FDD73-719E-4D40-957D-3FD385680FBB}"/>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4A29020-12CD-4BFD-ABBD-BF5CCC248E26}"/>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83324DF8-8F91-4D75-9521-348EFC0A744E}"/>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48442</xdr:rowOff>
    </xdr:from>
    <xdr:to>
      <xdr:col>24</xdr:col>
      <xdr:colOff>62865</xdr:colOff>
      <xdr:row>41</xdr:row>
      <xdr:rowOff>123553</xdr:rowOff>
    </xdr:to>
    <xdr:cxnSp macro="">
      <xdr:nvCxnSpPr>
        <xdr:cNvPr id="58" name="直線コネクタ 57">
          <a:extLst>
            <a:ext uri="{FF2B5EF4-FFF2-40B4-BE49-F238E27FC236}">
              <a16:creationId xmlns:a16="http://schemas.microsoft.com/office/drawing/2014/main" id="{01C5A04A-B28F-4EE3-BA56-B67E7C2CAD9E}"/>
            </a:ext>
          </a:extLst>
        </xdr:cNvPr>
        <xdr:cNvCxnSpPr/>
      </xdr:nvCxnSpPr>
      <xdr:spPr>
        <a:xfrm flipV="1">
          <a:off x="4173855" y="5879647"/>
          <a:ext cx="0" cy="1275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127380</xdr:rowOff>
    </xdr:from>
    <xdr:ext cx="405111" cy="259045"/>
    <xdr:sp macro="" textlink="">
      <xdr:nvSpPr>
        <xdr:cNvPr id="59" name="【道路】&#10;有形固定資産減価償却率最小値テキスト">
          <a:extLst>
            <a:ext uri="{FF2B5EF4-FFF2-40B4-BE49-F238E27FC236}">
              <a16:creationId xmlns:a16="http://schemas.microsoft.com/office/drawing/2014/main" id="{44CE61EB-7F13-41E9-917D-7314998FBB80}"/>
            </a:ext>
          </a:extLst>
        </xdr:cNvPr>
        <xdr:cNvSpPr txBox="1"/>
      </xdr:nvSpPr>
      <xdr:spPr>
        <a:xfrm>
          <a:off x="4212590" y="716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123553</xdr:rowOff>
    </xdr:from>
    <xdr:to>
      <xdr:col>24</xdr:col>
      <xdr:colOff>152400</xdr:colOff>
      <xdr:row>41</xdr:row>
      <xdr:rowOff>123553</xdr:rowOff>
    </xdr:to>
    <xdr:cxnSp macro="">
      <xdr:nvCxnSpPr>
        <xdr:cNvPr id="60" name="直線コネクタ 59">
          <a:extLst>
            <a:ext uri="{FF2B5EF4-FFF2-40B4-BE49-F238E27FC236}">
              <a16:creationId xmlns:a16="http://schemas.microsoft.com/office/drawing/2014/main" id="{FE3644D3-F0D3-4B81-AD26-655D49DE42BA}"/>
            </a:ext>
          </a:extLst>
        </xdr:cNvPr>
        <xdr:cNvCxnSpPr/>
      </xdr:nvCxnSpPr>
      <xdr:spPr>
        <a:xfrm>
          <a:off x="4112260" y="71549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166569</xdr:rowOff>
    </xdr:from>
    <xdr:ext cx="405111" cy="259045"/>
    <xdr:sp macro="" textlink="">
      <xdr:nvSpPr>
        <xdr:cNvPr id="61" name="【道路】&#10;有形固定資産減価償却率最大値テキスト">
          <a:extLst>
            <a:ext uri="{FF2B5EF4-FFF2-40B4-BE49-F238E27FC236}">
              <a16:creationId xmlns:a16="http://schemas.microsoft.com/office/drawing/2014/main" id="{53E72978-0DE3-4001-9C79-C15ED22AED64}"/>
            </a:ext>
          </a:extLst>
        </xdr:cNvPr>
        <xdr:cNvSpPr txBox="1"/>
      </xdr:nvSpPr>
      <xdr:spPr>
        <a:xfrm>
          <a:off x="4212590" y="5656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48442</xdr:rowOff>
    </xdr:from>
    <xdr:to>
      <xdr:col>24</xdr:col>
      <xdr:colOff>152400</xdr:colOff>
      <xdr:row>34</xdr:row>
      <xdr:rowOff>48442</xdr:rowOff>
    </xdr:to>
    <xdr:cxnSp macro="">
      <xdr:nvCxnSpPr>
        <xdr:cNvPr id="62" name="直線コネクタ 61">
          <a:extLst>
            <a:ext uri="{FF2B5EF4-FFF2-40B4-BE49-F238E27FC236}">
              <a16:creationId xmlns:a16="http://schemas.microsoft.com/office/drawing/2014/main" id="{12894CD3-120D-4D15-951D-1C8A9BCEB199}"/>
            </a:ext>
          </a:extLst>
        </xdr:cNvPr>
        <xdr:cNvCxnSpPr/>
      </xdr:nvCxnSpPr>
      <xdr:spPr>
        <a:xfrm>
          <a:off x="4112260" y="58796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43378</xdr:rowOff>
    </xdr:from>
    <xdr:ext cx="405111" cy="259045"/>
    <xdr:sp macro="" textlink="">
      <xdr:nvSpPr>
        <xdr:cNvPr id="63" name="【道路】&#10;有形固定資産減価償却率平均値テキスト">
          <a:extLst>
            <a:ext uri="{FF2B5EF4-FFF2-40B4-BE49-F238E27FC236}">
              <a16:creationId xmlns:a16="http://schemas.microsoft.com/office/drawing/2014/main" id="{EC801D92-0DDF-4F3F-A0AC-6DE38981769B}"/>
            </a:ext>
          </a:extLst>
        </xdr:cNvPr>
        <xdr:cNvSpPr txBox="1"/>
      </xdr:nvSpPr>
      <xdr:spPr>
        <a:xfrm>
          <a:off x="4212590" y="65603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20501</xdr:rowOff>
    </xdr:from>
    <xdr:to>
      <xdr:col>24</xdr:col>
      <xdr:colOff>114300</xdr:colOff>
      <xdr:row>39</xdr:row>
      <xdr:rowOff>122101</xdr:rowOff>
    </xdr:to>
    <xdr:sp macro="" textlink="">
      <xdr:nvSpPr>
        <xdr:cNvPr id="64" name="フローチャート: 判断 63">
          <a:extLst>
            <a:ext uri="{FF2B5EF4-FFF2-40B4-BE49-F238E27FC236}">
              <a16:creationId xmlns:a16="http://schemas.microsoft.com/office/drawing/2014/main" id="{5E480528-DF46-4B1F-B159-588974636C43}"/>
            </a:ext>
          </a:extLst>
        </xdr:cNvPr>
        <xdr:cNvSpPr/>
      </xdr:nvSpPr>
      <xdr:spPr>
        <a:xfrm>
          <a:off x="4131310" y="670324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167459</xdr:rowOff>
    </xdr:from>
    <xdr:to>
      <xdr:col>20</xdr:col>
      <xdr:colOff>38100</xdr:colOff>
      <xdr:row>39</xdr:row>
      <xdr:rowOff>97609</xdr:rowOff>
    </xdr:to>
    <xdr:sp macro="" textlink="">
      <xdr:nvSpPr>
        <xdr:cNvPr id="65" name="フローチャート: 判断 64">
          <a:extLst>
            <a:ext uri="{FF2B5EF4-FFF2-40B4-BE49-F238E27FC236}">
              <a16:creationId xmlns:a16="http://schemas.microsoft.com/office/drawing/2014/main" id="{4C6280B6-D899-4FF1-9CCF-8588FF3D27C8}"/>
            </a:ext>
          </a:extLst>
        </xdr:cNvPr>
        <xdr:cNvSpPr/>
      </xdr:nvSpPr>
      <xdr:spPr>
        <a:xfrm>
          <a:off x="3388360" y="668636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138067</xdr:rowOff>
    </xdr:from>
    <xdr:to>
      <xdr:col>15</xdr:col>
      <xdr:colOff>101600</xdr:colOff>
      <xdr:row>39</xdr:row>
      <xdr:rowOff>68217</xdr:rowOff>
    </xdr:to>
    <xdr:sp macro="" textlink="">
      <xdr:nvSpPr>
        <xdr:cNvPr id="66" name="フローチャート: 判断 65">
          <a:extLst>
            <a:ext uri="{FF2B5EF4-FFF2-40B4-BE49-F238E27FC236}">
              <a16:creationId xmlns:a16="http://schemas.microsoft.com/office/drawing/2014/main" id="{B492BDAC-242B-4389-A7AD-B211040C31AF}"/>
            </a:ext>
          </a:extLst>
        </xdr:cNvPr>
        <xdr:cNvSpPr/>
      </xdr:nvSpPr>
      <xdr:spPr>
        <a:xfrm>
          <a:off x="2571750" y="66493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90715</xdr:rowOff>
    </xdr:from>
    <xdr:to>
      <xdr:col>10</xdr:col>
      <xdr:colOff>165100</xdr:colOff>
      <xdr:row>39</xdr:row>
      <xdr:rowOff>20865</xdr:rowOff>
    </xdr:to>
    <xdr:sp macro="" textlink="">
      <xdr:nvSpPr>
        <xdr:cNvPr id="67" name="フローチャート: 判断 66">
          <a:extLst>
            <a:ext uri="{FF2B5EF4-FFF2-40B4-BE49-F238E27FC236}">
              <a16:creationId xmlns:a16="http://schemas.microsoft.com/office/drawing/2014/main" id="{95A6A06F-E00E-485C-BE98-7D158553A4A6}"/>
            </a:ext>
          </a:extLst>
        </xdr:cNvPr>
        <xdr:cNvSpPr/>
      </xdr:nvSpPr>
      <xdr:spPr>
        <a:xfrm>
          <a:off x="1774190" y="660962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66222</xdr:rowOff>
    </xdr:from>
    <xdr:to>
      <xdr:col>6</xdr:col>
      <xdr:colOff>38100</xdr:colOff>
      <xdr:row>38</xdr:row>
      <xdr:rowOff>167822</xdr:rowOff>
    </xdr:to>
    <xdr:sp macro="" textlink="">
      <xdr:nvSpPr>
        <xdr:cNvPr id="68" name="フローチャート: 判断 67">
          <a:extLst>
            <a:ext uri="{FF2B5EF4-FFF2-40B4-BE49-F238E27FC236}">
              <a16:creationId xmlns:a16="http://schemas.microsoft.com/office/drawing/2014/main" id="{8FACF4C7-CE74-493D-96E3-9C25141A3C75}"/>
            </a:ext>
          </a:extLst>
        </xdr:cNvPr>
        <xdr:cNvSpPr/>
      </xdr:nvSpPr>
      <xdr:spPr>
        <a:xfrm>
          <a:off x="988060" y="657941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71D5A0A-D5DB-4FFB-BF40-354BE4F9E4A5}"/>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EF80AB2-B5E1-48A4-9838-55B8EE6F5C79}"/>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F57F09C-AAC5-4B7E-A98B-F26669887D43}"/>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9BFB7E4-8D10-44B2-B21E-21129C5AA7E3}"/>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D9D1014-8C13-4DDA-843F-7376C05D48D2}"/>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105410</xdr:rowOff>
    </xdr:from>
    <xdr:to>
      <xdr:col>24</xdr:col>
      <xdr:colOff>114300</xdr:colOff>
      <xdr:row>41</xdr:row>
      <xdr:rowOff>35560</xdr:rowOff>
    </xdr:to>
    <xdr:sp macro="" textlink="">
      <xdr:nvSpPr>
        <xdr:cNvPr id="74" name="楕円 73">
          <a:extLst>
            <a:ext uri="{FF2B5EF4-FFF2-40B4-BE49-F238E27FC236}">
              <a16:creationId xmlns:a16="http://schemas.microsoft.com/office/drawing/2014/main" id="{6EACEE22-0AF1-48DE-A37C-0F53D413093F}"/>
            </a:ext>
          </a:extLst>
        </xdr:cNvPr>
        <xdr:cNvSpPr/>
      </xdr:nvSpPr>
      <xdr:spPr>
        <a:xfrm>
          <a:off x="4131310" y="69615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83837</xdr:rowOff>
    </xdr:from>
    <xdr:ext cx="405111" cy="259045"/>
    <xdr:sp macro="" textlink="">
      <xdr:nvSpPr>
        <xdr:cNvPr id="75" name="【道路】&#10;有形固定資産減価償却率該当値テキスト">
          <a:extLst>
            <a:ext uri="{FF2B5EF4-FFF2-40B4-BE49-F238E27FC236}">
              <a16:creationId xmlns:a16="http://schemas.microsoft.com/office/drawing/2014/main" id="{E60BCF05-278E-44B3-8C60-759073033416}"/>
            </a:ext>
          </a:extLst>
        </xdr:cNvPr>
        <xdr:cNvSpPr txBox="1"/>
      </xdr:nvSpPr>
      <xdr:spPr>
        <a:xfrm>
          <a:off x="4212590" y="694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136434</xdr:rowOff>
    </xdr:from>
    <xdr:to>
      <xdr:col>20</xdr:col>
      <xdr:colOff>38100</xdr:colOff>
      <xdr:row>41</xdr:row>
      <xdr:rowOff>66584</xdr:rowOff>
    </xdr:to>
    <xdr:sp macro="" textlink="">
      <xdr:nvSpPr>
        <xdr:cNvPr id="76" name="楕円 75">
          <a:extLst>
            <a:ext uri="{FF2B5EF4-FFF2-40B4-BE49-F238E27FC236}">
              <a16:creationId xmlns:a16="http://schemas.microsoft.com/office/drawing/2014/main" id="{D3E24105-0DFC-48A2-89F0-2B88E71518F0}"/>
            </a:ext>
          </a:extLst>
        </xdr:cNvPr>
        <xdr:cNvSpPr/>
      </xdr:nvSpPr>
      <xdr:spPr>
        <a:xfrm>
          <a:off x="3388360" y="699062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156210</xdr:rowOff>
    </xdr:from>
    <xdr:to>
      <xdr:col>24</xdr:col>
      <xdr:colOff>63500</xdr:colOff>
      <xdr:row>41</xdr:row>
      <xdr:rowOff>15784</xdr:rowOff>
    </xdr:to>
    <xdr:cxnSp macro="">
      <xdr:nvCxnSpPr>
        <xdr:cNvPr id="77" name="直線コネクタ 76">
          <a:extLst>
            <a:ext uri="{FF2B5EF4-FFF2-40B4-BE49-F238E27FC236}">
              <a16:creationId xmlns:a16="http://schemas.microsoft.com/office/drawing/2014/main" id="{A2673668-F73C-433F-B4B8-867ED9D4F496}"/>
            </a:ext>
          </a:extLst>
        </xdr:cNvPr>
        <xdr:cNvCxnSpPr/>
      </xdr:nvCxnSpPr>
      <xdr:spPr>
        <a:xfrm flipV="1">
          <a:off x="3431540" y="7016115"/>
          <a:ext cx="742950" cy="3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126637</xdr:rowOff>
    </xdr:from>
    <xdr:to>
      <xdr:col>15</xdr:col>
      <xdr:colOff>101600</xdr:colOff>
      <xdr:row>41</xdr:row>
      <xdr:rowOff>56787</xdr:rowOff>
    </xdr:to>
    <xdr:sp macro="" textlink="">
      <xdr:nvSpPr>
        <xdr:cNvPr id="78" name="楕円 77">
          <a:extLst>
            <a:ext uri="{FF2B5EF4-FFF2-40B4-BE49-F238E27FC236}">
              <a16:creationId xmlns:a16="http://schemas.microsoft.com/office/drawing/2014/main" id="{F7EB3B72-3A73-451D-BC87-DD4E9CD77300}"/>
            </a:ext>
          </a:extLst>
        </xdr:cNvPr>
        <xdr:cNvSpPr/>
      </xdr:nvSpPr>
      <xdr:spPr>
        <a:xfrm>
          <a:off x="2571750" y="69884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5987</xdr:rowOff>
    </xdr:from>
    <xdr:to>
      <xdr:col>19</xdr:col>
      <xdr:colOff>177800</xdr:colOff>
      <xdr:row>41</xdr:row>
      <xdr:rowOff>15784</xdr:rowOff>
    </xdr:to>
    <xdr:cxnSp macro="">
      <xdr:nvCxnSpPr>
        <xdr:cNvPr id="79" name="直線コネクタ 78">
          <a:extLst>
            <a:ext uri="{FF2B5EF4-FFF2-40B4-BE49-F238E27FC236}">
              <a16:creationId xmlns:a16="http://schemas.microsoft.com/office/drawing/2014/main" id="{85F6A371-7FBA-4A5E-8F67-D71294A17593}"/>
            </a:ext>
          </a:extLst>
        </xdr:cNvPr>
        <xdr:cNvCxnSpPr/>
      </xdr:nvCxnSpPr>
      <xdr:spPr>
        <a:xfrm>
          <a:off x="2626360" y="7037342"/>
          <a:ext cx="80518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118473</xdr:rowOff>
    </xdr:from>
    <xdr:to>
      <xdr:col>10</xdr:col>
      <xdr:colOff>165100</xdr:colOff>
      <xdr:row>41</xdr:row>
      <xdr:rowOff>48623</xdr:rowOff>
    </xdr:to>
    <xdr:sp macro="" textlink="">
      <xdr:nvSpPr>
        <xdr:cNvPr id="80" name="楕円 79">
          <a:extLst>
            <a:ext uri="{FF2B5EF4-FFF2-40B4-BE49-F238E27FC236}">
              <a16:creationId xmlns:a16="http://schemas.microsoft.com/office/drawing/2014/main" id="{EA3392BD-D5C8-4A8D-BA95-0E41BFB23025}"/>
            </a:ext>
          </a:extLst>
        </xdr:cNvPr>
        <xdr:cNvSpPr/>
      </xdr:nvSpPr>
      <xdr:spPr>
        <a:xfrm>
          <a:off x="1774190" y="697837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169273</xdr:rowOff>
    </xdr:from>
    <xdr:to>
      <xdr:col>15</xdr:col>
      <xdr:colOff>50800</xdr:colOff>
      <xdr:row>41</xdr:row>
      <xdr:rowOff>5987</xdr:rowOff>
    </xdr:to>
    <xdr:cxnSp macro="">
      <xdr:nvCxnSpPr>
        <xdr:cNvPr id="81" name="直線コネクタ 80">
          <a:extLst>
            <a:ext uri="{FF2B5EF4-FFF2-40B4-BE49-F238E27FC236}">
              <a16:creationId xmlns:a16="http://schemas.microsoft.com/office/drawing/2014/main" id="{04DDBD3D-6C57-471B-B1CE-09FDB7FDFBBE}"/>
            </a:ext>
          </a:extLst>
        </xdr:cNvPr>
        <xdr:cNvCxnSpPr/>
      </xdr:nvCxnSpPr>
      <xdr:spPr>
        <a:xfrm>
          <a:off x="1828800" y="7031083"/>
          <a:ext cx="797560" cy="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92347</xdr:rowOff>
    </xdr:from>
    <xdr:to>
      <xdr:col>6</xdr:col>
      <xdr:colOff>38100</xdr:colOff>
      <xdr:row>41</xdr:row>
      <xdr:rowOff>22497</xdr:rowOff>
    </xdr:to>
    <xdr:sp macro="" textlink="">
      <xdr:nvSpPr>
        <xdr:cNvPr id="82" name="楕円 81">
          <a:extLst>
            <a:ext uri="{FF2B5EF4-FFF2-40B4-BE49-F238E27FC236}">
              <a16:creationId xmlns:a16="http://schemas.microsoft.com/office/drawing/2014/main" id="{C952CB26-2636-45DB-AEAD-B0AB3DF24A60}"/>
            </a:ext>
          </a:extLst>
        </xdr:cNvPr>
        <xdr:cNvSpPr/>
      </xdr:nvSpPr>
      <xdr:spPr>
        <a:xfrm>
          <a:off x="988060" y="6954157"/>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143147</xdr:rowOff>
    </xdr:from>
    <xdr:to>
      <xdr:col>10</xdr:col>
      <xdr:colOff>114300</xdr:colOff>
      <xdr:row>40</xdr:row>
      <xdr:rowOff>169273</xdr:rowOff>
    </xdr:to>
    <xdr:cxnSp macro="">
      <xdr:nvCxnSpPr>
        <xdr:cNvPr id="83" name="直線コネクタ 82">
          <a:extLst>
            <a:ext uri="{FF2B5EF4-FFF2-40B4-BE49-F238E27FC236}">
              <a16:creationId xmlns:a16="http://schemas.microsoft.com/office/drawing/2014/main" id="{2B20C8BC-B4BD-45C3-99B7-BFF47407DAF4}"/>
            </a:ext>
          </a:extLst>
        </xdr:cNvPr>
        <xdr:cNvCxnSpPr/>
      </xdr:nvCxnSpPr>
      <xdr:spPr>
        <a:xfrm>
          <a:off x="1031240" y="6999242"/>
          <a:ext cx="797560" cy="3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114135</xdr:rowOff>
    </xdr:from>
    <xdr:ext cx="405111" cy="259045"/>
    <xdr:sp macro="" textlink="">
      <xdr:nvSpPr>
        <xdr:cNvPr id="84" name="n_1aveValue【道路】&#10;有形固定資産減価償却率">
          <a:extLst>
            <a:ext uri="{FF2B5EF4-FFF2-40B4-BE49-F238E27FC236}">
              <a16:creationId xmlns:a16="http://schemas.microsoft.com/office/drawing/2014/main" id="{803B0C20-5418-4FBF-B729-58BCB53B7A88}"/>
            </a:ext>
          </a:extLst>
        </xdr:cNvPr>
        <xdr:cNvSpPr txBox="1"/>
      </xdr:nvSpPr>
      <xdr:spPr>
        <a:xfrm>
          <a:off x="3239144" y="645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84744</xdr:rowOff>
    </xdr:from>
    <xdr:ext cx="405111" cy="259045"/>
    <xdr:sp macro="" textlink="">
      <xdr:nvSpPr>
        <xdr:cNvPr id="85" name="n_2aveValue【道路】&#10;有形固定資産減価償却率">
          <a:extLst>
            <a:ext uri="{FF2B5EF4-FFF2-40B4-BE49-F238E27FC236}">
              <a16:creationId xmlns:a16="http://schemas.microsoft.com/office/drawing/2014/main" id="{FF881830-8014-4181-A1F4-E2F94C1B3CD6}"/>
            </a:ext>
          </a:extLst>
        </xdr:cNvPr>
        <xdr:cNvSpPr txBox="1"/>
      </xdr:nvSpPr>
      <xdr:spPr>
        <a:xfrm>
          <a:off x="2439044" y="6430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37391</xdr:rowOff>
    </xdr:from>
    <xdr:ext cx="405111" cy="259045"/>
    <xdr:sp macro="" textlink="">
      <xdr:nvSpPr>
        <xdr:cNvPr id="86" name="n_3aveValue【道路】&#10;有形固定資産減価償却率">
          <a:extLst>
            <a:ext uri="{FF2B5EF4-FFF2-40B4-BE49-F238E27FC236}">
              <a16:creationId xmlns:a16="http://schemas.microsoft.com/office/drawing/2014/main" id="{268F0E15-06B8-4A9F-92F1-6A5BC2FDBD62}"/>
            </a:ext>
          </a:extLst>
        </xdr:cNvPr>
        <xdr:cNvSpPr txBox="1"/>
      </xdr:nvSpPr>
      <xdr:spPr>
        <a:xfrm>
          <a:off x="164148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12899</xdr:rowOff>
    </xdr:from>
    <xdr:ext cx="405111" cy="259045"/>
    <xdr:sp macro="" textlink="">
      <xdr:nvSpPr>
        <xdr:cNvPr id="87" name="n_4aveValue【道路】&#10;有形固定資産減価償却率">
          <a:extLst>
            <a:ext uri="{FF2B5EF4-FFF2-40B4-BE49-F238E27FC236}">
              <a16:creationId xmlns:a16="http://schemas.microsoft.com/office/drawing/2014/main" id="{9C8866D2-77FC-4100-925D-65EB677AB8E1}"/>
            </a:ext>
          </a:extLst>
        </xdr:cNvPr>
        <xdr:cNvSpPr txBox="1"/>
      </xdr:nvSpPr>
      <xdr:spPr>
        <a:xfrm>
          <a:off x="855354" y="6360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57711</xdr:rowOff>
    </xdr:from>
    <xdr:ext cx="405111" cy="259045"/>
    <xdr:sp macro="" textlink="">
      <xdr:nvSpPr>
        <xdr:cNvPr id="88" name="n_1mainValue【道路】&#10;有形固定資産減価償却率">
          <a:extLst>
            <a:ext uri="{FF2B5EF4-FFF2-40B4-BE49-F238E27FC236}">
              <a16:creationId xmlns:a16="http://schemas.microsoft.com/office/drawing/2014/main" id="{D23CD531-FDB5-48C5-B253-94DF6385B7E8}"/>
            </a:ext>
          </a:extLst>
        </xdr:cNvPr>
        <xdr:cNvSpPr txBox="1"/>
      </xdr:nvSpPr>
      <xdr:spPr>
        <a:xfrm>
          <a:off x="3239144" y="708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47914</xdr:rowOff>
    </xdr:from>
    <xdr:ext cx="405111" cy="259045"/>
    <xdr:sp macro="" textlink="">
      <xdr:nvSpPr>
        <xdr:cNvPr id="89" name="n_2mainValue【道路】&#10;有形固定資産減価償却率">
          <a:extLst>
            <a:ext uri="{FF2B5EF4-FFF2-40B4-BE49-F238E27FC236}">
              <a16:creationId xmlns:a16="http://schemas.microsoft.com/office/drawing/2014/main" id="{A307C693-B34A-443E-92B1-4613B737D989}"/>
            </a:ext>
          </a:extLst>
        </xdr:cNvPr>
        <xdr:cNvSpPr txBox="1"/>
      </xdr:nvSpPr>
      <xdr:spPr>
        <a:xfrm>
          <a:off x="2439044" y="707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39750</xdr:rowOff>
    </xdr:from>
    <xdr:ext cx="405111" cy="259045"/>
    <xdr:sp macro="" textlink="">
      <xdr:nvSpPr>
        <xdr:cNvPr id="90" name="n_3mainValue【道路】&#10;有形固定資産減価償却率">
          <a:extLst>
            <a:ext uri="{FF2B5EF4-FFF2-40B4-BE49-F238E27FC236}">
              <a16:creationId xmlns:a16="http://schemas.microsoft.com/office/drawing/2014/main" id="{D9FA03FC-4E63-4BC7-9F0E-83C5059EBFF3}"/>
            </a:ext>
          </a:extLst>
        </xdr:cNvPr>
        <xdr:cNvSpPr txBox="1"/>
      </xdr:nvSpPr>
      <xdr:spPr>
        <a:xfrm>
          <a:off x="1641484" y="706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13624</xdr:rowOff>
    </xdr:from>
    <xdr:ext cx="405111" cy="259045"/>
    <xdr:sp macro="" textlink="">
      <xdr:nvSpPr>
        <xdr:cNvPr id="91" name="n_4mainValue【道路】&#10;有形固定資産減価償却率">
          <a:extLst>
            <a:ext uri="{FF2B5EF4-FFF2-40B4-BE49-F238E27FC236}">
              <a16:creationId xmlns:a16="http://schemas.microsoft.com/office/drawing/2014/main" id="{6D100F3F-9AB5-4C4E-8F82-2038DBB31FD5}"/>
            </a:ext>
          </a:extLst>
        </xdr:cNvPr>
        <xdr:cNvSpPr txBox="1"/>
      </xdr:nvSpPr>
      <xdr:spPr>
        <a:xfrm>
          <a:off x="855354" y="704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7D3C0AD-FFA2-4883-BDE2-AC1D4DBFDF8D}"/>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D68940D-8442-49C4-AEE9-06FD18BE95EC}"/>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04A839A-5A5C-4F05-B0AC-95D1E52B530D}"/>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FE55275-6174-4E69-A5EF-0B5E51DE1722}"/>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F9341D9-E71D-48A1-8CC7-B84AFE9C524F}"/>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ADD4A10-5FBB-45F4-9EC4-ECCAEDDB0A12}"/>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4F25357-B452-4B7C-805C-4853720C6B27}"/>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6BD44F7-3A14-4362-8A52-BED1088AC382}"/>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9B5A9FD4-8176-46EA-BC34-C204190BAF07}"/>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BBC5617-B045-4007-A4A7-388CCB891B3F}"/>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17CFF7F8-4278-40EA-B027-CC6E82ED5041}"/>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666CA874-F2E2-4748-BB47-65DB298B69EA}"/>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CDC88D8-16E2-4E91-81B5-BE33C1C3F018}"/>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5" name="テキスト ボックス 104">
          <a:extLst>
            <a:ext uri="{FF2B5EF4-FFF2-40B4-BE49-F238E27FC236}">
              <a16:creationId xmlns:a16="http://schemas.microsoft.com/office/drawing/2014/main" id="{060722FC-A2F3-442C-80A1-2593E60D4CA9}"/>
            </a:ext>
          </a:extLst>
        </xdr:cNvPr>
        <xdr:cNvSpPr txBox="1"/>
      </xdr:nvSpPr>
      <xdr:spPr>
        <a:xfrm>
          <a:off x="5485961" y="656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EC94267D-D4CC-4F54-9EEF-77F873D7AA0B}"/>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7" name="テキスト ボックス 106">
          <a:extLst>
            <a:ext uri="{FF2B5EF4-FFF2-40B4-BE49-F238E27FC236}">
              <a16:creationId xmlns:a16="http://schemas.microsoft.com/office/drawing/2014/main" id="{40619752-FB67-4935-968A-9A6307B8F1EA}"/>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0CEE1C1-C575-42B9-89DE-7E6FB0250B2F}"/>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9" name="テキスト ボックス 108">
          <a:extLst>
            <a:ext uri="{FF2B5EF4-FFF2-40B4-BE49-F238E27FC236}">
              <a16:creationId xmlns:a16="http://schemas.microsoft.com/office/drawing/2014/main" id="{C9661D52-8A4B-4858-A060-FCC0BEBB389E}"/>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E0F505A-9B3B-4996-9225-4DC2ACAD93CF}"/>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1" name="テキスト ボックス 110">
          <a:extLst>
            <a:ext uri="{FF2B5EF4-FFF2-40B4-BE49-F238E27FC236}">
              <a16:creationId xmlns:a16="http://schemas.microsoft.com/office/drawing/2014/main" id="{F36F6320-6660-46E2-B9C5-22FC49759FA4}"/>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5422200D-13ED-4D47-AF2D-DE3B09073639}"/>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105004</xdr:rowOff>
    </xdr:from>
    <xdr:to>
      <xdr:col>54</xdr:col>
      <xdr:colOff>189865</xdr:colOff>
      <xdr:row>41</xdr:row>
      <xdr:rowOff>93756</xdr:rowOff>
    </xdr:to>
    <xdr:cxnSp macro="">
      <xdr:nvCxnSpPr>
        <xdr:cNvPr id="113" name="直線コネクタ 112">
          <a:extLst>
            <a:ext uri="{FF2B5EF4-FFF2-40B4-BE49-F238E27FC236}">
              <a16:creationId xmlns:a16="http://schemas.microsoft.com/office/drawing/2014/main" id="{E5898F44-11FB-479F-B7FB-0729A78590C3}"/>
            </a:ext>
          </a:extLst>
        </xdr:cNvPr>
        <xdr:cNvCxnSpPr/>
      </xdr:nvCxnSpPr>
      <xdr:spPr>
        <a:xfrm flipV="1">
          <a:off x="9429115" y="5932399"/>
          <a:ext cx="0" cy="1194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97583</xdr:rowOff>
    </xdr:from>
    <xdr:ext cx="469744" cy="259045"/>
    <xdr:sp macro="" textlink="">
      <xdr:nvSpPr>
        <xdr:cNvPr id="114" name="【道路】&#10;一人当たり延長最小値テキスト">
          <a:extLst>
            <a:ext uri="{FF2B5EF4-FFF2-40B4-BE49-F238E27FC236}">
              <a16:creationId xmlns:a16="http://schemas.microsoft.com/office/drawing/2014/main" id="{DDF04BB9-AC5B-41FC-AE9A-AF90388CEE1D}"/>
            </a:ext>
          </a:extLst>
        </xdr:cNvPr>
        <xdr:cNvSpPr txBox="1"/>
      </xdr:nvSpPr>
      <xdr:spPr>
        <a:xfrm>
          <a:off x="9467850" y="712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93756</xdr:rowOff>
    </xdr:from>
    <xdr:to>
      <xdr:col>55</xdr:col>
      <xdr:colOff>88900</xdr:colOff>
      <xdr:row>41</xdr:row>
      <xdr:rowOff>93756</xdr:rowOff>
    </xdr:to>
    <xdr:cxnSp macro="">
      <xdr:nvCxnSpPr>
        <xdr:cNvPr id="115" name="直線コネクタ 114">
          <a:extLst>
            <a:ext uri="{FF2B5EF4-FFF2-40B4-BE49-F238E27FC236}">
              <a16:creationId xmlns:a16="http://schemas.microsoft.com/office/drawing/2014/main" id="{5716BB35-89C3-4DFF-A279-CF121FCD287E}"/>
            </a:ext>
          </a:extLst>
        </xdr:cNvPr>
        <xdr:cNvCxnSpPr/>
      </xdr:nvCxnSpPr>
      <xdr:spPr>
        <a:xfrm>
          <a:off x="9356090" y="71270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51681</xdr:rowOff>
    </xdr:from>
    <xdr:ext cx="534377" cy="259045"/>
    <xdr:sp macro="" textlink="">
      <xdr:nvSpPr>
        <xdr:cNvPr id="116" name="【道路】&#10;一人当たり延長最大値テキスト">
          <a:extLst>
            <a:ext uri="{FF2B5EF4-FFF2-40B4-BE49-F238E27FC236}">
              <a16:creationId xmlns:a16="http://schemas.microsoft.com/office/drawing/2014/main" id="{156A5204-5039-4907-AA04-AAF77C3AA3A5}"/>
            </a:ext>
          </a:extLst>
        </xdr:cNvPr>
        <xdr:cNvSpPr txBox="1"/>
      </xdr:nvSpPr>
      <xdr:spPr>
        <a:xfrm>
          <a:off x="9467850" y="571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105004</xdr:rowOff>
    </xdr:from>
    <xdr:to>
      <xdr:col>55</xdr:col>
      <xdr:colOff>88900</xdr:colOff>
      <xdr:row>34</xdr:row>
      <xdr:rowOff>105004</xdr:rowOff>
    </xdr:to>
    <xdr:cxnSp macro="">
      <xdr:nvCxnSpPr>
        <xdr:cNvPr id="117" name="直線コネクタ 116">
          <a:extLst>
            <a:ext uri="{FF2B5EF4-FFF2-40B4-BE49-F238E27FC236}">
              <a16:creationId xmlns:a16="http://schemas.microsoft.com/office/drawing/2014/main" id="{1598DEFF-B50B-4F31-8D6F-1D35C53B857E}"/>
            </a:ext>
          </a:extLst>
        </xdr:cNvPr>
        <xdr:cNvCxnSpPr/>
      </xdr:nvCxnSpPr>
      <xdr:spPr>
        <a:xfrm>
          <a:off x="9356090" y="59323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87139</xdr:rowOff>
    </xdr:from>
    <xdr:ext cx="469744" cy="259045"/>
    <xdr:sp macro="" textlink="">
      <xdr:nvSpPr>
        <xdr:cNvPr id="118" name="【道路】&#10;一人当たり延長平均値テキスト">
          <a:extLst>
            <a:ext uri="{FF2B5EF4-FFF2-40B4-BE49-F238E27FC236}">
              <a16:creationId xmlns:a16="http://schemas.microsoft.com/office/drawing/2014/main" id="{92942EE4-C9D1-4157-A1C4-DC5B08BCD97F}"/>
            </a:ext>
          </a:extLst>
        </xdr:cNvPr>
        <xdr:cNvSpPr txBox="1"/>
      </xdr:nvSpPr>
      <xdr:spPr>
        <a:xfrm>
          <a:off x="9467850" y="6775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64262</xdr:rowOff>
    </xdr:from>
    <xdr:to>
      <xdr:col>55</xdr:col>
      <xdr:colOff>50800</xdr:colOff>
      <xdr:row>40</xdr:row>
      <xdr:rowOff>165862</xdr:rowOff>
    </xdr:to>
    <xdr:sp macro="" textlink="">
      <xdr:nvSpPr>
        <xdr:cNvPr id="119" name="フローチャート: 判断 118">
          <a:extLst>
            <a:ext uri="{FF2B5EF4-FFF2-40B4-BE49-F238E27FC236}">
              <a16:creationId xmlns:a16="http://schemas.microsoft.com/office/drawing/2014/main" id="{681B1B5F-0F47-4C69-B118-4C20BFB49921}"/>
            </a:ext>
          </a:extLst>
        </xdr:cNvPr>
        <xdr:cNvSpPr/>
      </xdr:nvSpPr>
      <xdr:spPr>
        <a:xfrm>
          <a:off x="9394190" y="6918452"/>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64719</xdr:rowOff>
    </xdr:from>
    <xdr:to>
      <xdr:col>50</xdr:col>
      <xdr:colOff>165100</xdr:colOff>
      <xdr:row>40</xdr:row>
      <xdr:rowOff>166319</xdr:rowOff>
    </xdr:to>
    <xdr:sp macro="" textlink="">
      <xdr:nvSpPr>
        <xdr:cNvPr id="120" name="フローチャート: 判断 119">
          <a:extLst>
            <a:ext uri="{FF2B5EF4-FFF2-40B4-BE49-F238E27FC236}">
              <a16:creationId xmlns:a16="http://schemas.microsoft.com/office/drawing/2014/main" id="{9373902B-54E5-462E-813F-759EA9A2730E}"/>
            </a:ext>
          </a:extLst>
        </xdr:cNvPr>
        <xdr:cNvSpPr/>
      </xdr:nvSpPr>
      <xdr:spPr>
        <a:xfrm>
          <a:off x="8632190" y="6918909"/>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65314</xdr:rowOff>
    </xdr:from>
    <xdr:to>
      <xdr:col>46</xdr:col>
      <xdr:colOff>38100</xdr:colOff>
      <xdr:row>40</xdr:row>
      <xdr:rowOff>166914</xdr:rowOff>
    </xdr:to>
    <xdr:sp macro="" textlink="">
      <xdr:nvSpPr>
        <xdr:cNvPr id="121" name="フローチャート: 判断 120">
          <a:extLst>
            <a:ext uri="{FF2B5EF4-FFF2-40B4-BE49-F238E27FC236}">
              <a16:creationId xmlns:a16="http://schemas.microsoft.com/office/drawing/2014/main" id="{C33A52DD-0EF5-4D24-82B6-026FA16970F4}"/>
            </a:ext>
          </a:extLst>
        </xdr:cNvPr>
        <xdr:cNvSpPr/>
      </xdr:nvSpPr>
      <xdr:spPr>
        <a:xfrm>
          <a:off x="7846060" y="69214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65953</xdr:rowOff>
    </xdr:from>
    <xdr:to>
      <xdr:col>41</xdr:col>
      <xdr:colOff>101600</xdr:colOff>
      <xdr:row>40</xdr:row>
      <xdr:rowOff>167553</xdr:rowOff>
    </xdr:to>
    <xdr:sp macro="" textlink="">
      <xdr:nvSpPr>
        <xdr:cNvPr id="122" name="フローチャート: 判断 121">
          <a:extLst>
            <a:ext uri="{FF2B5EF4-FFF2-40B4-BE49-F238E27FC236}">
              <a16:creationId xmlns:a16="http://schemas.microsoft.com/office/drawing/2014/main" id="{44BD3B08-073B-4ECE-B7CA-94FDB94DEC46}"/>
            </a:ext>
          </a:extLst>
        </xdr:cNvPr>
        <xdr:cNvSpPr/>
      </xdr:nvSpPr>
      <xdr:spPr>
        <a:xfrm>
          <a:off x="7029450" y="692204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56993</xdr:rowOff>
    </xdr:from>
    <xdr:to>
      <xdr:col>36</xdr:col>
      <xdr:colOff>165100</xdr:colOff>
      <xdr:row>40</xdr:row>
      <xdr:rowOff>158593</xdr:rowOff>
    </xdr:to>
    <xdr:sp macro="" textlink="">
      <xdr:nvSpPr>
        <xdr:cNvPr id="123" name="フローチャート: 判断 122">
          <a:extLst>
            <a:ext uri="{FF2B5EF4-FFF2-40B4-BE49-F238E27FC236}">
              <a16:creationId xmlns:a16="http://schemas.microsoft.com/office/drawing/2014/main" id="{6976B840-4441-4C96-B180-43E61B335189}"/>
            </a:ext>
          </a:extLst>
        </xdr:cNvPr>
        <xdr:cNvSpPr/>
      </xdr:nvSpPr>
      <xdr:spPr>
        <a:xfrm>
          <a:off x="6231890" y="691880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6964479-5126-4E9B-B55A-38DEB7F7F068}"/>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FDE63DE-FAC2-445B-B46F-BD629D5D3548}"/>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538C434-E632-4EDE-B334-F5A2D4804E33}"/>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7DD2684-4819-4A81-B672-314CA261646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EEE6592-2FBD-4BB1-BDCB-9D4D17FCF35D}"/>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5695</xdr:rowOff>
    </xdr:from>
    <xdr:to>
      <xdr:col>55</xdr:col>
      <xdr:colOff>50800</xdr:colOff>
      <xdr:row>41</xdr:row>
      <xdr:rowOff>107295</xdr:rowOff>
    </xdr:to>
    <xdr:sp macro="" textlink="">
      <xdr:nvSpPr>
        <xdr:cNvPr id="129" name="楕円 128">
          <a:extLst>
            <a:ext uri="{FF2B5EF4-FFF2-40B4-BE49-F238E27FC236}">
              <a16:creationId xmlns:a16="http://schemas.microsoft.com/office/drawing/2014/main" id="{385B4657-415E-4E76-9C57-D20FF7701254}"/>
            </a:ext>
          </a:extLst>
        </xdr:cNvPr>
        <xdr:cNvSpPr/>
      </xdr:nvSpPr>
      <xdr:spPr>
        <a:xfrm>
          <a:off x="9394190" y="703705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92072</xdr:rowOff>
    </xdr:from>
    <xdr:ext cx="469744" cy="259045"/>
    <xdr:sp macro="" textlink="">
      <xdr:nvSpPr>
        <xdr:cNvPr id="130" name="【道路】&#10;一人当たり延長該当値テキスト">
          <a:extLst>
            <a:ext uri="{FF2B5EF4-FFF2-40B4-BE49-F238E27FC236}">
              <a16:creationId xmlns:a16="http://schemas.microsoft.com/office/drawing/2014/main" id="{FC4CD771-35D8-43A4-92C1-0D78AAADBE68}"/>
            </a:ext>
          </a:extLst>
        </xdr:cNvPr>
        <xdr:cNvSpPr txBox="1"/>
      </xdr:nvSpPr>
      <xdr:spPr>
        <a:xfrm>
          <a:off x="9467850" y="6953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5695</xdr:rowOff>
    </xdr:from>
    <xdr:to>
      <xdr:col>50</xdr:col>
      <xdr:colOff>165100</xdr:colOff>
      <xdr:row>41</xdr:row>
      <xdr:rowOff>107295</xdr:rowOff>
    </xdr:to>
    <xdr:sp macro="" textlink="">
      <xdr:nvSpPr>
        <xdr:cNvPr id="131" name="楕円 130">
          <a:extLst>
            <a:ext uri="{FF2B5EF4-FFF2-40B4-BE49-F238E27FC236}">
              <a16:creationId xmlns:a16="http://schemas.microsoft.com/office/drawing/2014/main" id="{F5D0C746-B790-45FD-957B-841C9A0730B4}"/>
            </a:ext>
          </a:extLst>
        </xdr:cNvPr>
        <xdr:cNvSpPr/>
      </xdr:nvSpPr>
      <xdr:spPr>
        <a:xfrm>
          <a:off x="8632190" y="703705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56495</xdr:rowOff>
    </xdr:from>
    <xdr:to>
      <xdr:col>55</xdr:col>
      <xdr:colOff>0</xdr:colOff>
      <xdr:row>41</xdr:row>
      <xdr:rowOff>56495</xdr:rowOff>
    </xdr:to>
    <xdr:cxnSp macro="">
      <xdr:nvCxnSpPr>
        <xdr:cNvPr id="132" name="直線コネクタ 131">
          <a:extLst>
            <a:ext uri="{FF2B5EF4-FFF2-40B4-BE49-F238E27FC236}">
              <a16:creationId xmlns:a16="http://schemas.microsoft.com/office/drawing/2014/main" id="{A0BA84CA-6449-4A1E-994F-2798DB46F736}"/>
            </a:ext>
          </a:extLst>
        </xdr:cNvPr>
        <xdr:cNvCxnSpPr/>
      </xdr:nvCxnSpPr>
      <xdr:spPr>
        <a:xfrm>
          <a:off x="8686800" y="708975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5923</xdr:rowOff>
    </xdr:from>
    <xdr:to>
      <xdr:col>46</xdr:col>
      <xdr:colOff>38100</xdr:colOff>
      <xdr:row>41</xdr:row>
      <xdr:rowOff>107523</xdr:rowOff>
    </xdr:to>
    <xdr:sp macro="" textlink="">
      <xdr:nvSpPr>
        <xdr:cNvPr id="133" name="楕円 132">
          <a:extLst>
            <a:ext uri="{FF2B5EF4-FFF2-40B4-BE49-F238E27FC236}">
              <a16:creationId xmlns:a16="http://schemas.microsoft.com/office/drawing/2014/main" id="{393AB415-E882-43F3-8B68-E9625A7BA455}"/>
            </a:ext>
          </a:extLst>
        </xdr:cNvPr>
        <xdr:cNvSpPr/>
      </xdr:nvSpPr>
      <xdr:spPr>
        <a:xfrm>
          <a:off x="7846060" y="70372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56495</xdr:rowOff>
    </xdr:from>
    <xdr:to>
      <xdr:col>50</xdr:col>
      <xdr:colOff>114300</xdr:colOff>
      <xdr:row>41</xdr:row>
      <xdr:rowOff>56723</xdr:rowOff>
    </xdr:to>
    <xdr:cxnSp macro="">
      <xdr:nvCxnSpPr>
        <xdr:cNvPr id="134" name="直線コネクタ 133">
          <a:extLst>
            <a:ext uri="{FF2B5EF4-FFF2-40B4-BE49-F238E27FC236}">
              <a16:creationId xmlns:a16="http://schemas.microsoft.com/office/drawing/2014/main" id="{F4889B47-AE79-49AE-9225-22BB2A233DF2}"/>
            </a:ext>
          </a:extLst>
        </xdr:cNvPr>
        <xdr:cNvCxnSpPr/>
      </xdr:nvCxnSpPr>
      <xdr:spPr>
        <a:xfrm flipV="1">
          <a:off x="7889240" y="7089755"/>
          <a:ext cx="79756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5878</xdr:rowOff>
    </xdr:from>
    <xdr:to>
      <xdr:col>41</xdr:col>
      <xdr:colOff>101600</xdr:colOff>
      <xdr:row>41</xdr:row>
      <xdr:rowOff>107478</xdr:rowOff>
    </xdr:to>
    <xdr:sp macro="" textlink="">
      <xdr:nvSpPr>
        <xdr:cNvPr id="135" name="楕円 134">
          <a:extLst>
            <a:ext uri="{FF2B5EF4-FFF2-40B4-BE49-F238E27FC236}">
              <a16:creationId xmlns:a16="http://schemas.microsoft.com/office/drawing/2014/main" id="{2143BCBB-DD68-461B-B126-51C6A3ABDE97}"/>
            </a:ext>
          </a:extLst>
        </xdr:cNvPr>
        <xdr:cNvSpPr/>
      </xdr:nvSpPr>
      <xdr:spPr>
        <a:xfrm>
          <a:off x="7029450" y="703723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56678</xdr:rowOff>
    </xdr:from>
    <xdr:to>
      <xdr:col>45</xdr:col>
      <xdr:colOff>177800</xdr:colOff>
      <xdr:row>41</xdr:row>
      <xdr:rowOff>56723</xdr:rowOff>
    </xdr:to>
    <xdr:cxnSp macro="">
      <xdr:nvCxnSpPr>
        <xdr:cNvPr id="136" name="直線コネクタ 135">
          <a:extLst>
            <a:ext uri="{FF2B5EF4-FFF2-40B4-BE49-F238E27FC236}">
              <a16:creationId xmlns:a16="http://schemas.microsoft.com/office/drawing/2014/main" id="{5BBC605C-2051-43A8-9317-827790FB4AD0}"/>
            </a:ext>
          </a:extLst>
        </xdr:cNvPr>
        <xdr:cNvCxnSpPr/>
      </xdr:nvCxnSpPr>
      <xdr:spPr>
        <a:xfrm>
          <a:off x="7084060" y="7089938"/>
          <a:ext cx="80518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5466</xdr:rowOff>
    </xdr:from>
    <xdr:to>
      <xdr:col>36</xdr:col>
      <xdr:colOff>165100</xdr:colOff>
      <xdr:row>41</xdr:row>
      <xdr:rowOff>107066</xdr:rowOff>
    </xdr:to>
    <xdr:sp macro="" textlink="">
      <xdr:nvSpPr>
        <xdr:cNvPr id="137" name="楕円 136">
          <a:extLst>
            <a:ext uri="{FF2B5EF4-FFF2-40B4-BE49-F238E27FC236}">
              <a16:creationId xmlns:a16="http://schemas.microsoft.com/office/drawing/2014/main" id="{9BA36C48-AB8F-4096-868F-6ABE1F3B0624}"/>
            </a:ext>
          </a:extLst>
        </xdr:cNvPr>
        <xdr:cNvSpPr/>
      </xdr:nvSpPr>
      <xdr:spPr>
        <a:xfrm>
          <a:off x="6231890" y="703682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56266</xdr:rowOff>
    </xdr:from>
    <xdr:to>
      <xdr:col>41</xdr:col>
      <xdr:colOff>50800</xdr:colOff>
      <xdr:row>41</xdr:row>
      <xdr:rowOff>56678</xdr:rowOff>
    </xdr:to>
    <xdr:cxnSp macro="">
      <xdr:nvCxnSpPr>
        <xdr:cNvPr id="138" name="直線コネクタ 137">
          <a:extLst>
            <a:ext uri="{FF2B5EF4-FFF2-40B4-BE49-F238E27FC236}">
              <a16:creationId xmlns:a16="http://schemas.microsoft.com/office/drawing/2014/main" id="{FE81278C-5809-4162-9DCA-27123B7AF041}"/>
            </a:ext>
          </a:extLst>
        </xdr:cNvPr>
        <xdr:cNvCxnSpPr/>
      </xdr:nvCxnSpPr>
      <xdr:spPr>
        <a:xfrm>
          <a:off x="6286500" y="7089526"/>
          <a:ext cx="79756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11396</xdr:rowOff>
    </xdr:from>
    <xdr:ext cx="469744" cy="259045"/>
    <xdr:sp macro="" textlink="">
      <xdr:nvSpPr>
        <xdr:cNvPr id="139" name="n_1aveValue【道路】&#10;一人当たり延長">
          <a:extLst>
            <a:ext uri="{FF2B5EF4-FFF2-40B4-BE49-F238E27FC236}">
              <a16:creationId xmlns:a16="http://schemas.microsoft.com/office/drawing/2014/main" id="{68C4AE16-F441-4683-8CB9-5E9DEF567716}"/>
            </a:ext>
          </a:extLst>
        </xdr:cNvPr>
        <xdr:cNvSpPr txBox="1"/>
      </xdr:nvSpPr>
      <xdr:spPr>
        <a:xfrm>
          <a:off x="8454467" y="669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11991</xdr:rowOff>
    </xdr:from>
    <xdr:ext cx="469744" cy="259045"/>
    <xdr:sp macro="" textlink="">
      <xdr:nvSpPr>
        <xdr:cNvPr id="140" name="n_2aveValue【道路】&#10;一人当たり延長">
          <a:extLst>
            <a:ext uri="{FF2B5EF4-FFF2-40B4-BE49-F238E27FC236}">
              <a16:creationId xmlns:a16="http://schemas.microsoft.com/office/drawing/2014/main" id="{64CD6652-3F8A-426D-9FD0-72C089835C44}"/>
            </a:ext>
          </a:extLst>
        </xdr:cNvPr>
        <xdr:cNvSpPr txBox="1"/>
      </xdr:nvSpPr>
      <xdr:spPr>
        <a:xfrm>
          <a:off x="7673417" y="6702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12630</xdr:rowOff>
    </xdr:from>
    <xdr:ext cx="469744" cy="259045"/>
    <xdr:sp macro="" textlink="">
      <xdr:nvSpPr>
        <xdr:cNvPr id="141" name="n_3aveValue【道路】&#10;一人当たり延長">
          <a:extLst>
            <a:ext uri="{FF2B5EF4-FFF2-40B4-BE49-F238E27FC236}">
              <a16:creationId xmlns:a16="http://schemas.microsoft.com/office/drawing/2014/main" id="{18E7B847-29C1-4656-8AB1-23F82C2215AF}"/>
            </a:ext>
          </a:extLst>
        </xdr:cNvPr>
        <xdr:cNvSpPr txBox="1"/>
      </xdr:nvSpPr>
      <xdr:spPr>
        <a:xfrm>
          <a:off x="6866332" y="670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3670</xdr:rowOff>
    </xdr:from>
    <xdr:ext cx="469744" cy="259045"/>
    <xdr:sp macro="" textlink="">
      <xdr:nvSpPr>
        <xdr:cNvPr id="142" name="n_4aveValue【道路】&#10;一人当たり延長">
          <a:extLst>
            <a:ext uri="{FF2B5EF4-FFF2-40B4-BE49-F238E27FC236}">
              <a16:creationId xmlns:a16="http://schemas.microsoft.com/office/drawing/2014/main" id="{337EECD4-AD86-4135-B67D-1B17AB7F7C38}"/>
            </a:ext>
          </a:extLst>
        </xdr:cNvPr>
        <xdr:cNvSpPr txBox="1"/>
      </xdr:nvSpPr>
      <xdr:spPr>
        <a:xfrm>
          <a:off x="6068772" y="669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98422</xdr:rowOff>
    </xdr:from>
    <xdr:ext cx="469744" cy="259045"/>
    <xdr:sp macro="" textlink="">
      <xdr:nvSpPr>
        <xdr:cNvPr id="143" name="n_1mainValue【道路】&#10;一人当たり延長">
          <a:extLst>
            <a:ext uri="{FF2B5EF4-FFF2-40B4-BE49-F238E27FC236}">
              <a16:creationId xmlns:a16="http://schemas.microsoft.com/office/drawing/2014/main" id="{E03260C2-869A-4FAE-8F40-F5C11B32BD13}"/>
            </a:ext>
          </a:extLst>
        </xdr:cNvPr>
        <xdr:cNvSpPr txBox="1"/>
      </xdr:nvSpPr>
      <xdr:spPr>
        <a:xfrm>
          <a:off x="8454467" y="7124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98650</xdr:rowOff>
    </xdr:from>
    <xdr:ext cx="469744" cy="259045"/>
    <xdr:sp macro="" textlink="">
      <xdr:nvSpPr>
        <xdr:cNvPr id="144" name="n_2mainValue【道路】&#10;一人当たり延長">
          <a:extLst>
            <a:ext uri="{FF2B5EF4-FFF2-40B4-BE49-F238E27FC236}">
              <a16:creationId xmlns:a16="http://schemas.microsoft.com/office/drawing/2014/main" id="{D90F2EFF-EFD0-42AF-AC4E-7D9E70ABB66D}"/>
            </a:ext>
          </a:extLst>
        </xdr:cNvPr>
        <xdr:cNvSpPr txBox="1"/>
      </xdr:nvSpPr>
      <xdr:spPr>
        <a:xfrm>
          <a:off x="7673417" y="7124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98605</xdr:rowOff>
    </xdr:from>
    <xdr:ext cx="469744" cy="259045"/>
    <xdr:sp macro="" textlink="">
      <xdr:nvSpPr>
        <xdr:cNvPr id="145" name="n_3mainValue【道路】&#10;一人当たり延長">
          <a:extLst>
            <a:ext uri="{FF2B5EF4-FFF2-40B4-BE49-F238E27FC236}">
              <a16:creationId xmlns:a16="http://schemas.microsoft.com/office/drawing/2014/main" id="{D4C1369F-18A7-4469-86A5-F84E820A63FA}"/>
            </a:ext>
          </a:extLst>
        </xdr:cNvPr>
        <xdr:cNvSpPr txBox="1"/>
      </xdr:nvSpPr>
      <xdr:spPr>
        <a:xfrm>
          <a:off x="6866332" y="712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98193</xdr:rowOff>
    </xdr:from>
    <xdr:ext cx="469744" cy="259045"/>
    <xdr:sp macro="" textlink="">
      <xdr:nvSpPr>
        <xdr:cNvPr id="146" name="n_4mainValue【道路】&#10;一人当たり延長">
          <a:extLst>
            <a:ext uri="{FF2B5EF4-FFF2-40B4-BE49-F238E27FC236}">
              <a16:creationId xmlns:a16="http://schemas.microsoft.com/office/drawing/2014/main" id="{E70B7AAF-E100-447B-99DF-A11600CF2C50}"/>
            </a:ext>
          </a:extLst>
        </xdr:cNvPr>
        <xdr:cNvSpPr txBox="1"/>
      </xdr:nvSpPr>
      <xdr:spPr>
        <a:xfrm>
          <a:off x="6068772" y="7123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2592E30F-C3A5-42F5-89C2-99DF8CF282C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3F91480-B333-4E13-9276-6512E443399B}"/>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53C171A9-9122-465B-8C4C-98BBEE4AF6D0}"/>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E7EF577-F521-453B-A429-3D0729A6B318}"/>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96BA3253-7D00-40AC-83CF-997CD2F25A11}"/>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AAB8A98-0B09-4BD1-BC3B-E602D88E4896}"/>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91EB379-E7C7-409F-8F46-9CA3D1278403}"/>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EF035E9E-2953-4EFF-8293-E6E6A65AB985}"/>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8AB8F451-52FD-44E9-83E2-2CF0975AF2A1}"/>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45FA637B-887F-4278-B97D-AEB166AA638D}"/>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17AC41D-F15A-4C9F-8923-F79C96394EB4}"/>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D28BBEE9-C084-4678-8B33-D3B2EC58C13F}"/>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A56917BA-2AB1-46B3-B563-FF3811C6EB09}"/>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967AF10D-3FED-4704-878A-643A9838540C}"/>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B43F00A1-1B69-4725-894B-D7BF87C6B5BB}"/>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4B329977-C0D0-4B96-B645-F8016396606D}"/>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EE2A05E0-E264-43EA-B1D8-93D429CAE161}"/>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70BC8D62-63BA-4406-BF38-DD4EBFB13C1F}"/>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5DE35045-D458-40D7-89F0-028B5317C1DD}"/>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D619552B-F305-402A-831F-6DE8DE11E5C5}"/>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7760D2F3-06BC-4DC4-A4FE-45B0445D9FB3}"/>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2EA72BBB-A737-4EB5-A667-10B1F9FBA250}"/>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E5605C53-5CC8-4E62-977B-FE992F083D64}"/>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EC72709-38B3-4F0A-8785-C1EC6E58EE72}"/>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FCA5C146-0E98-43F4-AB91-84B6BCCECD00}"/>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17962</xdr:rowOff>
    </xdr:from>
    <xdr:to>
      <xdr:col>24</xdr:col>
      <xdr:colOff>62865</xdr:colOff>
      <xdr:row>63</xdr:row>
      <xdr:rowOff>93073</xdr:rowOff>
    </xdr:to>
    <xdr:cxnSp macro="">
      <xdr:nvCxnSpPr>
        <xdr:cNvPr id="172" name="直線コネクタ 171">
          <a:extLst>
            <a:ext uri="{FF2B5EF4-FFF2-40B4-BE49-F238E27FC236}">
              <a16:creationId xmlns:a16="http://schemas.microsoft.com/office/drawing/2014/main" id="{DE75DDC9-A02C-4D73-9690-64D83D45B1A3}"/>
            </a:ext>
          </a:extLst>
        </xdr:cNvPr>
        <xdr:cNvCxnSpPr/>
      </xdr:nvCxnSpPr>
      <xdr:spPr>
        <a:xfrm flipV="1">
          <a:off x="4173855" y="9622972"/>
          <a:ext cx="0" cy="1275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B4369F66-77A8-4D5E-8922-58EF80B5DEC4}"/>
            </a:ext>
          </a:extLst>
        </xdr:cNvPr>
        <xdr:cNvSpPr txBox="1"/>
      </xdr:nvSpPr>
      <xdr:spPr>
        <a:xfrm>
          <a:off x="4212590" y="10894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4" name="直線コネクタ 173">
          <a:extLst>
            <a:ext uri="{FF2B5EF4-FFF2-40B4-BE49-F238E27FC236}">
              <a16:creationId xmlns:a16="http://schemas.microsoft.com/office/drawing/2014/main" id="{CB8C3DDD-BD23-4183-BF14-C23F147F40B1}"/>
            </a:ext>
          </a:extLst>
        </xdr:cNvPr>
        <xdr:cNvCxnSpPr/>
      </xdr:nvCxnSpPr>
      <xdr:spPr>
        <a:xfrm>
          <a:off x="4112260" y="1089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136089</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B6BAEB2E-2A27-489E-9960-4EF72E4434E9}"/>
            </a:ext>
          </a:extLst>
        </xdr:cNvPr>
        <xdr:cNvSpPr txBox="1"/>
      </xdr:nvSpPr>
      <xdr:spPr>
        <a:xfrm>
          <a:off x="4212590" y="93905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17962</xdr:rowOff>
    </xdr:from>
    <xdr:to>
      <xdr:col>24</xdr:col>
      <xdr:colOff>152400</xdr:colOff>
      <xdr:row>56</xdr:row>
      <xdr:rowOff>17962</xdr:rowOff>
    </xdr:to>
    <xdr:cxnSp macro="">
      <xdr:nvCxnSpPr>
        <xdr:cNvPr id="176" name="直線コネクタ 175">
          <a:extLst>
            <a:ext uri="{FF2B5EF4-FFF2-40B4-BE49-F238E27FC236}">
              <a16:creationId xmlns:a16="http://schemas.microsoft.com/office/drawing/2014/main" id="{9DE6767E-380B-4142-9EE9-A72089CEAFF7}"/>
            </a:ext>
          </a:extLst>
        </xdr:cNvPr>
        <xdr:cNvCxnSpPr/>
      </xdr:nvCxnSpPr>
      <xdr:spPr>
        <a:xfrm>
          <a:off x="4112260" y="96229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157860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B80C25E2-29B7-4C87-BF93-2E30EA7415AC}"/>
            </a:ext>
          </a:extLst>
        </xdr:cNvPr>
        <xdr:cNvSpPr txBox="1"/>
      </xdr:nvSpPr>
      <xdr:spPr>
        <a:xfrm>
          <a:off x="4212590" y="104467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7983</xdr:rowOff>
    </xdr:from>
    <xdr:to>
      <xdr:col>24</xdr:col>
      <xdr:colOff>114300</xdr:colOff>
      <xdr:row>61</xdr:row>
      <xdr:rowOff>109583</xdr:rowOff>
    </xdr:to>
    <xdr:sp macro="" textlink="">
      <xdr:nvSpPr>
        <xdr:cNvPr id="178" name="フローチャート: 判断 177">
          <a:extLst>
            <a:ext uri="{FF2B5EF4-FFF2-40B4-BE49-F238E27FC236}">
              <a16:creationId xmlns:a16="http://schemas.microsoft.com/office/drawing/2014/main" id="{421A88EE-DEF4-469B-BC56-BD26EBFEE81D}"/>
            </a:ext>
          </a:extLst>
        </xdr:cNvPr>
        <xdr:cNvSpPr/>
      </xdr:nvSpPr>
      <xdr:spPr>
        <a:xfrm>
          <a:off x="4131310" y="1046833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9" name="フローチャート: 判断 178">
          <a:extLst>
            <a:ext uri="{FF2B5EF4-FFF2-40B4-BE49-F238E27FC236}">
              <a16:creationId xmlns:a16="http://schemas.microsoft.com/office/drawing/2014/main" id="{F66B7377-674B-46D1-9AA2-885DC8B6B8BB}"/>
            </a:ext>
          </a:extLst>
        </xdr:cNvPr>
        <xdr:cNvSpPr/>
      </xdr:nvSpPr>
      <xdr:spPr>
        <a:xfrm>
          <a:off x="3388360" y="104520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143510</xdr:rowOff>
    </xdr:from>
    <xdr:to>
      <xdr:col>15</xdr:col>
      <xdr:colOff>101600</xdr:colOff>
      <xdr:row>61</xdr:row>
      <xdr:rowOff>73660</xdr:rowOff>
    </xdr:to>
    <xdr:sp macro="" textlink="">
      <xdr:nvSpPr>
        <xdr:cNvPr id="180" name="フローチャート: 判断 179">
          <a:extLst>
            <a:ext uri="{FF2B5EF4-FFF2-40B4-BE49-F238E27FC236}">
              <a16:creationId xmlns:a16="http://schemas.microsoft.com/office/drawing/2014/main" id="{B6EB8615-B751-4D2C-ADFA-23F4979E8BD8}"/>
            </a:ext>
          </a:extLst>
        </xdr:cNvPr>
        <xdr:cNvSpPr/>
      </xdr:nvSpPr>
      <xdr:spPr>
        <a:xfrm>
          <a:off x="2571750" y="1042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130447</xdr:rowOff>
    </xdr:from>
    <xdr:to>
      <xdr:col>10</xdr:col>
      <xdr:colOff>165100</xdr:colOff>
      <xdr:row>61</xdr:row>
      <xdr:rowOff>60597</xdr:rowOff>
    </xdr:to>
    <xdr:sp macro="" textlink="">
      <xdr:nvSpPr>
        <xdr:cNvPr id="181" name="フローチャート: 判断 180">
          <a:extLst>
            <a:ext uri="{FF2B5EF4-FFF2-40B4-BE49-F238E27FC236}">
              <a16:creationId xmlns:a16="http://schemas.microsoft.com/office/drawing/2014/main" id="{A12C8120-47D5-4CBB-A36A-194824A3A377}"/>
            </a:ext>
          </a:extLst>
        </xdr:cNvPr>
        <xdr:cNvSpPr/>
      </xdr:nvSpPr>
      <xdr:spPr>
        <a:xfrm>
          <a:off x="1774190" y="1042125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06CAD454-DF2B-4A76-872A-F4320AEBE404}"/>
            </a:ext>
          </a:extLst>
        </xdr:cNvPr>
        <xdr:cNvSpPr/>
      </xdr:nvSpPr>
      <xdr:spPr>
        <a:xfrm>
          <a:off x="988060" y="1039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1B6BE60-9728-4923-9CBC-4F80B149B7E3}"/>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53B4AA5-C1AE-4930-ABDE-C0249438AA10}"/>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C699872-60B1-4A8D-9788-29944242102C}"/>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5EC860C-AD31-4D45-9513-129AF6EF0465}"/>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F9F18E6-1F26-44F4-A0D1-4B931164E498}"/>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127181</xdr:rowOff>
    </xdr:from>
    <xdr:to>
      <xdr:col>24</xdr:col>
      <xdr:colOff>114300</xdr:colOff>
      <xdr:row>60</xdr:row>
      <xdr:rowOff>57331</xdr:rowOff>
    </xdr:to>
    <xdr:sp macro="" textlink="">
      <xdr:nvSpPr>
        <xdr:cNvPr id="188" name="楕円 187">
          <a:extLst>
            <a:ext uri="{FF2B5EF4-FFF2-40B4-BE49-F238E27FC236}">
              <a16:creationId xmlns:a16="http://schemas.microsoft.com/office/drawing/2014/main" id="{0CE99F35-5D14-48A2-8F3A-910D57A4F071}"/>
            </a:ext>
          </a:extLst>
        </xdr:cNvPr>
        <xdr:cNvSpPr/>
      </xdr:nvSpPr>
      <xdr:spPr>
        <a:xfrm>
          <a:off x="4131310" y="1024654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150058</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E52DD7E9-97D4-4E26-9D5E-EC67DD4E8B9E}"/>
            </a:ext>
          </a:extLst>
        </xdr:cNvPr>
        <xdr:cNvSpPr txBox="1"/>
      </xdr:nvSpPr>
      <xdr:spPr>
        <a:xfrm>
          <a:off x="4212590" y="1009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96157</xdr:rowOff>
    </xdr:from>
    <xdr:to>
      <xdr:col>20</xdr:col>
      <xdr:colOff>38100</xdr:colOff>
      <xdr:row>60</xdr:row>
      <xdr:rowOff>26307</xdr:rowOff>
    </xdr:to>
    <xdr:sp macro="" textlink="">
      <xdr:nvSpPr>
        <xdr:cNvPr id="190" name="楕円 189">
          <a:extLst>
            <a:ext uri="{FF2B5EF4-FFF2-40B4-BE49-F238E27FC236}">
              <a16:creationId xmlns:a16="http://schemas.microsoft.com/office/drawing/2014/main" id="{E58B4362-62A7-4627-8316-A23D932E2511}"/>
            </a:ext>
          </a:extLst>
        </xdr:cNvPr>
        <xdr:cNvSpPr/>
      </xdr:nvSpPr>
      <xdr:spPr>
        <a:xfrm>
          <a:off x="3388360" y="102078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146957</xdr:rowOff>
    </xdr:from>
    <xdr:to>
      <xdr:col>24</xdr:col>
      <xdr:colOff>63500</xdr:colOff>
      <xdr:row>60</xdr:row>
      <xdr:rowOff>6531</xdr:rowOff>
    </xdr:to>
    <xdr:cxnSp macro="">
      <xdr:nvCxnSpPr>
        <xdr:cNvPr id="191" name="直線コネクタ 190">
          <a:extLst>
            <a:ext uri="{FF2B5EF4-FFF2-40B4-BE49-F238E27FC236}">
              <a16:creationId xmlns:a16="http://schemas.microsoft.com/office/drawing/2014/main" id="{5E562F78-95DB-4441-9957-6439EFFDC8C3}"/>
            </a:ext>
          </a:extLst>
        </xdr:cNvPr>
        <xdr:cNvCxnSpPr/>
      </xdr:nvCxnSpPr>
      <xdr:spPr>
        <a:xfrm>
          <a:off x="3431540" y="10260602"/>
          <a:ext cx="742950" cy="3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161472</xdr:rowOff>
    </xdr:from>
    <xdr:to>
      <xdr:col>15</xdr:col>
      <xdr:colOff>101600</xdr:colOff>
      <xdr:row>60</xdr:row>
      <xdr:rowOff>91622</xdr:rowOff>
    </xdr:to>
    <xdr:sp macro="" textlink="">
      <xdr:nvSpPr>
        <xdr:cNvPr id="192" name="楕円 191">
          <a:extLst>
            <a:ext uri="{FF2B5EF4-FFF2-40B4-BE49-F238E27FC236}">
              <a16:creationId xmlns:a16="http://schemas.microsoft.com/office/drawing/2014/main" id="{D8F172CB-5923-41B3-80EE-E56E39E05ED5}"/>
            </a:ext>
          </a:extLst>
        </xdr:cNvPr>
        <xdr:cNvSpPr/>
      </xdr:nvSpPr>
      <xdr:spPr>
        <a:xfrm>
          <a:off x="2571750" y="1027892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146957</xdr:rowOff>
    </xdr:from>
    <xdr:to>
      <xdr:col>19</xdr:col>
      <xdr:colOff>177800</xdr:colOff>
      <xdr:row>60</xdr:row>
      <xdr:rowOff>40822</xdr:rowOff>
    </xdr:to>
    <xdr:cxnSp macro="">
      <xdr:nvCxnSpPr>
        <xdr:cNvPr id="193" name="直線コネクタ 192">
          <a:extLst>
            <a:ext uri="{FF2B5EF4-FFF2-40B4-BE49-F238E27FC236}">
              <a16:creationId xmlns:a16="http://schemas.microsoft.com/office/drawing/2014/main" id="{75EE5A12-8233-4DA2-A5A9-6AF3C1F06EBA}"/>
            </a:ext>
          </a:extLst>
        </xdr:cNvPr>
        <xdr:cNvCxnSpPr/>
      </xdr:nvCxnSpPr>
      <xdr:spPr>
        <a:xfrm flipV="1">
          <a:off x="2626360" y="10260602"/>
          <a:ext cx="805180" cy="6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130447</xdr:rowOff>
    </xdr:from>
    <xdr:to>
      <xdr:col>10</xdr:col>
      <xdr:colOff>165100</xdr:colOff>
      <xdr:row>60</xdr:row>
      <xdr:rowOff>60597</xdr:rowOff>
    </xdr:to>
    <xdr:sp macro="" textlink="">
      <xdr:nvSpPr>
        <xdr:cNvPr id="194" name="楕円 193">
          <a:extLst>
            <a:ext uri="{FF2B5EF4-FFF2-40B4-BE49-F238E27FC236}">
              <a16:creationId xmlns:a16="http://schemas.microsoft.com/office/drawing/2014/main" id="{89DD7D14-2301-44B7-976D-663B2C52B797}"/>
            </a:ext>
          </a:extLst>
        </xdr:cNvPr>
        <xdr:cNvSpPr/>
      </xdr:nvSpPr>
      <xdr:spPr>
        <a:xfrm>
          <a:off x="1774190" y="1024980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9797</xdr:rowOff>
    </xdr:from>
    <xdr:to>
      <xdr:col>15</xdr:col>
      <xdr:colOff>50800</xdr:colOff>
      <xdr:row>60</xdr:row>
      <xdr:rowOff>40822</xdr:rowOff>
    </xdr:to>
    <xdr:cxnSp macro="">
      <xdr:nvCxnSpPr>
        <xdr:cNvPr id="195" name="直線コネクタ 194">
          <a:extLst>
            <a:ext uri="{FF2B5EF4-FFF2-40B4-BE49-F238E27FC236}">
              <a16:creationId xmlns:a16="http://schemas.microsoft.com/office/drawing/2014/main" id="{3B6186D7-5932-47FB-BCA2-CBE5B9604D93}"/>
            </a:ext>
          </a:extLst>
        </xdr:cNvPr>
        <xdr:cNvCxnSpPr/>
      </xdr:nvCxnSpPr>
      <xdr:spPr>
        <a:xfrm>
          <a:off x="1828800" y="10298702"/>
          <a:ext cx="797560"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117384</xdr:rowOff>
    </xdr:from>
    <xdr:to>
      <xdr:col>6</xdr:col>
      <xdr:colOff>38100</xdr:colOff>
      <xdr:row>60</xdr:row>
      <xdr:rowOff>47534</xdr:rowOff>
    </xdr:to>
    <xdr:sp macro="" textlink="">
      <xdr:nvSpPr>
        <xdr:cNvPr id="196" name="楕円 195">
          <a:extLst>
            <a:ext uri="{FF2B5EF4-FFF2-40B4-BE49-F238E27FC236}">
              <a16:creationId xmlns:a16="http://schemas.microsoft.com/office/drawing/2014/main" id="{F3B2041D-75A2-4C4C-88D0-27E4F0F36550}"/>
            </a:ext>
          </a:extLst>
        </xdr:cNvPr>
        <xdr:cNvSpPr/>
      </xdr:nvSpPr>
      <xdr:spPr>
        <a:xfrm>
          <a:off x="988060" y="1023293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168184</xdr:rowOff>
    </xdr:from>
    <xdr:to>
      <xdr:col>10</xdr:col>
      <xdr:colOff>114300</xdr:colOff>
      <xdr:row>60</xdr:row>
      <xdr:rowOff>9797</xdr:rowOff>
    </xdr:to>
    <xdr:cxnSp macro="">
      <xdr:nvCxnSpPr>
        <xdr:cNvPr id="197" name="直線コネクタ 196">
          <a:extLst>
            <a:ext uri="{FF2B5EF4-FFF2-40B4-BE49-F238E27FC236}">
              <a16:creationId xmlns:a16="http://schemas.microsoft.com/office/drawing/2014/main" id="{9A0D3419-2125-4691-B70E-E658BE0E00AE}"/>
            </a:ext>
          </a:extLst>
        </xdr:cNvPr>
        <xdr:cNvCxnSpPr/>
      </xdr:nvCxnSpPr>
      <xdr:spPr>
        <a:xfrm>
          <a:off x="1031240" y="10287544"/>
          <a:ext cx="797560" cy="1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98B827CC-5410-4B06-9453-69AD1BAF6DAD}"/>
            </a:ext>
          </a:extLst>
        </xdr:cNvPr>
        <xdr:cNvSpPr txBox="1"/>
      </xdr:nvSpPr>
      <xdr:spPr>
        <a:xfrm>
          <a:off x="3239144" y="10544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64787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B3F125FF-78B3-4208-90A9-3C0861200D5B}"/>
            </a:ext>
          </a:extLst>
        </xdr:cNvPr>
        <xdr:cNvSpPr txBox="1"/>
      </xdr:nvSpPr>
      <xdr:spPr>
        <a:xfrm>
          <a:off x="243904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51724</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3A662107-BD29-4D34-8B2D-E3E36C8BAB16}"/>
            </a:ext>
          </a:extLst>
        </xdr:cNvPr>
        <xdr:cNvSpPr txBox="1"/>
      </xdr:nvSpPr>
      <xdr:spPr>
        <a:xfrm>
          <a:off x="1641484" y="1051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32B50B40-45F7-498A-8E02-C859F1359A13}"/>
            </a:ext>
          </a:extLst>
        </xdr:cNvPr>
        <xdr:cNvSpPr txBox="1"/>
      </xdr:nvSpPr>
      <xdr:spPr>
        <a:xfrm>
          <a:off x="855354" y="1048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42834</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7B526972-3206-4A0A-B10C-5E6AD1AB4B7B}"/>
            </a:ext>
          </a:extLst>
        </xdr:cNvPr>
        <xdr:cNvSpPr txBox="1"/>
      </xdr:nvSpPr>
      <xdr:spPr>
        <a:xfrm>
          <a:off x="3239144" y="998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108149</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44157FC5-E69A-418E-987D-1603C7B08011}"/>
            </a:ext>
          </a:extLst>
        </xdr:cNvPr>
        <xdr:cNvSpPr txBox="1"/>
      </xdr:nvSpPr>
      <xdr:spPr>
        <a:xfrm>
          <a:off x="2439044" y="10050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77124</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6ACBACFF-FB57-4946-A210-7B5543BC09D5}"/>
            </a:ext>
          </a:extLst>
        </xdr:cNvPr>
        <xdr:cNvSpPr txBox="1"/>
      </xdr:nvSpPr>
      <xdr:spPr>
        <a:xfrm>
          <a:off x="164148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64061</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7E026530-80CA-4CA8-B0A1-8140D8C59925}"/>
            </a:ext>
          </a:extLst>
        </xdr:cNvPr>
        <xdr:cNvSpPr txBox="1"/>
      </xdr:nvSpPr>
      <xdr:spPr>
        <a:xfrm>
          <a:off x="855354" y="10004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F5962913-3745-4AA7-A9CA-B6E381B3B0A8}"/>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1E85F991-2D22-4087-8833-898DDA5FAFED}"/>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2B6391E0-810B-4D1F-AE1A-CD3E52F11F49}"/>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E5F3C77B-34A7-40D1-9099-A765BD627AAB}"/>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9726520F-6EDE-4B3B-9CEF-6399B0F946C4}"/>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5473257-2FA3-4ED2-B615-3BCFD5C127C2}"/>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A09479A8-3D7E-435E-A2E4-BDCE3BD9CD14}"/>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F3B563-8181-4368-9691-76ECCDE8810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F5B2659C-C54C-475C-B3D7-5A88C5B6521B}"/>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5FBDEE62-CA71-449E-A2DF-00D9221A8B41}"/>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6" name="直線コネクタ 215">
          <a:extLst>
            <a:ext uri="{FF2B5EF4-FFF2-40B4-BE49-F238E27FC236}">
              <a16:creationId xmlns:a16="http://schemas.microsoft.com/office/drawing/2014/main" id="{DD80F235-1292-4F2E-98DF-86B46F529B8F}"/>
            </a:ext>
          </a:extLst>
        </xdr:cNvPr>
        <xdr:cNvCxnSpPr/>
      </xdr:nvCxnSpPr>
      <xdr:spPr>
        <a:xfrm>
          <a:off x="5960110" y="1085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62</xdr:row>
      <xdr:rowOff>86377</xdr:rowOff>
    </xdr:from>
    <xdr:ext cx="248786" cy="259045"/>
    <xdr:sp macro="" textlink="">
      <xdr:nvSpPr>
        <xdr:cNvPr id="217" name="テキスト ボックス 216">
          <a:extLst>
            <a:ext uri="{FF2B5EF4-FFF2-40B4-BE49-F238E27FC236}">
              <a16:creationId xmlns:a16="http://schemas.microsoft.com/office/drawing/2014/main" id="{9BF235F7-F02B-49AB-A1C7-4CC454CB5059}"/>
            </a:ext>
          </a:extLst>
        </xdr:cNvPr>
        <xdr:cNvSpPr txBox="1"/>
      </xdr:nvSpPr>
      <xdr:spPr>
        <a:xfrm>
          <a:off x="5724659" y="1071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6877C5C9-C32E-42E2-836A-F0C1AA8DA49C}"/>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9" name="テキスト ボックス 218">
          <a:extLst>
            <a:ext uri="{FF2B5EF4-FFF2-40B4-BE49-F238E27FC236}">
              <a16:creationId xmlns:a16="http://schemas.microsoft.com/office/drawing/2014/main" id="{F48EF566-07CB-4695-AA4D-D4175EF84F9C}"/>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0" name="直線コネクタ 219">
          <a:extLst>
            <a:ext uri="{FF2B5EF4-FFF2-40B4-BE49-F238E27FC236}">
              <a16:creationId xmlns:a16="http://schemas.microsoft.com/office/drawing/2014/main" id="{30875172-17E4-4252-BBE5-C623EC5E895B}"/>
            </a:ext>
          </a:extLst>
        </xdr:cNvPr>
        <xdr:cNvCxnSpPr/>
      </xdr:nvCxnSpPr>
      <xdr:spPr>
        <a:xfrm>
          <a:off x="5960110" y="971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143527</xdr:rowOff>
    </xdr:from>
    <xdr:ext cx="595419" cy="259045"/>
    <xdr:sp macro="" textlink="">
      <xdr:nvSpPr>
        <xdr:cNvPr id="221" name="テキスト ボックス 220">
          <a:extLst>
            <a:ext uri="{FF2B5EF4-FFF2-40B4-BE49-F238E27FC236}">
              <a16:creationId xmlns:a16="http://schemas.microsoft.com/office/drawing/2014/main" id="{DCA6C45B-6671-4CC9-898C-BC62FAEF219E}"/>
            </a:ext>
          </a:extLst>
        </xdr:cNvPr>
        <xdr:cNvSpPr txBox="1"/>
      </xdr:nvSpPr>
      <xdr:spPr>
        <a:xfrm>
          <a:off x="5416126" y="95713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65890AD6-4AE8-4C61-B01F-A73F7E150065}"/>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56BB265D-1B56-41A5-B2A6-ED5B1101FC21}"/>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5885EE2E-41E2-4862-80C5-AB4804E877A5}"/>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118323</xdr:rowOff>
    </xdr:from>
    <xdr:to>
      <xdr:col>54</xdr:col>
      <xdr:colOff>189865</xdr:colOff>
      <xdr:row>63</xdr:row>
      <xdr:rowOff>52915</xdr:rowOff>
    </xdr:to>
    <xdr:cxnSp macro="">
      <xdr:nvCxnSpPr>
        <xdr:cNvPr id="225" name="直線コネクタ 224">
          <a:extLst>
            <a:ext uri="{FF2B5EF4-FFF2-40B4-BE49-F238E27FC236}">
              <a16:creationId xmlns:a16="http://schemas.microsoft.com/office/drawing/2014/main" id="{B51E3939-F406-4DAC-89C8-BD6211623031}"/>
            </a:ext>
          </a:extLst>
        </xdr:cNvPr>
        <xdr:cNvCxnSpPr/>
      </xdr:nvCxnSpPr>
      <xdr:spPr>
        <a:xfrm flipV="1">
          <a:off x="9429115" y="9549978"/>
          <a:ext cx="0" cy="1308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56742</xdr:rowOff>
    </xdr:from>
    <xdr:ext cx="378565" cy="259045"/>
    <xdr:sp macro="" textlink="">
      <xdr:nvSpPr>
        <xdr:cNvPr id="226" name="【橋りょう・トンネル】&#10;一人当たり有形固定資産（償却資産）額最小値テキスト">
          <a:extLst>
            <a:ext uri="{FF2B5EF4-FFF2-40B4-BE49-F238E27FC236}">
              <a16:creationId xmlns:a16="http://schemas.microsoft.com/office/drawing/2014/main" id="{064653BA-957C-4FB0-9193-353020186253}"/>
            </a:ext>
          </a:extLst>
        </xdr:cNvPr>
        <xdr:cNvSpPr txBox="1"/>
      </xdr:nvSpPr>
      <xdr:spPr>
        <a:xfrm>
          <a:off x="9467850" y="10861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52915</xdr:rowOff>
    </xdr:from>
    <xdr:to>
      <xdr:col>55</xdr:col>
      <xdr:colOff>88900</xdr:colOff>
      <xdr:row>63</xdr:row>
      <xdr:rowOff>52915</xdr:rowOff>
    </xdr:to>
    <xdr:cxnSp macro="">
      <xdr:nvCxnSpPr>
        <xdr:cNvPr id="227" name="直線コネクタ 226">
          <a:extLst>
            <a:ext uri="{FF2B5EF4-FFF2-40B4-BE49-F238E27FC236}">
              <a16:creationId xmlns:a16="http://schemas.microsoft.com/office/drawing/2014/main" id="{A5B825B2-C8B9-43A4-9F11-D6F1D868D15F}"/>
            </a:ext>
          </a:extLst>
        </xdr:cNvPr>
        <xdr:cNvCxnSpPr/>
      </xdr:nvCxnSpPr>
      <xdr:spPr>
        <a:xfrm>
          <a:off x="9356090" y="108580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65000</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C046BA4A-A300-4C3F-9C9C-5659F74133E7}"/>
            </a:ext>
          </a:extLst>
        </xdr:cNvPr>
        <xdr:cNvSpPr txBox="1"/>
      </xdr:nvSpPr>
      <xdr:spPr>
        <a:xfrm>
          <a:off x="9467850" y="932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118323</xdr:rowOff>
    </xdr:from>
    <xdr:to>
      <xdr:col>55</xdr:col>
      <xdr:colOff>88900</xdr:colOff>
      <xdr:row>55</xdr:row>
      <xdr:rowOff>118323</xdr:rowOff>
    </xdr:to>
    <xdr:cxnSp macro="">
      <xdr:nvCxnSpPr>
        <xdr:cNvPr id="229" name="直線コネクタ 228">
          <a:extLst>
            <a:ext uri="{FF2B5EF4-FFF2-40B4-BE49-F238E27FC236}">
              <a16:creationId xmlns:a16="http://schemas.microsoft.com/office/drawing/2014/main" id="{2FD1ADC2-4B22-453C-A1ED-ED112000BEF7}"/>
            </a:ext>
          </a:extLst>
        </xdr:cNvPr>
        <xdr:cNvCxnSpPr/>
      </xdr:nvCxnSpPr>
      <xdr:spPr>
        <a:xfrm>
          <a:off x="9356090" y="954997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84777</xdr:rowOff>
    </xdr:from>
    <xdr:ext cx="534377" cy="259045"/>
    <xdr:sp macro="" textlink="">
      <xdr:nvSpPr>
        <xdr:cNvPr id="230" name="【橋りょう・トンネル】&#10;一人当たり有形固定資産（償却資産）額平均値テキスト">
          <a:extLst>
            <a:ext uri="{FF2B5EF4-FFF2-40B4-BE49-F238E27FC236}">
              <a16:creationId xmlns:a16="http://schemas.microsoft.com/office/drawing/2014/main" id="{4D57FB2E-0775-464D-883F-424CF5BF8C4C}"/>
            </a:ext>
          </a:extLst>
        </xdr:cNvPr>
        <xdr:cNvSpPr txBox="1"/>
      </xdr:nvSpPr>
      <xdr:spPr>
        <a:xfrm>
          <a:off x="9467850" y="10202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61900</xdr:rowOff>
    </xdr:from>
    <xdr:to>
      <xdr:col>55</xdr:col>
      <xdr:colOff>50800</xdr:colOff>
      <xdr:row>60</xdr:row>
      <xdr:rowOff>163500</xdr:rowOff>
    </xdr:to>
    <xdr:sp macro="" textlink="">
      <xdr:nvSpPr>
        <xdr:cNvPr id="231" name="フローチャート: 判断 230">
          <a:extLst>
            <a:ext uri="{FF2B5EF4-FFF2-40B4-BE49-F238E27FC236}">
              <a16:creationId xmlns:a16="http://schemas.microsoft.com/office/drawing/2014/main" id="{B8BC933C-4BAD-4DF4-8111-320E7B8A4D06}"/>
            </a:ext>
          </a:extLst>
        </xdr:cNvPr>
        <xdr:cNvSpPr/>
      </xdr:nvSpPr>
      <xdr:spPr>
        <a:xfrm>
          <a:off x="9394190" y="1034509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66357</xdr:rowOff>
    </xdr:from>
    <xdr:to>
      <xdr:col>50</xdr:col>
      <xdr:colOff>165100</xdr:colOff>
      <xdr:row>60</xdr:row>
      <xdr:rowOff>167957</xdr:rowOff>
    </xdr:to>
    <xdr:sp macro="" textlink="">
      <xdr:nvSpPr>
        <xdr:cNvPr id="232" name="フローチャート: 判断 231">
          <a:extLst>
            <a:ext uri="{FF2B5EF4-FFF2-40B4-BE49-F238E27FC236}">
              <a16:creationId xmlns:a16="http://schemas.microsoft.com/office/drawing/2014/main" id="{19B250F0-B78F-490C-A479-1643C3B42927}"/>
            </a:ext>
          </a:extLst>
        </xdr:cNvPr>
        <xdr:cNvSpPr/>
      </xdr:nvSpPr>
      <xdr:spPr>
        <a:xfrm>
          <a:off x="8632190" y="1035145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70135</xdr:rowOff>
    </xdr:from>
    <xdr:to>
      <xdr:col>46</xdr:col>
      <xdr:colOff>38100</xdr:colOff>
      <xdr:row>61</xdr:row>
      <xdr:rowOff>285</xdr:rowOff>
    </xdr:to>
    <xdr:sp macro="" textlink="">
      <xdr:nvSpPr>
        <xdr:cNvPr id="233" name="フローチャート: 判断 232">
          <a:extLst>
            <a:ext uri="{FF2B5EF4-FFF2-40B4-BE49-F238E27FC236}">
              <a16:creationId xmlns:a16="http://schemas.microsoft.com/office/drawing/2014/main" id="{09071746-482B-4602-B2AB-87E36332860B}"/>
            </a:ext>
          </a:extLst>
        </xdr:cNvPr>
        <xdr:cNvSpPr/>
      </xdr:nvSpPr>
      <xdr:spPr>
        <a:xfrm>
          <a:off x="7846060" y="103552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70918</xdr:rowOff>
    </xdr:from>
    <xdr:to>
      <xdr:col>41</xdr:col>
      <xdr:colOff>101600</xdr:colOff>
      <xdr:row>61</xdr:row>
      <xdr:rowOff>1068</xdr:rowOff>
    </xdr:to>
    <xdr:sp macro="" textlink="">
      <xdr:nvSpPr>
        <xdr:cNvPr id="234" name="フローチャート: 判断 233">
          <a:extLst>
            <a:ext uri="{FF2B5EF4-FFF2-40B4-BE49-F238E27FC236}">
              <a16:creationId xmlns:a16="http://schemas.microsoft.com/office/drawing/2014/main" id="{D3F014A5-489F-4F77-AE26-99E183A1B7D5}"/>
            </a:ext>
          </a:extLst>
        </xdr:cNvPr>
        <xdr:cNvSpPr/>
      </xdr:nvSpPr>
      <xdr:spPr>
        <a:xfrm>
          <a:off x="7029450" y="1035601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46692</xdr:rowOff>
    </xdr:from>
    <xdr:to>
      <xdr:col>36</xdr:col>
      <xdr:colOff>165100</xdr:colOff>
      <xdr:row>60</xdr:row>
      <xdr:rowOff>148292</xdr:rowOff>
    </xdr:to>
    <xdr:sp macro="" textlink="">
      <xdr:nvSpPr>
        <xdr:cNvPr id="235" name="フローチャート: 判断 234">
          <a:extLst>
            <a:ext uri="{FF2B5EF4-FFF2-40B4-BE49-F238E27FC236}">
              <a16:creationId xmlns:a16="http://schemas.microsoft.com/office/drawing/2014/main" id="{3485B349-55AA-40F1-9E1C-797164BDEA2B}"/>
            </a:ext>
          </a:extLst>
        </xdr:cNvPr>
        <xdr:cNvSpPr/>
      </xdr:nvSpPr>
      <xdr:spPr>
        <a:xfrm>
          <a:off x="6231890" y="1033559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B6600E6-F6D2-447C-A356-8E80DCD61BC1}"/>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F4B2CEF-ED37-4CA6-82C7-116D63E273B7}"/>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6F5D544-8EBC-4FED-9A40-239BBFA1A31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C5F9E27-5A9D-4887-A4FA-FED86A488457}"/>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9A95986-3542-4CB2-ADA1-ED53B78D4FF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157923</xdr:rowOff>
    </xdr:from>
    <xdr:to>
      <xdr:col>55</xdr:col>
      <xdr:colOff>50800</xdr:colOff>
      <xdr:row>61</xdr:row>
      <xdr:rowOff>88073</xdr:rowOff>
    </xdr:to>
    <xdr:sp macro="" textlink="">
      <xdr:nvSpPr>
        <xdr:cNvPr id="241" name="楕円 240">
          <a:extLst>
            <a:ext uri="{FF2B5EF4-FFF2-40B4-BE49-F238E27FC236}">
              <a16:creationId xmlns:a16="http://schemas.microsoft.com/office/drawing/2014/main" id="{1898919B-70D1-4E3D-B470-41D75BAF6CED}"/>
            </a:ext>
          </a:extLst>
        </xdr:cNvPr>
        <xdr:cNvSpPr/>
      </xdr:nvSpPr>
      <xdr:spPr>
        <a:xfrm>
          <a:off x="9394190" y="1044682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136350</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ACF6C2CA-6D02-4472-9218-9B713F056D95}"/>
            </a:ext>
          </a:extLst>
        </xdr:cNvPr>
        <xdr:cNvSpPr txBox="1"/>
      </xdr:nvSpPr>
      <xdr:spPr>
        <a:xfrm>
          <a:off x="9467850" y="1041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164684</xdr:rowOff>
    </xdr:from>
    <xdr:to>
      <xdr:col>50</xdr:col>
      <xdr:colOff>165100</xdr:colOff>
      <xdr:row>61</xdr:row>
      <xdr:rowOff>94834</xdr:rowOff>
    </xdr:to>
    <xdr:sp macro="" textlink="">
      <xdr:nvSpPr>
        <xdr:cNvPr id="243" name="楕円 242">
          <a:extLst>
            <a:ext uri="{FF2B5EF4-FFF2-40B4-BE49-F238E27FC236}">
              <a16:creationId xmlns:a16="http://schemas.microsoft.com/office/drawing/2014/main" id="{CCDAE569-F041-4EFA-A81F-916B98691B1B}"/>
            </a:ext>
          </a:extLst>
        </xdr:cNvPr>
        <xdr:cNvSpPr/>
      </xdr:nvSpPr>
      <xdr:spPr>
        <a:xfrm>
          <a:off x="8632190" y="1045549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37273</xdr:rowOff>
    </xdr:from>
    <xdr:to>
      <xdr:col>55</xdr:col>
      <xdr:colOff>0</xdr:colOff>
      <xdr:row>61</xdr:row>
      <xdr:rowOff>44034</xdr:rowOff>
    </xdr:to>
    <xdr:cxnSp macro="">
      <xdr:nvCxnSpPr>
        <xdr:cNvPr id="244" name="直線コネクタ 243">
          <a:extLst>
            <a:ext uri="{FF2B5EF4-FFF2-40B4-BE49-F238E27FC236}">
              <a16:creationId xmlns:a16="http://schemas.microsoft.com/office/drawing/2014/main" id="{4902DC99-4EDB-4975-B59C-4AB723994FE6}"/>
            </a:ext>
          </a:extLst>
        </xdr:cNvPr>
        <xdr:cNvCxnSpPr/>
      </xdr:nvCxnSpPr>
      <xdr:spPr>
        <a:xfrm flipV="1">
          <a:off x="8686800" y="10495723"/>
          <a:ext cx="742950" cy="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33227</xdr:rowOff>
    </xdr:from>
    <xdr:to>
      <xdr:col>46</xdr:col>
      <xdr:colOff>38100</xdr:colOff>
      <xdr:row>61</xdr:row>
      <xdr:rowOff>134827</xdr:rowOff>
    </xdr:to>
    <xdr:sp macro="" textlink="">
      <xdr:nvSpPr>
        <xdr:cNvPr id="245" name="楕円 244">
          <a:extLst>
            <a:ext uri="{FF2B5EF4-FFF2-40B4-BE49-F238E27FC236}">
              <a16:creationId xmlns:a16="http://schemas.microsoft.com/office/drawing/2014/main" id="{D4963098-68E4-4EDC-BCA1-2E32C431D870}"/>
            </a:ext>
          </a:extLst>
        </xdr:cNvPr>
        <xdr:cNvSpPr/>
      </xdr:nvSpPr>
      <xdr:spPr>
        <a:xfrm>
          <a:off x="7846060" y="1048977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44034</xdr:rowOff>
    </xdr:from>
    <xdr:to>
      <xdr:col>50</xdr:col>
      <xdr:colOff>114300</xdr:colOff>
      <xdr:row>61</xdr:row>
      <xdr:rowOff>84027</xdr:rowOff>
    </xdr:to>
    <xdr:cxnSp macro="">
      <xdr:nvCxnSpPr>
        <xdr:cNvPr id="246" name="直線コネクタ 245">
          <a:extLst>
            <a:ext uri="{FF2B5EF4-FFF2-40B4-BE49-F238E27FC236}">
              <a16:creationId xmlns:a16="http://schemas.microsoft.com/office/drawing/2014/main" id="{740F5AEB-30E4-4184-B1D0-2F0004C42706}"/>
            </a:ext>
          </a:extLst>
        </xdr:cNvPr>
        <xdr:cNvCxnSpPr/>
      </xdr:nvCxnSpPr>
      <xdr:spPr>
        <a:xfrm flipV="1">
          <a:off x="7889240" y="10504389"/>
          <a:ext cx="797560" cy="3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32913</xdr:rowOff>
    </xdr:from>
    <xdr:to>
      <xdr:col>41</xdr:col>
      <xdr:colOff>101600</xdr:colOff>
      <xdr:row>61</xdr:row>
      <xdr:rowOff>134513</xdr:rowOff>
    </xdr:to>
    <xdr:sp macro="" textlink="">
      <xdr:nvSpPr>
        <xdr:cNvPr id="247" name="楕円 246">
          <a:extLst>
            <a:ext uri="{FF2B5EF4-FFF2-40B4-BE49-F238E27FC236}">
              <a16:creationId xmlns:a16="http://schemas.microsoft.com/office/drawing/2014/main" id="{2E023D53-A0D7-46EC-B5F1-2780F19C3C02}"/>
            </a:ext>
          </a:extLst>
        </xdr:cNvPr>
        <xdr:cNvSpPr/>
      </xdr:nvSpPr>
      <xdr:spPr>
        <a:xfrm>
          <a:off x="7029450" y="1048945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83713</xdr:rowOff>
    </xdr:from>
    <xdr:to>
      <xdr:col>45</xdr:col>
      <xdr:colOff>177800</xdr:colOff>
      <xdr:row>61</xdr:row>
      <xdr:rowOff>84027</xdr:rowOff>
    </xdr:to>
    <xdr:cxnSp macro="">
      <xdr:nvCxnSpPr>
        <xdr:cNvPr id="248" name="直線コネクタ 247">
          <a:extLst>
            <a:ext uri="{FF2B5EF4-FFF2-40B4-BE49-F238E27FC236}">
              <a16:creationId xmlns:a16="http://schemas.microsoft.com/office/drawing/2014/main" id="{5F8C989A-4E93-47A5-9ABB-85A6D21E4CAC}"/>
            </a:ext>
          </a:extLst>
        </xdr:cNvPr>
        <xdr:cNvCxnSpPr/>
      </xdr:nvCxnSpPr>
      <xdr:spPr>
        <a:xfrm>
          <a:off x="7084060" y="10544068"/>
          <a:ext cx="805180" cy="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38051</xdr:rowOff>
    </xdr:from>
    <xdr:to>
      <xdr:col>36</xdr:col>
      <xdr:colOff>165100</xdr:colOff>
      <xdr:row>61</xdr:row>
      <xdr:rowOff>139651</xdr:rowOff>
    </xdr:to>
    <xdr:sp macro="" textlink="">
      <xdr:nvSpPr>
        <xdr:cNvPr id="249" name="楕円 248">
          <a:extLst>
            <a:ext uri="{FF2B5EF4-FFF2-40B4-BE49-F238E27FC236}">
              <a16:creationId xmlns:a16="http://schemas.microsoft.com/office/drawing/2014/main" id="{0D299C19-6041-417E-A349-69738EEBCFC0}"/>
            </a:ext>
          </a:extLst>
        </xdr:cNvPr>
        <xdr:cNvSpPr/>
      </xdr:nvSpPr>
      <xdr:spPr>
        <a:xfrm>
          <a:off x="6231890" y="1049650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83713</xdr:rowOff>
    </xdr:from>
    <xdr:to>
      <xdr:col>41</xdr:col>
      <xdr:colOff>50800</xdr:colOff>
      <xdr:row>61</xdr:row>
      <xdr:rowOff>88851</xdr:rowOff>
    </xdr:to>
    <xdr:cxnSp macro="">
      <xdr:nvCxnSpPr>
        <xdr:cNvPr id="250" name="直線コネクタ 249">
          <a:extLst>
            <a:ext uri="{FF2B5EF4-FFF2-40B4-BE49-F238E27FC236}">
              <a16:creationId xmlns:a16="http://schemas.microsoft.com/office/drawing/2014/main" id="{1479A655-8123-4F70-A244-6DF44F3AE327}"/>
            </a:ext>
          </a:extLst>
        </xdr:cNvPr>
        <xdr:cNvCxnSpPr/>
      </xdr:nvCxnSpPr>
      <xdr:spPr>
        <a:xfrm flipV="1">
          <a:off x="6286500" y="10544068"/>
          <a:ext cx="797560" cy="7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59</xdr:row>
      <xdr:rowOff>13034</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2C412D5F-F457-440D-BA97-6655F309E93B}"/>
            </a:ext>
          </a:extLst>
        </xdr:cNvPr>
        <xdr:cNvSpPr txBox="1"/>
      </xdr:nvSpPr>
      <xdr:spPr>
        <a:xfrm>
          <a:off x="8422151" y="1013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59</xdr:row>
      <xdr:rowOff>16812</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3B6FA901-55D8-4E58-A4B6-A3D68F44EBB1}"/>
            </a:ext>
          </a:extLst>
        </xdr:cNvPr>
        <xdr:cNvSpPr txBox="1"/>
      </xdr:nvSpPr>
      <xdr:spPr>
        <a:xfrm>
          <a:off x="7641101" y="1013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59</xdr:row>
      <xdr:rowOff>17595</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C4C2E9B5-D6C6-437C-9B1E-EA6FF67EB466}"/>
            </a:ext>
          </a:extLst>
        </xdr:cNvPr>
        <xdr:cNvSpPr txBox="1"/>
      </xdr:nvSpPr>
      <xdr:spPr>
        <a:xfrm>
          <a:off x="6854971" y="1013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58</xdr:row>
      <xdr:rowOff>164819</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DF00AADC-978D-4B8D-B576-9169707A5434}"/>
            </a:ext>
          </a:extLst>
        </xdr:cNvPr>
        <xdr:cNvSpPr txBox="1"/>
      </xdr:nvSpPr>
      <xdr:spPr>
        <a:xfrm>
          <a:off x="6038361" y="1011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61</xdr:row>
      <xdr:rowOff>85961</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CEFF7ED8-F15E-4569-9DA4-B357B5EBCA64}"/>
            </a:ext>
          </a:extLst>
        </xdr:cNvPr>
        <xdr:cNvSpPr txBox="1"/>
      </xdr:nvSpPr>
      <xdr:spPr>
        <a:xfrm>
          <a:off x="8422151" y="1054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125954</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20FBD65B-BEED-4406-9979-B1E3917DE5EC}"/>
            </a:ext>
          </a:extLst>
        </xdr:cNvPr>
        <xdr:cNvSpPr txBox="1"/>
      </xdr:nvSpPr>
      <xdr:spPr>
        <a:xfrm>
          <a:off x="7641101" y="10588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125640</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36B2DF41-A320-4F79-A91B-576AD025E411}"/>
            </a:ext>
          </a:extLst>
        </xdr:cNvPr>
        <xdr:cNvSpPr txBox="1"/>
      </xdr:nvSpPr>
      <xdr:spPr>
        <a:xfrm>
          <a:off x="6854971" y="10585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130778</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3C72EFFD-2743-4D73-A414-EAA2505ABEAB}"/>
            </a:ext>
          </a:extLst>
        </xdr:cNvPr>
        <xdr:cNvSpPr txBox="1"/>
      </xdr:nvSpPr>
      <xdr:spPr>
        <a:xfrm>
          <a:off x="6038361" y="10593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26A4A4C3-AEE2-4716-9B81-F25AE781AAA2}"/>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43664DE3-6E9C-4DB6-ABF4-3A0800DD9084}"/>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E27A9DD7-A38D-4F0E-80C8-4F360941C8E6}"/>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7AA7CAA8-7C40-41C6-B085-5A1BE13461E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BE6B9415-2963-4C6E-8C0B-2F2CD85657B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65BB3A62-61A6-4B1A-9C3D-D50B3810BEC2}"/>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8C1DCD4E-0FC4-42F6-A18C-5792CA26055D}"/>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5BE4B5A-58A9-409B-B94A-D5B8DA57ED7D}"/>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B7361676-7C68-4EE6-99A4-3B3015369688}"/>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EAB1EE64-B846-4665-AFFC-FEE8F550C87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AFB8E70B-8A0D-4B70-AB86-DA98992833B0}"/>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48215760-F542-4C77-88F8-E208E00F72F5}"/>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F43A3E3F-2E93-4B75-880C-91AE10A88304}"/>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B0E6CBDB-9D81-4F6E-92C4-B6B88758C591}"/>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97417B8F-9078-4338-8CCA-660E9C00723B}"/>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425AD1D0-D2A6-4B2A-8F5F-55DB4670A13E}"/>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67F40596-95F3-4E34-B489-CD5B15551FCE}"/>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1294D762-9FC2-41CF-BCB8-F6DDFA214CDF}"/>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EF5054CA-AEE6-4935-8B3D-1E09AF822CCE}"/>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D6056334-E5AC-4800-84D3-A315168D5086}"/>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A03CFED5-D086-45EB-9305-6E9772CD3DD2}"/>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公営住宅】&#10;有形固定資産減価償却率グラフ枠">
          <a:extLst>
            <a:ext uri="{FF2B5EF4-FFF2-40B4-BE49-F238E27FC236}">
              <a16:creationId xmlns:a16="http://schemas.microsoft.com/office/drawing/2014/main" id="{887CFF3B-6FF8-47E9-B5ED-BEA7189A1D13}"/>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44958</xdr:rowOff>
    </xdr:from>
    <xdr:to>
      <xdr:col>24</xdr:col>
      <xdr:colOff>62865</xdr:colOff>
      <xdr:row>86</xdr:row>
      <xdr:rowOff>38100</xdr:rowOff>
    </xdr:to>
    <xdr:cxnSp macro="">
      <xdr:nvCxnSpPr>
        <xdr:cNvPr id="281" name="直線コネクタ 280">
          <a:extLst>
            <a:ext uri="{FF2B5EF4-FFF2-40B4-BE49-F238E27FC236}">
              <a16:creationId xmlns:a16="http://schemas.microsoft.com/office/drawing/2014/main" id="{482A0E7E-5A69-456B-AB51-92646834662C}"/>
            </a:ext>
          </a:extLst>
        </xdr:cNvPr>
        <xdr:cNvCxnSpPr/>
      </xdr:nvCxnSpPr>
      <xdr:spPr>
        <a:xfrm flipV="1">
          <a:off x="4173855" y="13419963"/>
          <a:ext cx="0" cy="1362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2" name="【公営住宅】&#10;有形固定資産減価償却率最小値テキスト">
          <a:extLst>
            <a:ext uri="{FF2B5EF4-FFF2-40B4-BE49-F238E27FC236}">
              <a16:creationId xmlns:a16="http://schemas.microsoft.com/office/drawing/2014/main" id="{3F01577E-1202-47D4-B50E-F5F949628F46}"/>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3" name="直線コネクタ 282">
          <a:extLst>
            <a:ext uri="{FF2B5EF4-FFF2-40B4-BE49-F238E27FC236}">
              <a16:creationId xmlns:a16="http://schemas.microsoft.com/office/drawing/2014/main" id="{C88934EB-55D1-4EC7-BB2B-7583B3297E45}"/>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163085</xdr:rowOff>
    </xdr:from>
    <xdr:ext cx="405111" cy="259045"/>
    <xdr:sp macro="" textlink="">
      <xdr:nvSpPr>
        <xdr:cNvPr id="284" name="【公営住宅】&#10;有形固定資産減価償却率最大値テキスト">
          <a:extLst>
            <a:ext uri="{FF2B5EF4-FFF2-40B4-BE49-F238E27FC236}">
              <a16:creationId xmlns:a16="http://schemas.microsoft.com/office/drawing/2014/main" id="{B11F5D7B-9B98-4667-B1C3-AFB1991D7817}"/>
            </a:ext>
          </a:extLst>
        </xdr:cNvPr>
        <xdr:cNvSpPr txBox="1"/>
      </xdr:nvSpPr>
      <xdr:spPr>
        <a:xfrm>
          <a:off x="4212590" y="1319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44958</xdr:rowOff>
    </xdr:from>
    <xdr:to>
      <xdr:col>24</xdr:col>
      <xdr:colOff>152400</xdr:colOff>
      <xdr:row>78</xdr:row>
      <xdr:rowOff>44958</xdr:rowOff>
    </xdr:to>
    <xdr:cxnSp macro="">
      <xdr:nvCxnSpPr>
        <xdr:cNvPr id="285" name="直線コネクタ 284">
          <a:extLst>
            <a:ext uri="{FF2B5EF4-FFF2-40B4-BE49-F238E27FC236}">
              <a16:creationId xmlns:a16="http://schemas.microsoft.com/office/drawing/2014/main" id="{7773314A-7E96-4BBB-8D11-12CAA7A9F8D6}"/>
            </a:ext>
          </a:extLst>
        </xdr:cNvPr>
        <xdr:cNvCxnSpPr/>
      </xdr:nvCxnSpPr>
      <xdr:spPr>
        <a:xfrm>
          <a:off x="4112260" y="134199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44466</xdr:rowOff>
    </xdr:from>
    <xdr:ext cx="405111" cy="259045"/>
    <xdr:sp macro="" textlink="">
      <xdr:nvSpPr>
        <xdr:cNvPr id="286" name="【公営住宅】&#10;有形固定資産減価償却率平均値テキスト">
          <a:extLst>
            <a:ext uri="{FF2B5EF4-FFF2-40B4-BE49-F238E27FC236}">
              <a16:creationId xmlns:a16="http://schemas.microsoft.com/office/drawing/2014/main" id="{85E35234-4138-49A9-9348-BBFAFB4E4DF5}"/>
            </a:ext>
          </a:extLst>
        </xdr:cNvPr>
        <xdr:cNvSpPr txBox="1"/>
      </xdr:nvSpPr>
      <xdr:spPr>
        <a:xfrm>
          <a:off x="4212590" y="139338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21589</xdr:rowOff>
    </xdr:from>
    <xdr:to>
      <xdr:col>24</xdr:col>
      <xdr:colOff>114300</xdr:colOff>
      <xdr:row>82</xdr:row>
      <xdr:rowOff>123189</xdr:rowOff>
    </xdr:to>
    <xdr:sp macro="" textlink="">
      <xdr:nvSpPr>
        <xdr:cNvPr id="287" name="フローチャート: 判断 286">
          <a:extLst>
            <a:ext uri="{FF2B5EF4-FFF2-40B4-BE49-F238E27FC236}">
              <a16:creationId xmlns:a16="http://schemas.microsoft.com/office/drawing/2014/main" id="{9FD56877-76E2-47E8-98C6-D0F5960FF884}"/>
            </a:ext>
          </a:extLst>
        </xdr:cNvPr>
        <xdr:cNvSpPr/>
      </xdr:nvSpPr>
      <xdr:spPr>
        <a:xfrm>
          <a:off x="4131310" y="1407667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99313</xdr:rowOff>
    </xdr:from>
    <xdr:to>
      <xdr:col>20</xdr:col>
      <xdr:colOff>38100</xdr:colOff>
      <xdr:row>82</xdr:row>
      <xdr:rowOff>29463</xdr:rowOff>
    </xdr:to>
    <xdr:sp macro="" textlink="">
      <xdr:nvSpPr>
        <xdr:cNvPr id="288" name="フローチャート: 判断 287">
          <a:extLst>
            <a:ext uri="{FF2B5EF4-FFF2-40B4-BE49-F238E27FC236}">
              <a16:creationId xmlns:a16="http://schemas.microsoft.com/office/drawing/2014/main" id="{64D3DE6B-40A7-4E9B-ACF1-00239DA7ABB0}"/>
            </a:ext>
          </a:extLst>
        </xdr:cNvPr>
        <xdr:cNvSpPr/>
      </xdr:nvSpPr>
      <xdr:spPr>
        <a:xfrm>
          <a:off x="3388360" y="139829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85598</xdr:rowOff>
    </xdr:from>
    <xdr:to>
      <xdr:col>15</xdr:col>
      <xdr:colOff>101600</xdr:colOff>
      <xdr:row>82</xdr:row>
      <xdr:rowOff>15748</xdr:rowOff>
    </xdr:to>
    <xdr:sp macro="" textlink="">
      <xdr:nvSpPr>
        <xdr:cNvPr id="289" name="フローチャート: 判断 288">
          <a:extLst>
            <a:ext uri="{FF2B5EF4-FFF2-40B4-BE49-F238E27FC236}">
              <a16:creationId xmlns:a16="http://schemas.microsoft.com/office/drawing/2014/main" id="{80C92FCD-F9CD-4646-A060-6D06563ED5EB}"/>
            </a:ext>
          </a:extLst>
        </xdr:cNvPr>
        <xdr:cNvSpPr/>
      </xdr:nvSpPr>
      <xdr:spPr>
        <a:xfrm>
          <a:off x="2571750" y="139749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46737</xdr:rowOff>
    </xdr:from>
    <xdr:to>
      <xdr:col>10</xdr:col>
      <xdr:colOff>165100</xdr:colOff>
      <xdr:row>81</xdr:row>
      <xdr:rowOff>148337</xdr:rowOff>
    </xdr:to>
    <xdr:sp macro="" textlink="">
      <xdr:nvSpPr>
        <xdr:cNvPr id="290" name="フローチャート: 判断 289">
          <a:extLst>
            <a:ext uri="{FF2B5EF4-FFF2-40B4-BE49-F238E27FC236}">
              <a16:creationId xmlns:a16="http://schemas.microsoft.com/office/drawing/2014/main" id="{65B7A05B-59A2-4067-9DF0-5FE86339B5EF}"/>
            </a:ext>
          </a:extLst>
        </xdr:cNvPr>
        <xdr:cNvSpPr/>
      </xdr:nvSpPr>
      <xdr:spPr>
        <a:xfrm>
          <a:off x="1774190" y="139360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291" name="フローチャート: 判断 290">
          <a:extLst>
            <a:ext uri="{FF2B5EF4-FFF2-40B4-BE49-F238E27FC236}">
              <a16:creationId xmlns:a16="http://schemas.microsoft.com/office/drawing/2014/main" id="{484030BE-9D0A-4D51-9FB1-FFC00C216EE2}"/>
            </a:ext>
          </a:extLst>
        </xdr:cNvPr>
        <xdr:cNvSpPr/>
      </xdr:nvSpPr>
      <xdr:spPr>
        <a:xfrm>
          <a:off x="988060" y="1389951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EA9EC275-E91A-4028-BDA7-A2476395E3E8}"/>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100AF202-1FA9-4C96-AA71-89F4A10DB66C}"/>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9008B61F-33B9-4EF1-AE0D-D70DABC8BBB3}"/>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8CC082B-194F-46B3-821E-FA8D8D7ADF32}"/>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1455B07-040A-41AE-AADE-78FD778AD6D3}"/>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69596</xdr:rowOff>
    </xdr:from>
    <xdr:to>
      <xdr:col>24</xdr:col>
      <xdr:colOff>114300</xdr:colOff>
      <xdr:row>82</xdr:row>
      <xdr:rowOff>171196</xdr:rowOff>
    </xdr:to>
    <xdr:sp macro="" textlink="">
      <xdr:nvSpPr>
        <xdr:cNvPr id="297" name="楕円 296">
          <a:extLst>
            <a:ext uri="{FF2B5EF4-FFF2-40B4-BE49-F238E27FC236}">
              <a16:creationId xmlns:a16="http://schemas.microsoft.com/office/drawing/2014/main" id="{62EE6B0D-92D1-4198-8878-C97814694DC9}"/>
            </a:ext>
          </a:extLst>
        </xdr:cNvPr>
        <xdr:cNvSpPr/>
      </xdr:nvSpPr>
      <xdr:spPr>
        <a:xfrm>
          <a:off x="4131310" y="1412659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48023</xdr:rowOff>
    </xdr:from>
    <xdr:ext cx="405111" cy="259045"/>
    <xdr:sp macro="" textlink="">
      <xdr:nvSpPr>
        <xdr:cNvPr id="298" name="【公営住宅】&#10;有形固定資産減価償却率該当値テキスト">
          <a:extLst>
            <a:ext uri="{FF2B5EF4-FFF2-40B4-BE49-F238E27FC236}">
              <a16:creationId xmlns:a16="http://schemas.microsoft.com/office/drawing/2014/main" id="{82DAF9F9-E887-4EED-921D-77CBD3FCFE3E}"/>
            </a:ext>
          </a:extLst>
        </xdr:cNvPr>
        <xdr:cNvSpPr txBox="1"/>
      </xdr:nvSpPr>
      <xdr:spPr>
        <a:xfrm>
          <a:off x="4212590" y="14108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3302</xdr:rowOff>
    </xdr:from>
    <xdr:to>
      <xdr:col>20</xdr:col>
      <xdr:colOff>38100</xdr:colOff>
      <xdr:row>82</xdr:row>
      <xdr:rowOff>104902</xdr:rowOff>
    </xdr:to>
    <xdr:sp macro="" textlink="">
      <xdr:nvSpPr>
        <xdr:cNvPr id="299" name="楕円 298">
          <a:extLst>
            <a:ext uri="{FF2B5EF4-FFF2-40B4-BE49-F238E27FC236}">
              <a16:creationId xmlns:a16="http://schemas.microsoft.com/office/drawing/2014/main" id="{6A6A604A-4620-4B02-98C3-F6E2D16D6B59}"/>
            </a:ext>
          </a:extLst>
        </xdr:cNvPr>
        <xdr:cNvSpPr/>
      </xdr:nvSpPr>
      <xdr:spPr>
        <a:xfrm>
          <a:off x="3388360" y="1406220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54102</xdr:rowOff>
    </xdr:from>
    <xdr:to>
      <xdr:col>24</xdr:col>
      <xdr:colOff>63500</xdr:colOff>
      <xdr:row>82</xdr:row>
      <xdr:rowOff>120396</xdr:rowOff>
    </xdr:to>
    <xdr:cxnSp macro="">
      <xdr:nvCxnSpPr>
        <xdr:cNvPr id="300" name="直線コネクタ 299">
          <a:extLst>
            <a:ext uri="{FF2B5EF4-FFF2-40B4-BE49-F238E27FC236}">
              <a16:creationId xmlns:a16="http://schemas.microsoft.com/office/drawing/2014/main" id="{A2EB8470-A56B-48F8-9A36-765D652EB289}"/>
            </a:ext>
          </a:extLst>
        </xdr:cNvPr>
        <xdr:cNvCxnSpPr/>
      </xdr:nvCxnSpPr>
      <xdr:spPr>
        <a:xfrm>
          <a:off x="3431540" y="14116812"/>
          <a:ext cx="742950" cy="6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133604</xdr:rowOff>
    </xdr:from>
    <xdr:to>
      <xdr:col>15</xdr:col>
      <xdr:colOff>101600</xdr:colOff>
      <xdr:row>82</xdr:row>
      <xdr:rowOff>63754</xdr:rowOff>
    </xdr:to>
    <xdr:sp macro="" textlink="">
      <xdr:nvSpPr>
        <xdr:cNvPr id="301" name="楕円 300">
          <a:extLst>
            <a:ext uri="{FF2B5EF4-FFF2-40B4-BE49-F238E27FC236}">
              <a16:creationId xmlns:a16="http://schemas.microsoft.com/office/drawing/2014/main" id="{50CFF72D-7B1B-42F4-86CD-580F49C44802}"/>
            </a:ext>
          </a:extLst>
        </xdr:cNvPr>
        <xdr:cNvSpPr/>
      </xdr:nvSpPr>
      <xdr:spPr>
        <a:xfrm>
          <a:off x="2571750" y="140172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12954</xdr:rowOff>
    </xdr:from>
    <xdr:to>
      <xdr:col>19</xdr:col>
      <xdr:colOff>177800</xdr:colOff>
      <xdr:row>82</xdr:row>
      <xdr:rowOff>54102</xdr:rowOff>
    </xdr:to>
    <xdr:cxnSp macro="">
      <xdr:nvCxnSpPr>
        <xdr:cNvPr id="302" name="直線コネクタ 301">
          <a:extLst>
            <a:ext uri="{FF2B5EF4-FFF2-40B4-BE49-F238E27FC236}">
              <a16:creationId xmlns:a16="http://schemas.microsoft.com/office/drawing/2014/main" id="{307BB037-EF6E-42EC-B810-3A2B23CA36FF}"/>
            </a:ext>
          </a:extLst>
        </xdr:cNvPr>
        <xdr:cNvCxnSpPr/>
      </xdr:nvCxnSpPr>
      <xdr:spPr>
        <a:xfrm>
          <a:off x="2626360" y="14075664"/>
          <a:ext cx="80518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71882</xdr:rowOff>
    </xdr:from>
    <xdr:to>
      <xdr:col>10</xdr:col>
      <xdr:colOff>165100</xdr:colOff>
      <xdr:row>82</xdr:row>
      <xdr:rowOff>2032</xdr:rowOff>
    </xdr:to>
    <xdr:sp macro="" textlink="">
      <xdr:nvSpPr>
        <xdr:cNvPr id="303" name="楕円 302">
          <a:extLst>
            <a:ext uri="{FF2B5EF4-FFF2-40B4-BE49-F238E27FC236}">
              <a16:creationId xmlns:a16="http://schemas.microsoft.com/office/drawing/2014/main" id="{604F123B-B8F5-48C8-8C0D-4DD008E7A56B}"/>
            </a:ext>
          </a:extLst>
        </xdr:cNvPr>
        <xdr:cNvSpPr/>
      </xdr:nvSpPr>
      <xdr:spPr>
        <a:xfrm>
          <a:off x="1774190" y="1395742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122682</xdr:rowOff>
    </xdr:from>
    <xdr:to>
      <xdr:col>15</xdr:col>
      <xdr:colOff>50800</xdr:colOff>
      <xdr:row>82</xdr:row>
      <xdr:rowOff>12954</xdr:rowOff>
    </xdr:to>
    <xdr:cxnSp macro="">
      <xdr:nvCxnSpPr>
        <xdr:cNvPr id="304" name="直線コネクタ 303">
          <a:extLst>
            <a:ext uri="{FF2B5EF4-FFF2-40B4-BE49-F238E27FC236}">
              <a16:creationId xmlns:a16="http://schemas.microsoft.com/office/drawing/2014/main" id="{79486BBD-AB09-4C04-BD73-58DF3A88BF4B}"/>
            </a:ext>
          </a:extLst>
        </xdr:cNvPr>
        <xdr:cNvCxnSpPr/>
      </xdr:nvCxnSpPr>
      <xdr:spPr>
        <a:xfrm>
          <a:off x="1828800" y="14012037"/>
          <a:ext cx="797560" cy="6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26163</xdr:rowOff>
    </xdr:from>
    <xdr:to>
      <xdr:col>6</xdr:col>
      <xdr:colOff>38100</xdr:colOff>
      <xdr:row>81</xdr:row>
      <xdr:rowOff>127763</xdr:rowOff>
    </xdr:to>
    <xdr:sp macro="" textlink="">
      <xdr:nvSpPr>
        <xdr:cNvPr id="305" name="楕円 304">
          <a:extLst>
            <a:ext uri="{FF2B5EF4-FFF2-40B4-BE49-F238E27FC236}">
              <a16:creationId xmlns:a16="http://schemas.microsoft.com/office/drawing/2014/main" id="{383EA04F-E925-484A-9B5D-E9663E28397C}"/>
            </a:ext>
          </a:extLst>
        </xdr:cNvPr>
        <xdr:cNvSpPr/>
      </xdr:nvSpPr>
      <xdr:spPr>
        <a:xfrm>
          <a:off x="988060" y="13909803"/>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76963</xdr:rowOff>
    </xdr:from>
    <xdr:to>
      <xdr:col>10</xdr:col>
      <xdr:colOff>114300</xdr:colOff>
      <xdr:row>81</xdr:row>
      <xdr:rowOff>122682</xdr:rowOff>
    </xdr:to>
    <xdr:cxnSp macro="">
      <xdr:nvCxnSpPr>
        <xdr:cNvPr id="306" name="直線コネクタ 305">
          <a:extLst>
            <a:ext uri="{FF2B5EF4-FFF2-40B4-BE49-F238E27FC236}">
              <a16:creationId xmlns:a16="http://schemas.microsoft.com/office/drawing/2014/main" id="{5CB3C965-3800-4029-A4F6-D310EF7B6987}"/>
            </a:ext>
          </a:extLst>
        </xdr:cNvPr>
        <xdr:cNvCxnSpPr/>
      </xdr:nvCxnSpPr>
      <xdr:spPr>
        <a:xfrm>
          <a:off x="1031240" y="13964413"/>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45990</xdr:rowOff>
    </xdr:from>
    <xdr:ext cx="405111" cy="259045"/>
    <xdr:sp macro="" textlink="">
      <xdr:nvSpPr>
        <xdr:cNvPr id="307" name="n_1aveValue【公営住宅】&#10;有形固定資産減価償却率">
          <a:extLst>
            <a:ext uri="{FF2B5EF4-FFF2-40B4-BE49-F238E27FC236}">
              <a16:creationId xmlns:a16="http://schemas.microsoft.com/office/drawing/2014/main" id="{AC72E25B-AEEE-4F92-8582-5E03B1A65EE4}"/>
            </a:ext>
          </a:extLst>
        </xdr:cNvPr>
        <xdr:cNvSpPr txBox="1"/>
      </xdr:nvSpPr>
      <xdr:spPr>
        <a:xfrm>
          <a:off x="3239144" y="13763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32275</xdr:rowOff>
    </xdr:from>
    <xdr:ext cx="405111" cy="259045"/>
    <xdr:sp macro="" textlink="">
      <xdr:nvSpPr>
        <xdr:cNvPr id="308" name="n_2aveValue【公営住宅】&#10;有形固定資産減価償却率">
          <a:extLst>
            <a:ext uri="{FF2B5EF4-FFF2-40B4-BE49-F238E27FC236}">
              <a16:creationId xmlns:a16="http://schemas.microsoft.com/office/drawing/2014/main" id="{034C357E-0A75-4B87-8308-62E533A044CF}"/>
            </a:ext>
          </a:extLst>
        </xdr:cNvPr>
        <xdr:cNvSpPr txBox="1"/>
      </xdr:nvSpPr>
      <xdr:spPr>
        <a:xfrm>
          <a:off x="2439044" y="1374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164864</xdr:rowOff>
    </xdr:from>
    <xdr:ext cx="405111" cy="259045"/>
    <xdr:sp macro="" textlink="">
      <xdr:nvSpPr>
        <xdr:cNvPr id="309" name="n_3aveValue【公営住宅】&#10;有形固定資産減価償却率">
          <a:extLst>
            <a:ext uri="{FF2B5EF4-FFF2-40B4-BE49-F238E27FC236}">
              <a16:creationId xmlns:a16="http://schemas.microsoft.com/office/drawing/2014/main" id="{160B844A-92F8-45BE-8D6E-C244D36F74A1}"/>
            </a:ext>
          </a:extLst>
        </xdr:cNvPr>
        <xdr:cNvSpPr txBox="1"/>
      </xdr:nvSpPr>
      <xdr:spPr>
        <a:xfrm>
          <a:off x="1641484" y="13713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310" name="n_4aveValue【公営住宅】&#10;有形固定資産減価償却率">
          <a:extLst>
            <a:ext uri="{FF2B5EF4-FFF2-40B4-BE49-F238E27FC236}">
              <a16:creationId xmlns:a16="http://schemas.microsoft.com/office/drawing/2014/main" id="{AFBD0A41-C023-45D0-BB88-2F43E66C12C0}"/>
            </a:ext>
          </a:extLst>
        </xdr:cNvPr>
        <xdr:cNvSpPr txBox="1"/>
      </xdr:nvSpPr>
      <xdr:spPr>
        <a:xfrm>
          <a:off x="855354" y="13676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96029</xdr:rowOff>
    </xdr:from>
    <xdr:ext cx="405111" cy="259045"/>
    <xdr:sp macro="" textlink="">
      <xdr:nvSpPr>
        <xdr:cNvPr id="311" name="n_1mainValue【公営住宅】&#10;有形固定資産減価償却率">
          <a:extLst>
            <a:ext uri="{FF2B5EF4-FFF2-40B4-BE49-F238E27FC236}">
              <a16:creationId xmlns:a16="http://schemas.microsoft.com/office/drawing/2014/main" id="{C39744D6-F932-4103-9B82-E278D32C8763}"/>
            </a:ext>
          </a:extLst>
        </xdr:cNvPr>
        <xdr:cNvSpPr txBox="1"/>
      </xdr:nvSpPr>
      <xdr:spPr>
        <a:xfrm>
          <a:off x="3239144" y="14151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54881</xdr:rowOff>
    </xdr:from>
    <xdr:ext cx="405111" cy="259045"/>
    <xdr:sp macro="" textlink="">
      <xdr:nvSpPr>
        <xdr:cNvPr id="312" name="n_2mainValue【公営住宅】&#10;有形固定資産減価償却率">
          <a:extLst>
            <a:ext uri="{FF2B5EF4-FFF2-40B4-BE49-F238E27FC236}">
              <a16:creationId xmlns:a16="http://schemas.microsoft.com/office/drawing/2014/main" id="{91F4671C-D5C8-47D8-B1C1-758DA73697D5}"/>
            </a:ext>
          </a:extLst>
        </xdr:cNvPr>
        <xdr:cNvSpPr txBox="1"/>
      </xdr:nvSpPr>
      <xdr:spPr>
        <a:xfrm>
          <a:off x="2439044" y="1411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164609</xdr:rowOff>
    </xdr:from>
    <xdr:ext cx="405111" cy="259045"/>
    <xdr:sp macro="" textlink="">
      <xdr:nvSpPr>
        <xdr:cNvPr id="313" name="n_3mainValue【公営住宅】&#10;有形固定資産減価償却率">
          <a:extLst>
            <a:ext uri="{FF2B5EF4-FFF2-40B4-BE49-F238E27FC236}">
              <a16:creationId xmlns:a16="http://schemas.microsoft.com/office/drawing/2014/main" id="{EC7FA4DC-1B5F-46DC-ACAD-49A1D49AEEFE}"/>
            </a:ext>
          </a:extLst>
        </xdr:cNvPr>
        <xdr:cNvSpPr txBox="1"/>
      </xdr:nvSpPr>
      <xdr:spPr>
        <a:xfrm>
          <a:off x="1641484" y="14055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118890</xdr:rowOff>
    </xdr:from>
    <xdr:ext cx="405111" cy="259045"/>
    <xdr:sp macro="" textlink="">
      <xdr:nvSpPr>
        <xdr:cNvPr id="314" name="n_4mainValue【公営住宅】&#10;有形固定資産減価償却率">
          <a:extLst>
            <a:ext uri="{FF2B5EF4-FFF2-40B4-BE49-F238E27FC236}">
              <a16:creationId xmlns:a16="http://schemas.microsoft.com/office/drawing/2014/main" id="{FD85B470-554F-4B0B-8782-70E74C1064C8}"/>
            </a:ext>
          </a:extLst>
        </xdr:cNvPr>
        <xdr:cNvSpPr txBox="1"/>
      </xdr:nvSpPr>
      <xdr:spPr>
        <a:xfrm>
          <a:off x="855354" y="1400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D9F2A9CC-513A-490E-BF53-E3454F5D9095}"/>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EA46F4EA-FA0E-483A-A91C-8E687BED60D9}"/>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5D2EC692-6114-494D-B574-8A8546A282AC}"/>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7E521286-4D45-4F24-8718-35B538709577}"/>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0B135E7D-4909-479A-9972-4B45F362C7B8}"/>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FD50DFF2-5FEE-477C-9626-E163C26D79D2}"/>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BB3246C6-5B63-4B04-979E-3B4EFDEA3778}"/>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A10AB64E-029F-43DC-8DCA-ADE634CA950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3DD5443E-F1B6-4C5E-9957-4ACA4861075D}"/>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BBBDCC9B-3649-4AFB-A228-B399842C92A6}"/>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5" name="直線コネクタ 324">
          <a:extLst>
            <a:ext uri="{FF2B5EF4-FFF2-40B4-BE49-F238E27FC236}">
              <a16:creationId xmlns:a16="http://schemas.microsoft.com/office/drawing/2014/main" id="{E944C2D1-1563-4F7B-80F9-9CF4ECFA76B5}"/>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6" name="テキスト ボックス 325">
          <a:extLst>
            <a:ext uri="{FF2B5EF4-FFF2-40B4-BE49-F238E27FC236}">
              <a16:creationId xmlns:a16="http://schemas.microsoft.com/office/drawing/2014/main" id="{6A9A0B7D-511E-4024-8197-269D62AEC137}"/>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7" name="直線コネクタ 326">
          <a:extLst>
            <a:ext uri="{FF2B5EF4-FFF2-40B4-BE49-F238E27FC236}">
              <a16:creationId xmlns:a16="http://schemas.microsoft.com/office/drawing/2014/main" id="{7E588ADF-741A-4E8B-94B2-EB75EF8BB23C}"/>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8" name="テキスト ボックス 327">
          <a:extLst>
            <a:ext uri="{FF2B5EF4-FFF2-40B4-BE49-F238E27FC236}">
              <a16:creationId xmlns:a16="http://schemas.microsoft.com/office/drawing/2014/main" id="{5D367B82-82F1-4513-8298-35C8880E586C}"/>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9" name="直線コネクタ 328">
          <a:extLst>
            <a:ext uri="{FF2B5EF4-FFF2-40B4-BE49-F238E27FC236}">
              <a16:creationId xmlns:a16="http://schemas.microsoft.com/office/drawing/2014/main" id="{88458F7D-6EE3-4723-9256-DE1348E1E903}"/>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0" name="テキスト ボックス 329">
          <a:extLst>
            <a:ext uri="{FF2B5EF4-FFF2-40B4-BE49-F238E27FC236}">
              <a16:creationId xmlns:a16="http://schemas.microsoft.com/office/drawing/2014/main" id="{E05D1C17-C276-4F3D-88C0-5B746B977661}"/>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1" name="直線コネクタ 330">
          <a:extLst>
            <a:ext uri="{FF2B5EF4-FFF2-40B4-BE49-F238E27FC236}">
              <a16:creationId xmlns:a16="http://schemas.microsoft.com/office/drawing/2014/main" id="{6D231365-85E4-4FED-926A-5E5A7A237449}"/>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2" name="テキスト ボックス 331">
          <a:extLst>
            <a:ext uri="{FF2B5EF4-FFF2-40B4-BE49-F238E27FC236}">
              <a16:creationId xmlns:a16="http://schemas.microsoft.com/office/drawing/2014/main" id="{540D5B5D-6CB5-409A-9BCF-7327C5AD1A12}"/>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24F5BF2B-7897-41FC-B22B-73F0EAADEFB4}"/>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453B9760-54E5-4CB5-AD21-FDEDE8D568F2}"/>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公営住宅】&#10;一人当たり面積グラフ枠">
          <a:extLst>
            <a:ext uri="{FF2B5EF4-FFF2-40B4-BE49-F238E27FC236}">
              <a16:creationId xmlns:a16="http://schemas.microsoft.com/office/drawing/2014/main" id="{209442E6-0E6A-488A-8F05-38309D616736}"/>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95250</xdr:rowOff>
    </xdr:from>
    <xdr:to>
      <xdr:col>54</xdr:col>
      <xdr:colOff>189865</xdr:colOff>
      <xdr:row>86</xdr:row>
      <xdr:rowOff>37643</xdr:rowOff>
    </xdr:to>
    <xdr:cxnSp macro="">
      <xdr:nvCxnSpPr>
        <xdr:cNvPr id="336" name="直線コネクタ 335">
          <a:extLst>
            <a:ext uri="{FF2B5EF4-FFF2-40B4-BE49-F238E27FC236}">
              <a16:creationId xmlns:a16="http://schemas.microsoft.com/office/drawing/2014/main" id="{9C6F9F27-8624-42CA-B372-3A68F895FE05}"/>
            </a:ext>
          </a:extLst>
        </xdr:cNvPr>
        <xdr:cNvCxnSpPr/>
      </xdr:nvCxnSpPr>
      <xdr:spPr>
        <a:xfrm flipV="1">
          <a:off x="9429115" y="13464540"/>
          <a:ext cx="0" cy="1317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41470</xdr:rowOff>
    </xdr:from>
    <xdr:ext cx="469744" cy="259045"/>
    <xdr:sp macro="" textlink="">
      <xdr:nvSpPr>
        <xdr:cNvPr id="337" name="【公営住宅】&#10;一人当たり面積最小値テキスト">
          <a:extLst>
            <a:ext uri="{FF2B5EF4-FFF2-40B4-BE49-F238E27FC236}">
              <a16:creationId xmlns:a16="http://schemas.microsoft.com/office/drawing/2014/main" id="{25DEBCD1-9CDF-4594-AEF5-070EDBA13BE2}"/>
            </a:ext>
          </a:extLst>
        </xdr:cNvPr>
        <xdr:cNvSpPr txBox="1"/>
      </xdr:nvSpPr>
      <xdr:spPr>
        <a:xfrm>
          <a:off x="9467850" y="1478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37643</xdr:rowOff>
    </xdr:from>
    <xdr:to>
      <xdr:col>55</xdr:col>
      <xdr:colOff>88900</xdr:colOff>
      <xdr:row>86</xdr:row>
      <xdr:rowOff>37643</xdr:rowOff>
    </xdr:to>
    <xdr:cxnSp macro="">
      <xdr:nvCxnSpPr>
        <xdr:cNvPr id="338" name="直線コネクタ 337">
          <a:extLst>
            <a:ext uri="{FF2B5EF4-FFF2-40B4-BE49-F238E27FC236}">
              <a16:creationId xmlns:a16="http://schemas.microsoft.com/office/drawing/2014/main" id="{F3D2376A-8408-4990-9523-D8043B70280F}"/>
            </a:ext>
          </a:extLst>
        </xdr:cNvPr>
        <xdr:cNvCxnSpPr/>
      </xdr:nvCxnSpPr>
      <xdr:spPr>
        <a:xfrm>
          <a:off x="9356090" y="1478234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41927</xdr:rowOff>
    </xdr:from>
    <xdr:ext cx="469744" cy="259045"/>
    <xdr:sp macro="" textlink="">
      <xdr:nvSpPr>
        <xdr:cNvPr id="339" name="【公営住宅】&#10;一人当たり面積最大値テキスト">
          <a:extLst>
            <a:ext uri="{FF2B5EF4-FFF2-40B4-BE49-F238E27FC236}">
              <a16:creationId xmlns:a16="http://schemas.microsoft.com/office/drawing/2014/main" id="{8AB9F822-0DFD-47B9-992D-8D915A1112D8}"/>
            </a:ext>
          </a:extLst>
        </xdr:cNvPr>
        <xdr:cNvSpPr txBox="1"/>
      </xdr:nvSpPr>
      <xdr:spPr>
        <a:xfrm>
          <a:off x="9467850" y="13245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95250</xdr:rowOff>
    </xdr:from>
    <xdr:to>
      <xdr:col>55</xdr:col>
      <xdr:colOff>88900</xdr:colOff>
      <xdr:row>78</xdr:row>
      <xdr:rowOff>95250</xdr:rowOff>
    </xdr:to>
    <xdr:cxnSp macro="">
      <xdr:nvCxnSpPr>
        <xdr:cNvPr id="340" name="直線コネクタ 339">
          <a:extLst>
            <a:ext uri="{FF2B5EF4-FFF2-40B4-BE49-F238E27FC236}">
              <a16:creationId xmlns:a16="http://schemas.microsoft.com/office/drawing/2014/main" id="{89240A79-6A7A-47BC-8090-4EF4434E4AB8}"/>
            </a:ext>
          </a:extLst>
        </xdr:cNvPr>
        <xdr:cNvCxnSpPr/>
      </xdr:nvCxnSpPr>
      <xdr:spPr>
        <a:xfrm>
          <a:off x="9356090" y="134645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5148</xdr:rowOff>
    </xdr:from>
    <xdr:ext cx="469744" cy="259045"/>
    <xdr:sp macro="" textlink="">
      <xdr:nvSpPr>
        <xdr:cNvPr id="341" name="【公営住宅】&#10;一人当たり面積平均値テキスト">
          <a:extLst>
            <a:ext uri="{FF2B5EF4-FFF2-40B4-BE49-F238E27FC236}">
              <a16:creationId xmlns:a16="http://schemas.microsoft.com/office/drawing/2014/main" id="{14C525B7-C949-4B7C-B41F-0A3A90B647E4}"/>
            </a:ext>
          </a:extLst>
        </xdr:cNvPr>
        <xdr:cNvSpPr txBox="1"/>
      </xdr:nvSpPr>
      <xdr:spPr>
        <a:xfrm>
          <a:off x="9467850" y="144088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153721</xdr:rowOff>
    </xdr:from>
    <xdr:to>
      <xdr:col>55</xdr:col>
      <xdr:colOff>50800</xdr:colOff>
      <xdr:row>85</xdr:row>
      <xdr:rowOff>83871</xdr:rowOff>
    </xdr:to>
    <xdr:sp macro="" textlink="">
      <xdr:nvSpPr>
        <xdr:cNvPr id="342" name="フローチャート: 判断 341">
          <a:extLst>
            <a:ext uri="{FF2B5EF4-FFF2-40B4-BE49-F238E27FC236}">
              <a16:creationId xmlns:a16="http://schemas.microsoft.com/office/drawing/2014/main" id="{36FD4F87-74E3-41DF-90CE-C5396673F7F0}"/>
            </a:ext>
          </a:extLst>
        </xdr:cNvPr>
        <xdr:cNvSpPr/>
      </xdr:nvSpPr>
      <xdr:spPr>
        <a:xfrm>
          <a:off x="9394190" y="1455552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152806</xdr:rowOff>
    </xdr:from>
    <xdr:to>
      <xdr:col>50</xdr:col>
      <xdr:colOff>165100</xdr:colOff>
      <xdr:row>85</xdr:row>
      <xdr:rowOff>82956</xdr:rowOff>
    </xdr:to>
    <xdr:sp macro="" textlink="">
      <xdr:nvSpPr>
        <xdr:cNvPr id="343" name="フローチャート: 判断 342">
          <a:extLst>
            <a:ext uri="{FF2B5EF4-FFF2-40B4-BE49-F238E27FC236}">
              <a16:creationId xmlns:a16="http://schemas.microsoft.com/office/drawing/2014/main" id="{6025A3B3-858F-4835-87D3-7B484FC3F65C}"/>
            </a:ext>
          </a:extLst>
        </xdr:cNvPr>
        <xdr:cNvSpPr/>
      </xdr:nvSpPr>
      <xdr:spPr>
        <a:xfrm>
          <a:off x="8632190" y="145546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153264</xdr:rowOff>
    </xdr:from>
    <xdr:to>
      <xdr:col>46</xdr:col>
      <xdr:colOff>38100</xdr:colOff>
      <xdr:row>85</xdr:row>
      <xdr:rowOff>83414</xdr:rowOff>
    </xdr:to>
    <xdr:sp macro="" textlink="">
      <xdr:nvSpPr>
        <xdr:cNvPr id="344" name="フローチャート: 判断 343">
          <a:extLst>
            <a:ext uri="{FF2B5EF4-FFF2-40B4-BE49-F238E27FC236}">
              <a16:creationId xmlns:a16="http://schemas.microsoft.com/office/drawing/2014/main" id="{975BEC81-7E00-4C3E-B414-3FF966A91223}"/>
            </a:ext>
          </a:extLst>
        </xdr:cNvPr>
        <xdr:cNvSpPr/>
      </xdr:nvSpPr>
      <xdr:spPr>
        <a:xfrm>
          <a:off x="7846060" y="1455506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138176</xdr:rowOff>
    </xdr:from>
    <xdr:to>
      <xdr:col>41</xdr:col>
      <xdr:colOff>101600</xdr:colOff>
      <xdr:row>85</xdr:row>
      <xdr:rowOff>68326</xdr:rowOff>
    </xdr:to>
    <xdr:sp macro="" textlink="">
      <xdr:nvSpPr>
        <xdr:cNvPr id="345" name="フローチャート: 判断 344">
          <a:extLst>
            <a:ext uri="{FF2B5EF4-FFF2-40B4-BE49-F238E27FC236}">
              <a16:creationId xmlns:a16="http://schemas.microsoft.com/office/drawing/2014/main" id="{B8CAC462-5437-4E1F-B9AF-24472413D98E}"/>
            </a:ext>
          </a:extLst>
        </xdr:cNvPr>
        <xdr:cNvSpPr/>
      </xdr:nvSpPr>
      <xdr:spPr>
        <a:xfrm>
          <a:off x="7029450" y="145361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123089</xdr:rowOff>
    </xdr:from>
    <xdr:to>
      <xdr:col>36</xdr:col>
      <xdr:colOff>165100</xdr:colOff>
      <xdr:row>85</xdr:row>
      <xdr:rowOff>53239</xdr:rowOff>
    </xdr:to>
    <xdr:sp macro="" textlink="">
      <xdr:nvSpPr>
        <xdr:cNvPr id="346" name="フローチャート: 判断 345">
          <a:extLst>
            <a:ext uri="{FF2B5EF4-FFF2-40B4-BE49-F238E27FC236}">
              <a16:creationId xmlns:a16="http://schemas.microsoft.com/office/drawing/2014/main" id="{99B8B0EF-9AF8-4931-ABD2-1E8FCD161B73}"/>
            </a:ext>
          </a:extLst>
        </xdr:cNvPr>
        <xdr:cNvSpPr/>
      </xdr:nvSpPr>
      <xdr:spPr>
        <a:xfrm>
          <a:off x="6231890" y="1452679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37961BAC-958B-4D7E-9844-762799F8C1E4}"/>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DF749DEB-5484-4203-86A6-2FF9AE750206}"/>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8479CAE-C049-4FAA-B5FB-5E3FD638078B}"/>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6F76398C-0067-4E94-B2AC-DE2C1EB5C5AE}"/>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38C7CEA7-75BA-4A79-A7FB-275D806BE64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49479</xdr:rowOff>
    </xdr:from>
    <xdr:to>
      <xdr:col>55</xdr:col>
      <xdr:colOff>50800</xdr:colOff>
      <xdr:row>85</xdr:row>
      <xdr:rowOff>151079</xdr:rowOff>
    </xdr:to>
    <xdr:sp macro="" textlink="">
      <xdr:nvSpPr>
        <xdr:cNvPr id="352" name="楕円 351">
          <a:extLst>
            <a:ext uri="{FF2B5EF4-FFF2-40B4-BE49-F238E27FC236}">
              <a16:creationId xmlns:a16="http://schemas.microsoft.com/office/drawing/2014/main" id="{C13A3793-BEE6-4BE6-9EE5-27A6B9836381}"/>
            </a:ext>
          </a:extLst>
        </xdr:cNvPr>
        <xdr:cNvSpPr/>
      </xdr:nvSpPr>
      <xdr:spPr>
        <a:xfrm>
          <a:off x="9394190" y="14624634"/>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135856</xdr:rowOff>
    </xdr:from>
    <xdr:ext cx="469744" cy="259045"/>
    <xdr:sp macro="" textlink="">
      <xdr:nvSpPr>
        <xdr:cNvPr id="353" name="【公営住宅】&#10;一人当たり面積該当値テキスト">
          <a:extLst>
            <a:ext uri="{FF2B5EF4-FFF2-40B4-BE49-F238E27FC236}">
              <a16:creationId xmlns:a16="http://schemas.microsoft.com/office/drawing/2014/main" id="{12D1AD95-4ED5-476B-9C1B-EEB7C878D95A}"/>
            </a:ext>
          </a:extLst>
        </xdr:cNvPr>
        <xdr:cNvSpPr txBox="1"/>
      </xdr:nvSpPr>
      <xdr:spPr>
        <a:xfrm>
          <a:off x="9467850" y="1453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49936</xdr:rowOff>
    </xdr:from>
    <xdr:to>
      <xdr:col>50</xdr:col>
      <xdr:colOff>165100</xdr:colOff>
      <xdr:row>85</xdr:row>
      <xdr:rowOff>151536</xdr:rowOff>
    </xdr:to>
    <xdr:sp macro="" textlink="">
      <xdr:nvSpPr>
        <xdr:cNvPr id="354" name="楕円 353">
          <a:extLst>
            <a:ext uri="{FF2B5EF4-FFF2-40B4-BE49-F238E27FC236}">
              <a16:creationId xmlns:a16="http://schemas.microsoft.com/office/drawing/2014/main" id="{68DA5216-297A-41AC-BDA4-2C0CB8A88B98}"/>
            </a:ext>
          </a:extLst>
        </xdr:cNvPr>
        <xdr:cNvSpPr/>
      </xdr:nvSpPr>
      <xdr:spPr>
        <a:xfrm>
          <a:off x="8632190" y="1462699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100279</xdr:rowOff>
    </xdr:from>
    <xdr:to>
      <xdr:col>55</xdr:col>
      <xdr:colOff>0</xdr:colOff>
      <xdr:row>85</xdr:row>
      <xdr:rowOff>100736</xdr:rowOff>
    </xdr:to>
    <xdr:cxnSp macro="">
      <xdr:nvCxnSpPr>
        <xdr:cNvPr id="355" name="直線コネクタ 354">
          <a:extLst>
            <a:ext uri="{FF2B5EF4-FFF2-40B4-BE49-F238E27FC236}">
              <a16:creationId xmlns:a16="http://schemas.microsoft.com/office/drawing/2014/main" id="{3B7CD09C-0E3B-4D2F-B33E-8E33D490E71A}"/>
            </a:ext>
          </a:extLst>
        </xdr:cNvPr>
        <xdr:cNvCxnSpPr/>
      </xdr:nvCxnSpPr>
      <xdr:spPr>
        <a:xfrm flipV="1">
          <a:off x="8686800" y="14669719"/>
          <a:ext cx="7429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50394</xdr:rowOff>
    </xdr:from>
    <xdr:to>
      <xdr:col>46</xdr:col>
      <xdr:colOff>38100</xdr:colOff>
      <xdr:row>85</xdr:row>
      <xdr:rowOff>151994</xdr:rowOff>
    </xdr:to>
    <xdr:sp macro="" textlink="">
      <xdr:nvSpPr>
        <xdr:cNvPr id="356" name="楕円 355">
          <a:extLst>
            <a:ext uri="{FF2B5EF4-FFF2-40B4-BE49-F238E27FC236}">
              <a16:creationId xmlns:a16="http://schemas.microsoft.com/office/drawing/2014/main" id="{A3CAB8DA-574C-4E05-A64B-A2BBD49D386E}"/>
            </a:ext>
          </a:extLst>
        </xdr:cNvPr>
        <xdr:cNvSpPr/>
      </xdr:nvSpPr>
      <xdr:spPr>
        <a:xfrm>
          <a:off x="7846060" y="146274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100736</xdr:rowOff>
    </xdr:from>
    <xdr:to>
      <xdr:col>50</xdr:col>
      <xdr:colOff>114300</xdr:colOff>
      <xdr:row>85</xdr:row>
      <xdr:rowOff>101194</xdr:rowOff>
    </xdr:to>
    <xdr:cxnSp macro="">
      <xdr:nvCxnSpPr>
        <xdr:cNvPr id="357" name="直線コネクタ 356">
          <a:extLst>
            <a:ext uri="{FF2B5EF4-FFF2-40B4-BE49-F238E27FC236}">
              <a16:creationId xmlns:a16="http://schemas.microsoft.com/office/drawing/2014/main" id="{D574AF14-71FB-4BCD-BE2B-EE7AEB537A5D}"/>
            </a:ext>
          </a:extLst>
        </xdr:cNvPr>
        <xdr:cNvCxnSpPr/>
      </xdr:nvCxnSpPr>
      <xdr:spPr>
        <a:xfrm flipV="1">
          <a:off x="7889240" y="14670176"/>
          <a:ext cx="79756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49936</xdr:rowOff>
    </xdr:from>
    <xdr:to>
      <xdr:col>41</xdr:col>
      <xdr:colOff>101600</xdr:colOff>
      <xdr:row>85</xdr:row>
      <xdr:rowOff>151536</xdr:rowOff>
    </xdr:to>
    <xdr:sp macro="" textlink="">
      <xdr:nvSpPr>
        <xdr:cNvPr id="358" name="楕円 357">
          <a:extLst>
            <a:ext uri="{FF2B5EF4-FFF2-40B4-BE49-F238E27FC236}">
              <a16:creationId xmlns:a16="http://schemas.microsoft.com/office/drawing/2014/main" id="{A3DF7423-4459-470D-AFEB-4DCDB40726AC}"/>
            </a:ext>
          </a:extLst>
        </xdr:cNvPr>
        <xdr:cNvSpPr/>
      </xdr:nvSpPr>
      <xdr:spPr>
        <a:xfrm>
          <a:off x="7029450" y="1462699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100736</xdr:rowOff>
    </xdr:from>
    <xdr:to>
      <xdr:col>45</xdr:col>
      <xdr:colOff>177800</xdr:colOff>
      <xdr:row>85</xdr:row>
      <xdr:rowOff>101194</xdr:rowOff>
    </xdr:to>
    <xdr:cxnSp macro="">
      <xdr:nvCxnSpPr>
        <xdr:cNvPr id="359" name="直線コネクタ 358">
          <a:extLst>
            <a:ext uri="{FF2B5EF4-FFF2-40B4-BE49-F238E27FC236}">
              <a16:creationId xmlns:a16="http://schemas.microsoft.com/office/drawing/2014/main" id="{24BB823B-543A-45C6-A1C2-A7627B07C561}"/>
            </a:ext>
          </a:extLst>
        </xdr:cNvPr>
        <xdr:cNvCxnSpPr/>
      </xdr:nvCxnSpPr>
      <xdr:spPr>
        <a:xfrm>
          <a:off x="7084060" y="14670176"/>
          <a:ext cx="80518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49479</xdr:rowOff>
    </xdr:from>
    <xdr:to>
      <xdr:col>36</xdr:col>
      <xdr:colOff>165100</xdr:colOff>
      <xdr:row>85</xdr:row>
      <xdr:rowOff>151079</xdr:rowOff>
    </xdr:to>
    <xdr:sp macro="" textlink="">
      <xdr:nvSpPr>
        <xdr:cNvPr id="360" name="楕円 359">
          <a:extLst>
            <a:ext uri="{FF2B5EF4-FFF2-40B4-BE49-F238E27FC236}">
              <a16:creationId xmlns:a16="http://schemas.microsoft.com/office/drawing/2014/main" id="{ABDDE221-2F22-4AF0-90A4-C5AAACDD06A9}"/>
            </a:ext>
          </a:extLst>
        </xdr:cNvPr>
        <xdr:cNvSpPr/>
      </xdr:nvSpPr>
      <xdr:spPr>
        <a:xfrm>
          <a:off x="6231890" y="14624634"/>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100279</xdr:rowOff>
    </xdr:from>
    <xdr:to>
      <xdr:col>41</xdr:col>
      <xdr:colOff>50800</xdr:colOff>
      <xdr:row>85</xdr:row>
      <xdr:rowOff>100736</xdr:rowOff>
    </xdr:to>
    <xdr:cxnSp macro="">
      <xdr:nvCxnSpPr>
        <xdr:cNvPr id="361" name="直線コネクタ 360">
          <a:extLst>
            <a:ext uri="{FF2B5EF4-FFF2-40B4-BE49-F238E27FC236}">
              <a16:creationId xmlns:a16="http://schemas.microsoft.com/office/drawing/2014/main" id="{8BF1D24C-BC0F-415E-B0E4-B8449F33A690}"/>
            </a:ext>
          </a:extLst>
        </xdr:cNvPr>
        <xdr:cNvCxnSpPr/>
      </xdr:nvCxnSpPr>
      <xdr:spPr>
        <a:xfrm>
          <a:off x="6286500" y="14669719"/>
          <a:ext cx="79756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99483</xdr:rowOff>
    </xdr:from>
    <xdr:ext cx="469744" cy="259045"/>
    <xdr:sp macro="" textlink="">
      <xdr:nvSpPr>
        <xdr:cNvPr id="362" name="n_1aveValue【公営住宅】&#10;一人当たり面積">
          <a:extLst>
            <a:ext uri="{FF2B5EF4-FFF2-40B4-BE49-F238E27FC236}">
              <a16:creationId xmlns:a16="http://schemas.microsoft.com/office/drawing/2014/main" id="{12EEE041-2425-4E64-B25E-C26278E1712D}"/>
            </a:ext>
          </a:extLst>
        </xdr:cNvPr>
        <xdr:cNvSpPr txBox="1"/>
      </xdr:nvSpPr>
      <xdr:spPr>
        <a:xfrm>
          <a:off x="8454467" y="1432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99941</xdr:rowOff>
    </xdr:from>
    <xdr:ext cx="469744" cy="259045"/>
    <xdr:sp macro="" textlink="">
      <xdr:nvSpPr>
        <xdr:cNvPr id="363" name="n_2aveValue【公営住宅】&#10;一人当たり面積">
          <a:extLst>
            <a:ext uri="{FF2B5EF4-FFF2-40B4-BE49-F238E27FC236}">
              <a16:creationId xmlns:a16="http://schemas.microsoft.com/office/drawing/2014/main" id="{2CD63E95-6D52-4356-9A7A-5D9667EAC4DC}"/>
            </a:ext>
          </a:extLst>
        </xdr:cNvPr>
        <xdr:cNvSpPr txBox="1"/>
      </xdr:nvSpPr>
      <xdr:spPr>
        <a:xfrm>
          <a:off x="7673417" y="1432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84853</xdr:rowOff>
    </xdr:from>
    <xdr:ext cx="469744" cy="259045"/>
    <xdr:sp macro="" textlink="">
      <xdr:nvSpPr>
        <xdr:cNvPr id="364" name="n_3aveValue【公営住宅】&#10;一人当たり面積">
          <a:extLst>
            <a:ext uri="{FF2B5EF4-FFF2-40B4-BE49-F238E27FC236}">
              <a16:creationId xmlns:a16="http://schemas.microsoft.com/office/drawing/2014/main" id="{1A7AEA65-DAAC-4A42-864B-E3A9CED52238}"/>
            </a:ext>
          </a:extLst>
        </xdr:cNvPr>
        <xdr:cNvSpPr txBox="1"/>
      </xdr:nvSpPr>
      <xdr:spPr>
        <a:xfrm>
          <a:off x="6866332" y="1431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69766</xdr:rowOff>
    </xdr:from>
    <xdr:ext cx="469744" cy="259045"/>
    <xdr:sp macro="" textlink="">
      <xdr:nvSpPr>
        <xdr:cNvPr id="365" name="n_4aveValue【公営住宅】&#10;一人当たり面積">
          <a:extLst>
            <a:ext uri="{FF2B5EF4-FFF2-40B4-BE49-F238E27FC236}">
              <a16:creationId xmlns:a16="http://schemas.microsoft.com/office/drawing/2014/main" id="{0B987A3B-D8DF-452D-BCB7-6A01990B5986}"/>
            </a:ext>
          </a:extLst>
        </xdr:cNvPr>
        <xdr:cNvSpPr txBox="1"/>
      </xdr:nvSpPr>
      <xdr:spPr>
        <a:xfrm>
          <a:off x="6068772" y="1429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142663</xdr:rowOff>
    </xdr:from>
    <xdr:ext cx="469744" cy="259045"/>
    <xdr:sp macro="" textlink="">
      <xdr:nvSpPr>
        <xdr:cNvPr id="366" name="n_1mainValue【公営住宅】&#10;一人当たり面積">
          <a:extLst>
            <a:ext uri="{FF2B5EF4-FFF2-40B4-BE49-F238E27FC236}">
              <a16:creationId xmlns:a16="http://schemas.microsoft.com/office/drawing/2014/main" id="{F36ADA60-97AC-448D-A292-4D69787C3DA8}"/>
            </a:ext>
          </a:extLst>
        </xdr:cNvPr>
        <xdr:cNvSpPr txBox="1"/>
      </xdr:nvSpPr>
      <xdr:spPr>
        <a:xfrm>
          <a:off x="8454467" y="1471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143121</xdr:rowOff>
    </xdr:from>
    <xdr:ext cx="469744" cy="259045"/>
    <xdr:sp macro="" textlink="">
      <xdr:nvSpPr>
        <xdr:cNvPr id="367" name="n_2mainValue【公営住宅】&#10;一人当たり面積">
          <a:extLst>
            <a:ext uri="{FF2B5EF4-FFF2-40B4-BE49-F238E27FC236}">
              <a16:creationId xmlns:a16="http://schemas.microsoft.com/office/drawing/2014/main" id="{7364B280-4DC8-417F-AE75-22E73955CA00}"/>
            </a:ext>
          </a:extLst>
        </xdr:cNvPr>
        <xdr:cNvSpPr txBox="1"/>
      </xdr:nvSpPr>
      <xdr:spPr>
        <a:xfrm>
          <a:off x="7673417" y="14714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142663</xdr:rowOff>
    </xdr:from>
    <xdr:ext cx="469744" cy="259045"/>
    <xdr:sp macro="" textlink="">
      <xdr:nvSpPr>
        <xdr:cNvPr id="368" name="n_3mainValue【公営住宅】&#10;一人当たり面積">
          <a:extLst>
            <a:ext uri="{FF2B5EF4-FFF2-40B4-BE49-F238E27FC236}">
              <a16:creationId xmlns:a16="http://schemas.microsoft.com/office/drawing/2014/main" id="{174CF584-D837-43DC-AC28-A33A83043A69}"/>
            </a:ext>
          </a:extLst>
        </xdr:cNvPr>
        <xdr:cNvSpPr txBox="1"/>
      </xdr:nvSpPr>
      <xdr:spPr>
        <a:xfrm>
          <a:off x="6866332" y="1471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142206</xdr:rowOff>
    </xdr:from>
    <xdr:ext cx="469744" cy="259045"/>
    <xdr:sp macro="" textlink="">
      <xdr:nvSpPr>
        <xdr:cNvPr id="369" name="n_4mainValue【公営住宅】&#10;一人当たり面積">
          <a:extLst>
            <a:ext uri="{FF2B5EF4-FFF2-40B4-BE49-F238E27FC236}">
              <a16:creationId xmlns:a16="http://schemas.microsoft.com/office/drawing/2014/main" id="{3B131612-E731-4674-A88C-20BB0C2D318E}"/>
            </a:ext>
          </a:extLst>
        </xdr:cNvPr>
        <xdr:cNvSpPr txBox="1"/>
      </xdr:nvSpPr>
      <xdr:spPr>
        <a:xfrm>
          <a:off x="6068772" y="14713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372E9BD4-D286-4ED9-AB52-81061AFBD607}"/>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3E34114A-E04E-4EF6-8077-9ACFFA6461C2}"/>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AF4F24D0-F4A0-45DD-940E-6BF55CC4396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9C8465AE-0561-482C-A026-040F559CAB88}"/>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EE45F093-EE1C-4F3E-8F77-DA776C28964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1B8CD844-B567-41E6-B834-1D1ED3E65ED6}"/>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1BAD2050-5918-422D-B443-E1427D6D629C}"/>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BEDBEADF-B87D-4EC0-B14D-92E307936BAA}"/>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8" name="正方形/長方形 377">
          <a:extLst>
            <a:ext uri="{FF2B5EF4-FFF2-40B4-BE49-F238E27FC236}">
              <a16:creationId xmlns:a16="http://schemas.microsoft.com/office/drawing/2014/main" id="{3A7294D9-1903-4638-825C-B88C4E45174D}"/>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9" name="正方形/長方形 378">
          <a:extLst>
            <a:ext uri="{FF2B5EF4-FFF2-40B4-BE49-F238E27FC236}">
              <a16:creationId xmlns:a16="http://schemas.microsoft.com/office/drawing/2014/main" id="{0A858BCE-EE5C-4231-9BED-10947BA2B087}"/>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0" name="正方形/長方形 379">
          <a:extLst>
            <a:ext uri="{FF2B5EF4-FFF2-40B4-BE49-F238E27FC236}">
              <a16:creationId xmlns:a16="http://schemas.microsoft.com/office/drawing/2014/main" id="{52CC599F-8C16-4F0F-A55D-DE359C6C756F}"/>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1" name="正方形/長方形 380">
          <a:extLst>
            <a:ext uri="{FF2B5EF4-FFF2-40B4-BE49-F238E27FC236}">
              <a16:creationId xmlns:a16="http://schemas.microsoft.com/office/drawing/2014/main" id="{187D99BF-01BF-41CE-8727-5C1C3A80688D}"/>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2" name="正方形/長方形 381">
          <a:extLst>
            <a:ext uri="{FF2B5EF4-FFF2-40B4-BE49-F238E27FC236}">
              <a16:creationId xmlns:a16="http://schemas.microsoft.com/office/drawing/2014/main" id="{7E08D93B-1585-4E22-A004-E021799F3860}"/>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3" name="正方形/長方形 382">
          <a:extLst>
            <a:ext uri="{FF2B5EF4-FFF2-40B4-BE49-F238E27FC236}">
              <a16:creationId xmlns:a16="http://schemas.microsoft.com/office/drawing/2014/main" id="{F6889551-FA17-4ABE-8979-9BDDF5EF7A0E}"/>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4" name="正方形/長方形 383">
          <a:extLst>
            <a:ext uri="{FF2B5EF4-FFF2-40B4-BE49-F238E27FC236}">
              <a16:creationId xmlns:a16="http://schemas.microsoft.com/office/drawing/2014/main" id="{1933A94E-761D-459F-A425-532580CED9CC}"/>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5" name="正方形/長方形 384">
          <a:extLst>
            <a:ext uri="{FF2B5EF4-FFF2-40B4-BE49-F238E27FC236}">
              <a16:creationId xmlns:a16="http://schemas.microsoft.com/office/drawing/2014/main" id="{429A2D8F-9A89-4F13-AD9C-845F8D180DD7}"/>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6" name="正方形/長方形 385">
          <a:extLst>
            <a:ext uri="{FF2B5EF4-FFF2-40B4-BE49-F238E27FC236}">
              <a16:creationId xmlns:a16="http://schemas.microsoft.com/office/drawing/2014/main" id="{1DF0AE10-DC33-4862-9765-33C0F896E2A4}"/>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7" name="正方形/長方形 386">
          <a:extLst>
            <a:ext uri="{FF2B5EF4-FFF2-40B4-BE49-F238E27FC236}">
              <a16:creationId xmlns:a16="http://schemas.microsoft.com/office/drawing/2014/main" id="{B26A496B-F1CA-4F18-96FF-12669127079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8" name="正方形/長方形 387">
          <a:extLst>
            <a:ext uri="{FF2B5EF4-FFF2-40B4-BE49-F238E27FC236}">
              <a16:creationId xmlns:a16="http://schemas.microsoft.com/office/drawing/2014/main" id="{9659EF6C-99BB-4F4D-887D-C4617BFDB3B4}"/>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9" name="正方形/長方形 388">
          <a:extLst>
            <a:ext uri="{FF2B5EF4-FFF2-40B4-BE49-F238E27FC236}">
              <a16:creationId xmlns:a16="http://schemas.microsoft.com/office/drawing/2014/main" id="{C822BB2A-1384-4BEE-9EF8-11DA8051F5B4}"/>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0" name="正方形/長方形 389">
          <a:extLst>
            <a:ext uri="{FF2B5EF4-FFF2-40B4-BE49-F238E27FC236}">
              <a16:creationId xmlns:a16="http://schemas.microsoft.com/office/drawing/2014/main" id="{4372AECB-BF1F-407E-9235-E066452EDD34}"/>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1" name="正方形/長方形 390">
          <a:extLst>
            <a:ext uri="{FF2B5EF4-FFF2-40B4-BE49-F238E27FC236}">
              <a16:creationId xmlns:a16="http://schemas.microsoft.com/office/drawing/2014/main" id="{AACC6FEF-0839-4130-9184-EB4D1DA2B88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2" name="正方形/長方形 391">
          <a:extLst>
            <a:ext uri="{FF2B5EF4-FFF2-40B4-BE49-F238E27FC236}">
              <a16:creationId xmlns:a16="http://schemas.microsoft.com/office/drawing/2014/main" id="{14D2572A-5064-49A2-BBF2-DA710179B53E}"/>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3" name="正方形/長方形 392">
          <a:extLst>
            <a:ext uri="{FF2B5EF4-FFF2-40B4-BE49-F238E27FC236}">
              <a16:creationId xmlns:a16="http://schemas.microsoft.com/office/drawing/2014/main" id="{8A4F133E-0B17-4F19-A579-5A3B5447B063}"/>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4" name="テキスト ボックス 393">
          <a:extLst>
            <a:ext uri="{FF2B5EF4-FFF2-40B4-BE49-F238E27FC236}">
              <a16:creationId xmlns:a16="http://schemas.microsoft.com/office/drawing/2014/main" id="{908B6F4A-634F-4601-B997-D3AC09892B14}"/>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5" name="直線コネクタ 394">
          <a:extLst>
            <a:ext uri="{FF2B5EF4-FFF2-40B4-BE49-F238E27FC236}">
              <a16:creationId xmlns:a16="http://schemas.microsoft.com/office/drawing/2014/main" id="{D245B9B1-FE9C-4ABF-8D55-07AA6F5493B2}"/>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6" name="テキスト ボックス 395">
          <a:extLst>
            <a:ext uri="{FF2B5EF4-FFF2-40B4-BE49-F238E27FC236}">
              <a16:creationId xmlns:a16="http://schemas.microsoft.com/office/drawing/2014/main" id="{733E14BD-9763-4029-962D-46C6190AEF3D}"/>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7" name="直線コネクタ 396">
          <a:extLst>
            <a:ext uri="{FF2B5EF4-FFF2-40B4-BE49-F238E27FC236}">
              <a16:creationId xmlns:a16="http://schemas.microsoft.com/office/drawing/2014/main" id="{40D4691D-3D69-4A3B-9487-CA9E180E7225}"/>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98" name="テキスト ボックス 397">
          <a:extLst>
            <a:ext uri="{FF2B5EF4-FFF2-40B4-BE49-F238E27FC236}">
              <a16:creationId xmlns:a16="http://schemas.microsoft.com/office/drawing/2014/main" id="{F5EAC245-759A-4742-AE73-20854640A21B}"/>
            </a:ext>
          </a:extLst>
        </xdr:cNvPr>
        <xdr:cNvSpPr txBox="1"/>
      </xdr:nvSpPr>
      <xdr:spPr>
        <a:xfrm>
          <a:off x="1084279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99" name="直線コネクタ 398">
          <a:extLst>
            <a:ext uri="{FF2B5EF4-FFF2-40B4-BE49-F238E27FC236}">
              <a16:creationId xmlns:a16="http://schemas.microsoft.com/office/drawing/2014/main" id="{2C3629CE-361C-4DFB-9A36-D44F01B91FE3}"/>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0" name="テキスト ボックス 399">
          <a:extLst>
            <a:ext uri="{FF2B5EF4-FFF2-40B4-BE49-F238E27FC236}">
              <a16:creationId xmlns:a16="http://schemas.microsoft.com/office/drawing/2014/main" id="{EA1DDFC0-204B-4C0F-B3EF-BF7D75FFACEA}"/>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1" name="直線コネクタ 400">
          <a:extLst>
            <a:ext uri="{FF2B5EF4-FFF2-40B4-BE49-F238E27FC236}">
              <a16:creationId xmlns:a16="http://schemas.microsoft.com/office/drawing/2014/main" id="{DE97CC50-9C1A-4053-9448-0783ACE3B310}"/>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2" name="テキスト ボックス 401">
          <a:extLst>
            <a:ext uri="{FF2B5EF4-FFF2-40B4-BE49-F238E27FC236}">
              <a16:creationId xmlns:a16="http://schemas.microsoft.com/office/drawing/2014/main" id="{EBE95F65-752A-478A-8B92-0A55F684B021}"/>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3" name="直線コネクタ 402">
          <a:extLst>
            <a:ext uri="{FF2B5EF4-FFF2-40B4-BE49-F238E27FC236}">
              <a16:creationId xmlns:a16="http://schemas.microsoft.com/office/drawing/2014/main" id="{30325A40-461A-4ACA-925D-86940E7F4ED9}"/>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4" name="テキスト ボックス 403">
          <a:extLst>
            <a:ext uri="{FF2B5EF4-FFF2-40B4-BE49-F238E27FC236}">
              <a16:creationId xmlns:a16="http://schemas.microsoft.com/office/drawing/2014/main" id="{FF6D011B-FF2D-4F8D-ACD6-EE68530ADD0D}"/>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5" name="直線コネクタ 404">
          <a:extLst>
            <a:ext uri="{FF2B5EF4-FFF2-40B4-BE49-F238E27FC236}">
              <a16:creationId xmlns:a16="http://schemas.microsoft.com/office/drawing/2014/main" id="{6617E6C8-C83E-4457-94A0-13EAFEEED83C}"/>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6" name="テキスト ボックス 405">
          <a:extLst>
            <a:ext uri="{FF2B5EF4-FFF2-40B4-BE49-F238E27FC236}">
              <a16:creationId xmlns:a16="http://schemas.microsoft.com/office/drawing/2014/main" id="{E056CB51-8382-46FB-899A-9DD8514E668F}"/>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7" name="【認定こども園・幼稚園・保育所】&#10;有形固定資産減価償却率グラフ枠">
          <a:extLst>
            <a:ext uri="{FF2B5EF4-FFF2-40B4-BE49-F238E27FC236}">
              <a16:creationId xmlns:a16="http://schemas.microsoft.com/office/drawing/2014/main" id="{4558061E-E701-4F9C-9F17-EC8FB5E92716}"/>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160782</xdr:rowOff>
    </xdr:from>
    <xdr:to>
      <xdr:col>85</xdr:col>
      <xdr:colOff>126364</xdr:colOff>
      <xdr:row>42</xdr:row>
      <xdr:rowOff>53340</xdr:rowOff>
    </xdr:to>
    <xdr:cxnSp macro="">
      <xdr:nvCxnSpPr>
        <xdr:cNvPr id="408" name="直線コネクタ 407">
          <a:extLst>
            <a:ext uri="{FF2B5EF4-FFF2-40B4-BE49-F238E27FC236}">
              <a16:creationId xmlns:a16="http://schemas.microsoft.com/office/drawing/2014/main" id="{F2616AB5-5A91-4F0F-B6D6-E93E6C5ABCE3}"/>
            </a:ext>
          </a:extLst>
        </xdr:cNvPr>
        <xdr:cNvCxnSpPr/>
      </xdr:nvCxnSpPr>
      <xdr:spPr>
        <a:xfrm flipV="1">
          <a:off x="14703424" y="5991987"/>
          <a:ext cx="0" cy="12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57167</xdr:rowOff>
    </xdr:from>
    <xdr:ext cx="405111" cy="259045"/>
    <xdr:sp macro="" textlink="">
      <xdr:nvSpPr>
        <xdr:cNvPr id="409" name="【認定こども園・幼稚園・保育所】&#10;有形固定資産減価償却率最小値テキスト">
          <a:extLst>
            <a:ext uri="{FF2B5EF4-FFF2-40B4-BE49-F238E27FC236}">
              <a16:creationId xmlns:a16="http://schemas.microsoft.com/office/drawing/2014/main" id="{DBB45ECC-F4DC-42C6-97D3-1E333A428443}"/>
            </a:ext>
          </a:extLst>
        </xdr:cNvPr>
        <xdr:cNvSpPr txBox="1"/>
      </xdr:nvSpPr>
      <xdr:spPr>
        <a:xfrm>
          <a:off x="14742160" y="725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53340</xdr:rowOff>
    </xdr:from>
    <xdr:to>
      <xdr:col>86</xdr:col>
      <xdr:colOff>25400</xdr:colOff>
      <xdr:row>42</xdr:row>
      <xdr:rowOff>53340</xdr:rowOff>
    </xdr:to>
    <xdr:cxnSp macro="">
      <xdr:nvCxnSpPr>
        <xdr:cNvPr id="410" name="直線コネクタ 409">
          <a:extLst>
            <a:ext uri="{FF2B5EF4-FFF2-40B4-BE49-F238E27FC236}">
              <a16:creationId xmlns:a16="http://schemas.microsoft.com/office/drawing/2014/main" id="{BD32E8AF-4DB6-4D8A-89FC-A5B7E486003A}"/>
            </a:ext>
          </a:extLst>
        </xdr:cNvPr>
        <xdr:cNvCxnSpPr/>
      </xdr:nvCxnSpPr>
      <xdr:spPr>
        <a:xfrm>
          <a:off x="14611350" y="7258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107459</xdr:rowOff>
    </xdr:from>
    <xdr:ext cx="405111" cy="259045"/>
    <xdr:sp macro="" textlink="">
      <xdr:nvSpPr>
        <xdr:cNvPr id="411" name="【認定こども園・幼稚園・保育所】&#10;有形固定資産減価償却率最大値テキスト">
          <a:extLst>
            <a:ext uri="{FF2B5EF4-FFF2-40B4-BE49-F238E27FC236}">
              <a16:creationId xmlns:a16="http://schemas.microsoft.com/office/drawing/2014/main" id="{6B9B1A08-0B90-4A07-98A9-446BFEDE3C35}"/>
            </a:ext>
          </a:extLst>
        </xdr:cNvPr>
        <xdr:cNvSpPr txBox="1"/>
      </xdr:nvSpPr>
      <xdr:spPr>
        <a:xfrm>
          <a:off x="14742160" y="5763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160782</xdr:rowOff>
    </xdr:from>
    <xdr:to>
      <xdr:col>86</xdr:col>
      <xdr:colOff>25400</xdr:colOff>
      <xdr:row>34</xdr:row>
      <xdr:rowOff>160782</xdr:rowOff>
    </xdr:to>
    <xdr:cxnSp macro="">
      <xdr:nvCxnSpPr>
        <xdr:cNvPr id="412" name="直線コネクタ 411">
          <a:extLst>
            <a:ext uri="{FF2B5EF4-FFF2-40B4-BE49-F238E27FC236}">
              <a16:creationId xmlns:a16="http://schemas.microsoft.com/office/drawing/2014/main" id="{0FE46821-9668-4997-A134-D6A24BF4940F}"/>
            </a:ext>
          </a:extLst>
        </xdr:cNvPr>
        <xdr:cNvCxnSpPr/>
      </xdr:nvCxnSpPr>
      <xdr:spPr>
        <a:xfrm>
          <a:off x="14611350" y="59919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79265</xdr:rowOff>
    </xdr:from>
    <xdr:ext cx="405111" cy="259045"/>
    <xdr:sp macro="" textlink="">
      <xdr:nvSpPr>
        <xdr:cNvPr id="413" name="【認定こども園・幼稚園・保育所】&#10;有形固定資産減価償却率平均値テキスト">
          <a:extLst>
            <a:ext uri="{FF2B5EF4-FFF2-40B4-BE49-F238E27FC236}">
              <a16:creationId xmlns:a16="http://schemas.microsoft.com/office/drawing/2014/main" id="{7550E838-E460-4A4B-A5C7-C5DCE1A08883}"/>
            </a:ext>
          </a:extLst>
        </xdr:cNvPr>
        <xdr:cNvSpPr txBox="1"/>
      </xdr:nvSpPr>
      <xdr:spPr>
        <a:xfrm>
          <a:off x="14742160" y="65943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100838</xdr:rowOff>
    </xdr:from>
    <xdr:to>
      <xdr:col>85</xdr:col>
      <xdr:colOff>177800</xdr:colOff>
      <xdr:row>39</xdr:row>
      <xdr:rowOff>30988</xdr:rowOff>
    </xdr:to>
    <xdr:sp macro="" textlink="">
      <xdr:nvSpPr>
        <xdr:cNvPr id="414" name="フローチャート: 判断 413">
          <a:extLst>
            <a:ext uri="{FF2B5EF4-FFF2-40B4-BE49-F238E27FC236}">
              <a16:creationId xmlns:a16="http://schemas.microsoft.com/office/drawing/2014/main" id="{ECFD71E3-AE1A-44F4-99FF-135417E91B55}"/>
            </a:ext>
          </a:extLst>
        </xdr:cNvPr>
        <xdr:cNvSpPr/>
      </xdr:nvSpPr>
      <xdr:spPr>
        <a:xfrm>
          <a:off x="14649450" y="66121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91694</xdr:rowOff>
    </xdr:from>
    <xdr:to>
      <xdr:col>81</xdr:col>
      <xdr:colOff>101600</xdr:colOff>
      <xdr:row>39</xdr:row>
      <xdr:rowOff>21844</xdr:rowOff>
    </xdr:to>
    <xdr:sp macro="" textlink="">
      <xdr:nvSpPr>
        <xdr:cNvPr id="415" name="フローチャート: 判断 414">
          <a:extLst>
            <a:ext uri="{FF2B5EF4-FFF2-40B4-BE49-F238E27FC236}">
              <a16:creationId xmlns:a16="http://schemas.microsoft.com/office/drawing/2014/main" id="{5030FDAD-5676-4A1F-845D-C812B77BDDA4}"/>
            </a:ext>
          </a:extLst>
        </xdr:cNvPr>
        <xdr:cNvSpPr/>
      </xdr:nvSpPr>
      <xdr:spPr>
        <a:xfrm>
          <a:off x="13887450" y="661060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52832</xdr:rowOff>
    </xdr:from>
    <xdr:to>
      <xdr:col>76</xdr:col>
      <xdr:colOff>165100</xdr:colOff>
      <xdr:row>38</xdr:row>
      <xdr:rowOff>154432</xdr:rowOff>
    </xdr:to>
    <xdr:sp macro="" textlink="">
      <xdr:nvSpPr>
        <xdr:cNvPr id="416" name="フローチャート: 判断 415">
          <a:extLst>
            <a:ext uri="{FF2B5EF4-FFF2-40B4-BE49-F238E27FC236}">
              <a16:creationId xmlns:a16="http://schemas.microsoft.com/office/drawing/2014/main" id="{79B7E6BF-1CDD-426B-8D63-2AF412EF8417}"/>
            </a:ext>
          </a:extLst>
        </xdr:cNvPr>
        <xdr:cNvSpPr/>
      </xdr:nvSpPr>
      <xdr:spPr>
        <a:xfrm>
          <a:off x="13089890" y="65717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87122</xdr:rowOff>
    </xdr:from>
    <xdr:to>
      <xdr:col>72</xdr:col>
      <xdr:colOff>38100</xdr:colOff>
      <xdr:row>39</xdr:row>
      <xdr:rowOff>17272</xdr:rowOff>
    </xdr:to>
    <xdr:sp macro="" textlink="">
      <xdr:nvSpPr>
        <xdr:cNvPr id="417" name="フローチャート: 判断 416">
          <a:extLst>
            <a:ext uri="{FF2B5EF4-FFF2-40B4-BE49-F238E27FC236}">
              <a16:creationId xmlns:a16="http://schemas.microsoft.com/office/drawing/2014/main" id="{D49B30A1-166C-4246-A262-AC168109EB67}"/>
            </a:ext>
          </a:extLst>
        </xdr:cNvPr>
        <xdr:cNvSpPr/>
      </xdr:nvSpPr>
      <xdr:spPr>
        <a:xfrm>
          <a:off x="12303760" y="66041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109982</xdr:rowOff>
    </xdr:from>
    <xdr:to>
      <xdr:col>67</xdr:col>
      <xdr:colOff>101600</xdr:colOff>
      <xdr:row>39</xdr:row>
      <xdr:rowOff>40132</xdr:rowOff>
    </xdr:to>
    <xdr:sp macro="" textlink="">
      <xdr:nvSpPr>
        <xdr:cNvPr id="418" name="フローチャート: 判断 417">
          <a:extLst>
            <a:ext uri="{FF2B5EF4-FFF2-40B4-BE49-F238E27FC236}">
              <a16:creationId xmlns:a16="http://schemas.microsoft.com/office/drawing/2014/main" id="{A39013F7-AA4E-414F-9D43-88457C733812}"/>
            </a:ext>
          </a:extLst>
        </xdr:cNvPr>
        <xdr:cNvSpPr/>
      </xdr:nvSpPr>
      <xdr:spPr>
        <a:xfrm>
          <a:off x="11487150" y="662317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9" name="テキスト ボックス 418">
          <a:extLst>
            <a:ext uri="{FF2B5EF4-FFF2-40B4-BE49-F238E27FC236}">
              <a16:creationId xmlns:a16="http://schemas.microsoft.com/office/drawing/2014/main" id="{AF8A7479-B4CC-4868-A267-016EEFA862DB}"/>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F0BED71E-1865-4987-B83C-44D70FFAAB1D}"/>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5ECEA054-5F34-41EA-93EA-DDBF8338F512}"/>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45A19E15-6766-4719-B68D-65CD32DCA6BA}"/>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80E78A5A-AFFE-4B45-9B16-2E167D82F40A}"/>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77978</xdr:rowOff>
    </xdr:from>
    <xdr:to>
      <xdr:col>85</xdr:col>
      <xdr:colOff>177800</xdr:colOff>
      <xdr:row>38</xdr:row>
      <xdr:rowOff>8128</xdr:rowOff>
    </xdr:to>
    <xdr:sp macro="" textlink="">
      <xdr:nvSpPr>
        <xdr:cNvPr id="424" name="楕円 423">
          <a:extLst>
            <a:ext uri="{FF2B5EF4-FFF2-40B4-BE49-F238E27FC236}">
              <a16:creationId xmlns:a16="http://schemas.microsoft.com/office/drawing/2014/main" id="{FEF7752A-F194-41E8-9201-60A0453D7037}"/>
            </a:ext>
          </a:extLst>
        </xdr:cNvPr>
        <xdr:cNvSpPr/>
      </xdr:nvSpPr>
      <xdr:spPr>
        <a:xfrm>
          <a:off x="14649450" y="64216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100855</xdr:rowOff>
    </xdr:from>
    <xdr:ext cx="405111" cy="259045"/>
    <xdr:sp macro="" textlink="">
      <xdr:nvSpPr>
        <xdr:cNvPr id="425" name="【認定こども園・幼稚園・保育所】&#10;有形固定資産減価償却率該当値テキスト">
          <a:extLst>
            <a:ext uri="{FF2B5EF4-FFF2-40B4-BE49-F238E27FC236}">
              <a16:creationId xmlns:a16="http://schemas.microsoft.com/office/drawing/2014/main" id="{F77013C8-A9F5-44D8-8DF9-E60AE249741F}"/>
            </a:ext>
          </a:extLst>
        </xdr:cNvPr>
        <xdr:cNvSpPr txBox="1"/>
      </xdr:nvSpPr>
      <xdr:spPr>
        <a:xfrm>
          <a:off x="14742160" y="6269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59690</xdr:rowOff>
    </xdr:from>
    <xdr:to>
      <xdr:col>81</xdr:col>
      <xdr:colOff>101600</xdr:colOff>
      <xdr:row>38</xdr:row>
      <xdr:rowOff>161290</xdr:rowOff>
    </xdr:to>
    <xdr:sp macro="" textlink="">
      <xdr:nvSpPr>
        <xdr:cNvPr id="426" name="楕円 425">
          <a:extLst>
            <a:ext uri="{FF2B5EF4-FFF2-40B4-BE49-F238E27FC236}">
              <a16:creationId xmlns:a16="http://schemas.microsoft.com/office/drawing/2014/main" id="{50B888F5-E73B-4E5C-99FB-07017163C926}"/>
            </a:ext>
          </a:extLst>
        </xdr:cNvPr>
        <xdr:cNvSpPr/>
      </xdr:nvSpPr>
      <xdr:spPr>
        <a:xfrm>
          <a:off x="13887450" y="65709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128778</xdr:rowOff>
    </xdr:from>
    <xdr:to>
      <xdr:col>85</xdr:col>
      <xdr:colOff>127000</xdr:colOff>
      <xdr:row>38</xdr:row>
      <xdr:rowOff>110490</xdr:rowOff>
    </xdr:to>
    <xdr:cxnSp macro="">
      <xdr:nvCxnSpPr>
        <xdr:cNvPr id="427" name="直線コネクタ 426">
          <a:extLst>
            <a:ext uri="{FF2B5EF4-FFF2-40B4-BE49-F238E27FC236}">
              <a16:creationId xmlns:a16="http://schemas.microsoft.com/office/drawing/2014/main" id="{862A1858-ECDF-44F1-A098-8254A1C6C4C4}"/>
            </a:ext>
          </a:extLst>
        </xdr:cNvPr>
        <xdr:cNvCxnSpPr/>
      </xdr:nvCxnSpPr>
      <xdr:spPr>
        <a:xfrm flipV="1">
          <a:off x="13942060" y="6476238"/>
          <a:ext cx="762000" cy="149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20828</xdr:rowOff>
    </xdr:from>
    <xdr:to>
      <xdr:col>76</xdr:col>
      <xdr:colOff>165100</xdr:colOff>
      <xdr:row>38</xdr:row>
      <xdr:rowOff>122428</xdr:rowOff>
    </xdr:to>
    <xdr:sp macro="" textlink="">
      <xdr:nvSpPr>
        <xdr:cNvPr id="428" name="楕円 427">
          <a:extLst>
            <a:ext uri="{FF2B5EF4-FFF2-40B4-BE49-F238E27FC236}">
              <a16:creationId xmlns:a16="http://schemas.microsoft.com/office/drawing/2014/main" id="{9FAD848B-C6C5-4EE5-A66B-F6A69B7F4BAE}"/>
            </a:ext>
          </a:extLst>
        </xdr:cNvPr>
        <xdr:cNvSpPr/>
      </xdr:nvSpPr>
      <xdr:spPr>
        <a:xfrm>
          <a:off x="13089890" y="653211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71628</xdr:rowOff>
    </xdr:from>
    <xdr:to>
      <xdr:col>81</xdr:col>
      <xdr:colOff>50800</xdr:colOff>
      <xdr:row>38</xdr:row>
      <xdr:rowOff>110490</xdr:rowOff>
    </xdr:to>
    <xdr:cxnSp macro="">
      <xdr:nvCxnSpPr>
        <xdr:cNvPr id="429" name="直線コネクタ 428">
          <a:extLst>
            <a:ext uri="{FF2B5EF4-FFF2-40B4-BE49-F238E27FC236}">
              <a16:creationId xmlns:a16="http://schemas.microsoft.com/office/drawing/2014/main" id="{08AA9236-B2D7-4E92-9EEC-ECC3790B6FC9}"/>
            </a:ext>
          </a:extLst>
        </xdr:cNvPr>
        <xdr:cNvCxnSpPr/>
      </xdr:nvCxnSpPr>
      <xdr:spPr>
        <a:xfrm>
          <a:off x="13144500" y="6584823"/>
          <a:ext cx="797560" cy="4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135128</xdr:rowOff>
    </xdr:from>
    <xdr:to>
      <xdr:col>72</xdr:col>
      <xdr:colOff>38100</xdr:colOff>
      <xdr:row>38</xdr:row>
      <xdr:rowOff>65278</xdr:rowOff>
    </xdr:to>
    <xdr:sp macro="" textlink="">
      <xdr:nvSpPr>
        <xdr:cNvPr id="430" name="楕円 429">
          <a:extLst>
            <a:ext uri="{FF2B5EF4-FFF2-40B4-BE49-F238E27FC236}">
              <a16:creationId xmlns:a16="http://schemas.microsoft.com/office/drawing/2014/main" id="{A5E683A7-CACE-41CD-B612-D6002AA407B0}"/>
            </a:ext>
          </a:extLst>
        </xdr:cNvPr>
        <xdr:cNvSpPr/>
      </xdr:nvSpPr>
      <xdr:spPr>
        <a:xfrm>
          <a:off x="12303760" y="647496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14478</xdr:rowOff>
    </xdr:from>
    <xdr:to>
      <xdr:col>76</xdr:col>
      <xdr:colOff>114300</xdr:colOff>
      <xdr:row>38</xdr:row>
      <xdr:rowOff>71628</xdr:rowOff>
    </xdr:to>
    <xdr:cxnSp macro="">
      <xdr:nvCxnSpPr>
        <xdr:cNvPr id="431" name="直線コネクタ 430">
          <a:extLst>
            <a:ext uri="{FF2B5EF4-FFF2-40B4-BE49-F238E27FC236}">
              <a16:creationId xmlns:a16="http://schemas.microsoft.com/office/drawing/2014/main" id="{70FC4BBC-BE62-4FB3-BBE3-1D092D0E67CE}"/>
            </a:ext>
          </a:extLst>
        </xdr:cNvPr>
        <xdr:cNvCxnSpPr/>
      </xdr:nvCxnSpPr>
      <xdr:spPr>
        <a:xfrm>
          <a:off x="12346940" y="6533388"/>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96266</xdr:rowOff>
    </xdr:from>
    <xdr:to>
      <xdr:col>67</xdr:col>
      <xdr:colOff>101600</xdr:colOff>
      <xdr:row>38</xdr:row>
      <xdr:rowOff>26415</xdr:rowOff>
    </xdr:to>
    <xdr:sp macro="" textlink="">
      <xdr:nvSpPr>
        <xdr:cNvPr id="432" name="楕円 431">
          <a:extLst>
            <a:ext uri="{FF2B5EF4-FFF2-40B4-BE49-F238E27FC236}">
              <a16:creationId xmlns:a16="http://schemas.microsoft.com/office/drawing/2014/main" id="{6378120E-CE04-4940-845B-B51E8C938EBE}"/>
            </a:ext>
          </a:extLst>
        </xdr:cNvPr>
        <xdr:cNvSpPr/>
      </xdr:nvSpPr>
      <xdr:spPr>
        <a:xfrm>
          <a:off x="11487150" y="6436106"/>
          <a:ext cx="9779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147066</xdr:rowOff>
    </xdr:from>
    <xdr:to>
      <xdr:col>71</xdr:col>
      <xdr:colOff>177800</xdr:colOff>
      <xdr:row>38</xdr:row>
      <xdr:rowOff>14478</xdr:rowOff>
    </xdr:to>
    <xdr:cxnSp macro="">
      <xdr:nvCxnSpPr>
        <xdr:cNvPr id="433" name="直線コネクタ 432">
          <a:extLst>
            <a:ext uri="{FF2B5EF4-FFF2-40B4-BE49-F238E27FC236}">
              <a16:creationId xmlns:a16="http://schemas.microsoft.com/office/drawing/2014/main" id="{F3D27D7F-D66C-4C52-BF09-BEA3D7EFFE80}"/>
            </a:ext>
          </a:extLst>
        </xdr:cNvPr>
        <xdr:cNvCxnSpPr/>
      </xdr:nvCxnSpPr>
      <xdr:spPr>
        <a:xfrm>
          <a:off x="11541760" y="6488811"/>
          <a:ext cx="80518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12971</xdr:rowOff>
    </xdr:from>
    <xdr:ext cx="405111" cy="259045"/>
    <xdr:sp macro="" textlink="">
      <xdr:nvSpPr>
        <xdr:cNvPr id="434" name="n_1aveValue【認定こども園・幼稚園・保育所】&#10;有形固定資産減価償却率">
          <a:extLst>
            <a:ext uri="{FF2B5EF4-FFF2-40B4-BE49-F238E27FC236}">
              <a16:creationId xmlns:a16="http://schemas.microsoft.com/office/drawing/2014/main" id="{593FDEEB-011F-4641-917C-969D21523464}"/>
            </a:ext>
          </a:extLst>
        </xdr:cNvPr>
        <xdr:cNvSpPr txBox="1"/>
      </xdr:nvSpPr>
      <xdr:spPr>
        <a:xfrm>
          <a:off x="13738234" y="6703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145559</xdr:rowOff>
    </xdr:from>
    <xdr:ext cx="405111" cy="259045"/>
    <xdr:sp macro="" textlink="">
      <xdr:nvSpPr>
        <xdr:cNvPr id="435" name="n_2aveValue【認定こども園・幼稚園・保育所】&#10;有形固定資産減価償却率">
          <a:extLst>
            <a:ext uri="{FF2B5EF4-FFF2-40B4-BE49-F238E27FC236}">
              <a16:creationId xmlns:a16="http://schemas.microsoft.com/office/drawing/2014/main" id="{80C37F8B-6B32-4473-B97F-1BA93F611FC8}"/>
            </a:ext>
          </a:extLst>
        </xdr:cNvPr>
        <xdr:cNvSpPr txBox="1"/>
      </xdr:nvSpPr>
      <xdr:spPr>
        <a:xfrm>
          <a:off x="12957184" y="665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8399</xdr:rowOff>
    </xdr:from>
    <xdr:ext cx="405111" cy="259045"/>
    <xdr:sp macro="" textlink="">
      <xdr:nvSpPr>
        <xdr:cNvPr id="436" name="n_3aveValue【認定こども園・幼稚園・保育所】&#10;有形固定資産減価償却率">
          <a:extLst>
            <a:ext uri="{FF2B5EF4-FFF2-40B4-BE49-F238E27FC236}">
              <a16:creationId xmlns:a16="http://schemas.microsoft.com/office/drawing/2014/main" id="{84C85A85-EB97-4BBF-951E-074C2B009471}"/>
            </a:ext>
          </a:extLst>
        </xdr:cNvPr>
        <xdr:cNvSpPr txBox="1"/>
      </xdr:nvSpPr>
      <xdr:spPr>
        <a:xfrm>
          <a:off x="12171054" y="669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31259</xdr:rowOff>
    </xdr:from>
    <xdr:ext cx="405111" cy="259045"/>
    <xdr:sp macro="" textlink="">
      <xdr:nvSpPr>
        <xdr:cNvPr id="437" name="n_4aveValue【認定こども園・幼稚園・保育所】&#10;有形固定資産減価償却率">
          <a:extLst>
            <a:ext uri="{FF2B5EF4-FFF2-40B4-BE49-F238E27FC236}">
              <a16:creationId xmlns:a16="http://schemas.microsoft.com/office/drawing/2014/main" id="{CA25C45F-7BF6-42FD-BD04-9E31039042A5}"/>
            </a:ext>
          </a:extLst>
        </xdr:cNvPr>
        <xdr:cNvSpPr txBox="1"/>
      </xdr:nvSpPr>
      <xdr:spPr>
        <a:xfrm>
          <a:off x="11354444" y="671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6367</xdr:rowOff>
    </xdr:from>
    <xdr:ext cx="405111" cy="259045"/>
    <xdr:sp macro="" textlink="">
      <xdr:nvSpPr>
        <xdr:cNvPr id="438" name="n_1mainValue【認定こども園・幼稚園・保育所】&#10;有形固定資産減価償却率">
          <a:extLst>
            <a:ext uri="{FF2B5EF4-FFF2-40B4-BE49-F238E27FC236}">
              <a16:creationId xmlns:a16="http://schemas.microsoft.com/office/drawing/2014/main" id="{7F3E9234-AB92-4075-84A7-7622E4BA2FE9}"/>
            </a:ext>
          </a:extLst>
        </xdr:cNvPr>
        <xdr:cNvSpPr txBox="1"/>
      </xdr:nvSpPr>
      <xdr:spPr>
        <a:xfrm>
          <a:off x="13738234" y="635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138955</xdr:rowOff>
    </xdr:from>
    <xdr:ext cx="405111" cy="259045"/>
    <xdr:sp macro="" textlink="">
      <xdr:nvSpPr>
        <xdr:cNvPr id="439" name="n_2mainValue【認定こども園・幼稚園・保育所】&#10;有形固定資産減価償却率">
          <a:extLst>
            <a:ext uri="{FF2B5EF4-FFF2-40B4-BE49-F238E27FC236}">
              <a16:creationId xmlns:a16="http://schemas.microsoft.com/office/drawing/2014/main" id="{771C49FB-4ADD-44B2-B924-FEF6C7017AD6}"/>
            </a:ext>
          </a:extLst>
        </xdr:cNvPr>
        <xdr:cNvSpPr txBox="1"/>
      </xdr:nvSpPr>
      <xdr:spPr>
        <a:xfrm>
          <a:off x="12957184" y="630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81805</xdr:rowOff>
    </xdr:from>
    <xdr:ext cx="405111" cy="259045"/>
    <xdr:sp macro="" textlink="">
      <xdr:nvSpPr>
        <xdr:cNvPr id="440" name="n_3mainValue【認定こども園・幼稚園・保育所】&#10;有形固定資産減価償却率">
          <a:extLst>
            <a:ext uri="{FF2B5EF4-FFF2-40B4-BE49-F238E27FC236}">
              <a16:creationId xmlns:a16="http://schemas.microsoft.com/office/drawing/2014/main" id="{297A0331-3257-462C-AEA7-827011A5AD72}"/>
            </a:ext>
          </a:extLst>
        </xdr:cNvPr>
        <xdr:cNvSpPr txBox="1"/>
      </xdr:nvSpPr>
      <xdr:spPr>
        <a:xfrm>
          <a:off x="12171054" y="62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42943</xdr:rowOff>
    </xdr:from>
    <xdr:ext cx="405111" cy="259045"/>
    <xdr:sp macro="" textlink="">
      <xdr:nvSpPr>
        <xdr:cNvPr id="441" name="n_4mainValue【認定こども園・幼稚園・保育所】&#10;有形固定資産減価償却率">
          <a:extLst>
            <a:ext uri="{FF2B5EF4-FFF2-40B4-BE49-F238E27FC236}">
              <a16:creationId xmlns:a16="http://schemas.microsoft.com/office/drawing/2014/main" id="{3508E9D5-5698-485B-92ED-52CE4BFC7431}"/>
            </a:ext>
          </a:extLst>
        </xdr:cNvPr>
        <xdr:cNvSpPr txBox="1"/>
      </xdr:nvSpPr>
      <xdr:spPr>
        <a:xfrm>
          <a:off x="11354444" y="6217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2" name="正方形/長方形 441">
          <a:extLst>
            <a:ext uri="{FF2B5EF4-FFF2-40B4-BE49-F238E27FC236}">
              <a16:creationId xmlns:a16="http://schemas.microsoft.com/office/drawing/2014/main" id="{C571062F-2DB4-46F1-88FE-73BB54D4C1C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3" name="正方形/長方形 442">
          <a:extLst>
            <a:ext uri="{FF2B5EF4-FFF2-40B4-BE49-F238E27FC236}">
              <a16:creationId xmlns:a16="http://schemas.microsoft.com/office/drawing/2014/main" id="{15B234AC-2314-4963-A200-1B6BE11DE66A}"/>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4" name="正方形/長方形 443">
          <a:extLst>
            <a:ext uri="{FF2B5EF4-FFF2-40B4-BE49-F238E27FC236}">
              <a16:creationId xmlns:a16="http://schemas.microsoft.com/office/drawing/2014/main" id="{6D907338-637B-4476-8297-F2DEA032E119}"/>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5" name="正方形/長方形 444">
          <a:extLst>
            <a:ext uri="{FF2B5EF4-FFF2-40B4-BE49-F238E27FC236}">
              <a16:creationId xmlns:a16="http://schemas.microsoft.com/office/drawing/2014/main" id="{FE9C2A1A-71D9-49CE-BA18-97AED3259CB5}"/>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6" name="正方形/長方形 445">
          <a:extLst>
            <a:ext uri="{FF2B5EF4-FFF2-40B4-BE49-F238E27FC236}">
              <a16:creationId xmlns:a16="http://schemas.microsoft.com/office/drawing/2014/main" id="{765ED990-56D0-4258-9ADA-FF744A7B523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7" name="正方形/長方形 446">
          <a:extLst>
            <a:ext uri="{FF2B5EF4-FFF2-40B4-BE49-F238E27FC236}">
              <a16:creationId xmlns:a16="http://schemas.microsoft.com/office/drawing/2014/main" id="{1BE1AEDB-5A2D-420B-9251-67E9FF0BAEA5}"/>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8" name="正方形/長方形 447">
          <a:extLst>
            <a:ext uri="{FF2B5EF4-FFF2-40B4-BE49-F238E27FC236}">
              <a16:creationId xmlns:a16="http://schemas.microsoft.com/office/drawing/2014/main" id="{EEA28301-FB99-4280-BC1A-94C107F9E5F9}"/>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9" name="正方形/長方形 448">
          <a:extLst>
            <a:ext uri="{FF2B5EF4-FFF2-40B4-BE49-F238E27FC236}">
              <a16:creationId xmlns:a16="http://schemas.microsoft.com/office/drawing/2014/main" id="{45D24985-6721-4FC6-AFEB-FE76973D692A}"/>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0" name="テキスト ボックス 449">
          <a:extLst>
            <a:ext uri="{FF2B5EF4-FFF2-40B4-BE49-F238E27FC236}">
              <a16:creationId xmlns:a16="http://schemas.microsoft.com/office/drawing/2014/main" id="{0F7A8459-2545-46CC-86DA-4667973C3156}"/>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1" name="直線コネクタ 450">
          <a:extLst>
            <a:ext uri="{FF2B5EF4-FFF2-40B4-BE49-F238E27FC236}">
              <a16:creationId xmlns:a16="http://schemas.microsoft.com/office/drawing/2014/main" id="{9B1DFF55-0B32-4078-9921-E3B0AFD6425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2" name="直線コネクタ 451">
          <a:extLst>
            <a:ext uri="{FF2B5EF4-FFF2-40B4-BE49-F238E27FC236}">
              <a16:creationId xmlns:a16="http://schemas.microsoft.com/office/drawing/2014/main" id="{891C7877-9236-4438-B989-4780C7DDB356}"/>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3" name="テキスト ボックス 452">
          <a:extLst>
            <a:ext uri="{FF2B5EF4-FFF2-40B4-BE49-F238E27FC236}">
              <a16:creationId xmlns:a16="http://schemas.microsoft.com/office/drawing/2014/main" id="{D9C7F506-BF9A-472A-9F39-0ED0062B814B}"/>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4" name="直線コネクタ 453">
          <a:extLst>
            <a:ext uri="{FF2B5EF4-FFF2-40B4-BE49-F238E27FC236}">
              <a16:creationId xmlns:a16="http://schemas.microsoft.com/office/drawing/2014/main" id="{EDF6017F-188C-4978-8D95-3FA4975B4D71}"/>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5" name="テキスト ボックス 454">
          <a:extLst>
            <a:ext uri="{FF2B5EF4-FFF2-40B4-BE49-F238E27FC236}">
              <a16:creationId xmlns:a16="http://schemas.microsoft.com/office/drawing/2014/main" id="{51ADF2BF-B79C-465C-946E-F9BB8EC1ED8C}"/>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6" name="直線コネクタ 455">
          <a:extLst>
            <a:ext uri="{FF2B5EF4-FFF2-40B4-BE49-F238E27FC236}">
              <a16:creationId xmlns:a16="http://schemas.microsoft.com/office/drawing/2014/main" id="{F75DC8B2-9DFA-4E70-8547-DD928432F2B5}"/>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7" name="テキスト ボックス 456">
          <a:extLst>
            <a:ext uri="{FF2B5EF4-FFF2-40B4-BE49-F238E27FC236}">
              <a16:creationId xmlns:a16="http://schemas.microsoft.com/office/drawing/2014/main" id="{C03AC2CB-2D7D-4B6E-8FB6-C5E431151205}"/>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8" name="直線コネクタ 457">
          <a:extLst>
            <a:ext uri="{FF2B5EF4-FFF2-40B4-BE49-F238E27FC236}">
              <a16:creationId xmlns:a16="http://schemas.microsoft.com/office/drawing/2014/main" id="{D939447B-BCCC-4DDB-9FB2-A1BEFC33D3F6}"/>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59" name="テキスト ボックス 458">
          <a:extLst>
            <a:ext uri="{FF2B5EF4-FFF2-40B4-BE49-F238E27FC236}">
              <a16:creationId xmlns:a16="http://schemas.microsoft.com/office/drawing/2014/main" id="{0E3815A1-9AB4-4A89-BA33-3169D7C2BA3C}"/>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0" name="直線コネクタ 459">
          <a:extLst>
            <a:ext uri="{FF2B5EF4-FFF2-40B4-BE49-F238E27FC236}">
              <a16:creationId xmlns:a16="http://schemas.microsoft.com/office/drawing/2014/main" id="{21C8336C-B09C-472B-8372-89475F7675C6}"/>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1" name="テキスト ボックス 460">
          <a:extLst>
            <a:ext uri="{FF2B5EF4-FFF2-40B4-BE49-F238E27FC236}">
              <a16:creationId xmlns:a16="http://schemas.microsoft.com/office/drawing/2014/main" id="{D14F3860-D0C3-4BC9-AD87-32F75BBA5D3E}"/>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2" name="直線コネクタ 461">
          <a:extLst>
            <a:ext uri="{FF2B5EF4-FFF2-40B4-BE49-F238E27FC236}">
              <a16:creationId xmlns:a16="http://schemas.microsoft.com/office/drawing/2014/main" id="{4D582127-6A81-41A7-B198-BC1C2FBAFF51}"/>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3" name="テキスト ボックス 462">
          <a:extLst>
            <a:ext uri="{FF2B5EF4-FFF2-40B4-BE49-F238E27FC236}">
              <a16:creationId xmlns:a16="http://schemas.microsoft.com/office/drawing/2014/main" id="{8F0805EC-5CD6-4C45-AD51-7691F0AEEB55}"/>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4" name="【認定こども園・幼稚園・保育所】&#10;一人当たり面積グラフ枠">
          <a:extLst>
            <a:ext uri="{FF2B5EF4-FFF2-40B4-BE49-F238E27FC236}">
              <a16:creationId xmlns:a16="http://schemas.microsoft.com/office/drawing/2014/main" id="{1CC49A33-5DA6-44C6-B894-A6C14FE17913}"/>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68580</xdr:rowOff>
    </xdr:from>
    <xdr:to>
      <xdr:col>116</xdr:col>
      <xdr:colOff>62864</xdr:colOff>
      <xdr:row>41</xdr:row>
      <xdr:rowOff>118110</xdr:rowOff>
    </xdr:to>
    <xdr:cxnSp macro="">
      <xdr:nvCxnSpPr>
        <xdr:cNvPr id="465" name="直線コネクタ 464">
          <a:extLst>
            <a:ext uri="{FF2B5EF4-FFF2-40B4-BE49-F238E27FC236}">
              <a16:creationId xmlns:a16="http://schemas.microsoft.com/office/drawing/2014/main" id="{70A1E2E5-61EB-4CEB-A2F5-338D220FD0B2}"/>
            </a:ext>
          </a:extLst>
        </xdr:cNvPr>
        <xdr:cNvCxnSpPr/>
      </xdr:nvCxnSpPr>
      <xdr:spPr>
        <a:xfrm flipV="1">
          <a:off x="19947254" y="5895975"/>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6" name="【認定こども園・幼稚園・保育所】&#10;一人当たり面積最小値テキスト">
          <a:extLst>
            <a:ext uri="{FF2B5EF4-FFF2-40B4-BE49-F238E27FC236}">
              <a16:creationId xmlns:a16="http://schemas.microsoft.com/office/drawing/2014/main" id="{E770D189-CD9D-48E2-88FF-E7AD551C8524}"/>
            </a:ext>
          </a:extLst>
        </xdr:cNvPr>
        <xdr:cNvSpPr txBox="1"/>
      </xdr:nvSpPr>
      <xdr:spPr>
        <a:xfrm>
          <a:off x="19985990" y="715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7" name="直線コネクタ 466">
          <a:extLst>
            <a:ext uri="{FF2B5EF4-FFF2-40B4-BE49-F238E27FC236}">
              <a16:creationId xmlns:a16="http://schemas.microsoft.com/office/drawing/2014/main" id="{67AF7A87-250C-4B78-BB25-A5F270D41606}"/>
            </a:ext>
          </a:extLst>
        </xdr:cNvPr>
        <xdr:cNvCxnSpPr/>
      </xdr:nvCxnSpPr>
      <xdr:spPr>
        <a:xfrm>
          <a:off x="19885660" y="7149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15257</xdr:rowOff>
    </xdr:from>
    <xdr:ext cx="469744" cy="259045"/>
    <xdr:sp macro="" textlink="">
      <xdr:nvSpPr>
        <xdr:cNvPr id="468" name="【認定こども園・幼稚園・保育所】&#10;一人当たり面積最大値テキスト">
          <a:extLst>
            <a:ext uri="{FF2B5EF4-FFF2-40B4-BE49-F238E27FC236}">
              <a16:creationId xmlns:a16="http://schemas.microsoft.com/office/drawing/2014/main" id="{D8678FE3-DC1F-4AEF-B667-D6B21F8239A2}"/>
            </a:ext>
          </a:extLst>
        </xdr:cNvPr>
        <xdr:cNvSpPr txBox="1"/>
      </xdr:nvSpPr>
      <xdr:spPr>
        <a:xfrm>
          <a:off x="19985990" y="567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68580</xdr:rowOff>
    </xdr:from>
    <xdr:to>
      <xdr:col>116</xdr:col>
      <xdr:colOff>152400</xdr:colOff>
      <xdr:row>34</xdr:row>
      <xdr:rowOff>68580</xdr:rowOff>
    </xdr:to>
    <xdr:cxnSp macro="">
      <xdr:nvCxnSpPr>
        <xdr:cNvPr id="469" name="直線コネクタ 468">
          <a:extLst>
            <a:ext uri="{FF2B5EF4-FFF2-40B4-BE49-F238E27FC236}">
              <a16:creationId xmlns:a16="http://schemas.microsoft.com/office/drawing/2014/main" id="{CDC6C3A1-5393-44A7-8B18-23CED2E349C7}"/>
            </a:ext>
          </a:extLst>
        </xdr:cNvPr>
        <xdr:cNvCxnSpPr/>
      </xdr:nvCxnSpPr>
      <xdr:spPr>
        <a:xfrm>
          <a:off x="19885660" y="5895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60977</xdr:rowOff>
    </xdr:from>
    <xdr:ext cx="469744" cy="259045"/>
    <xdr:sp macro="" textlink="">
      <xdr:nvSpPr>
        <xdr:cNvPr id="470" name="【認定こども園・幼稚園・保育所】&#10;一人当たり面積平均値テキスト">
          <a:extLst>
            <a:ext uri="{FF2B5EF4-FFF2-40B4-BE49-F238E27FC236}">
              <a16:creationId xmlns:a16="http://schemas.microsoft.com/office/drawing/2014/main" id="{CBB7D0C5-D4CC-4DFB-83E3-9F5944225206}"/>
            </a:ext>
          </a:extLst>
        </xdr:cNvPr>
        <xdr:cNvSpPr txBox="1"/>
      </xdr:nvSpPr>
      <xdr:spPr>
        <a:xfrm>
          <a:off x="19985990" y="674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71" name="フローチャート: 判断 470">
          <a:extLst>
            <a:ext uri="{FF2B5EF4-FFF2-40B4-BE49-F238E27FC236}">
              <a16:creationId xmlns:a16="http://schemas.microsoft.com/office/drawing/2014/main" id="{E84A2841-7756-475A-B05A-45E5B53F977F}"/>
            </a:ext>
          </a:extLst>
        </xdr:cNvPr>
        <xdr:cNvSpPr/>
      </xdr:nvSpPr>
      <xdr:spPr>
        <a:xfrm>
          <a:off x="19904710" y="6771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59690</xdr:rowOff>
    </xdr:from>
    <xdr:to>
      <xdr:col>112</xdr:col>
      <xdr:colOff>38100</xdr:colOff>
      <xdr:row>39</xdr:row>
      <xdr:rowOff>161290</xdr:rowOff>
    </xdr:to>
    <xdr:sp macro="" textlink="">
      <xdr:nvSpPr>
        <xdr:cNvPr id="472" name="フローチャート: 判断 471">
          <a:extLst>
            <a:ext uri="{FF2B5EF4-FFF2-40B4-BE49-F238E27FC236}">
              <a16:creationId xmlns:a16="http://schemas.microsoft.com/office/drawing/2014/main" id="{7D89D603-CE48-45B3-9215-39798D7D8ECC}"/>
            </a:ext>
          </a:extLst>
        </xdr:cNvPr>
        <xdr:cNvSpPr/>
      </xdr:nvSpPr>
      <xdr:spPr>
        <a:xfrm>
          <a:off x="19161760" y="674243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73" name="フローチャート: 判断 472">
          <a:extLst>
            <a:ext uri="{FF2B5EF4-FFF2-40B4-BE49-F238E27FC236}">
              <a16:creationId xmlns:a16="http://schemas.microsoft.com/office/drawing/2014/main" id="{2371A652-96B8-4C14-8D38-C4730E301715}"/>
            </a:ext>
          </a:extLst>
        </xdr:cNvPr>
        <xdr:cNvSpPr/>
      </xdr:nvSpPr>
      <xdr:spPr>
        <a:xfrm>
          <a:off x="18345150" y="6713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44450</xdr:rowOff>
    </xdr:from>
    <xdr:to>
      <xdr:col>102</xdr:col>
      <xdr:colOff>165100</xdr:colOff>
      <xdr:row>39</xdr:row>
      <xdr:rowOff>146050</xdr:rowOff>
    </xdr:to>
    <xdr:sp macro="" textlink="">
      <xdr:nvSpPr>
        <xdr:cNvPr id="474" name="フローチャート: 判断 473">
          <a:extLst>
            <a:ext uri="{FF2B5EF4-FFF2-40B4-BE49-F238E27FC236}">
              <a16:creationId xmlns:a16="http://schemas.microsoft.com/office/drawing/2014/main" id="{E4506C95-AFC3-45C7-AE0C-FA0068525E47}"/>
            </a:ext>
          </a:extLst>
        </xdr:cNvPr>
        <xdr:cNvSpPr/>
      </xdr:nvSpPr>
      <xdr:spPr>
        <a:xfrm>
          <a:off x="17547590" y="67329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36830</xdr:rowOff>
    </xdr:from>
    <xdr:to>
      <xdr:col>98</xdr:col>
      <xdr:colOff>38100</xdr:colOff>
      <xdr:row>39</xdr:row>
      <xdr:rowOff>138430</xdr:rowOff>
    </xdr:to>
    <xdr:sp macro="" textlink="">
      <xdr:nvSpPr>
        <xdr:cNvPr id="475" name="フローチャート: 判断 474">
          <a:extLst>
            <a:ext uri="{FF2B5EF4-FFF2-40B4-BE49-F238E27FC236}">
              <a16:creationId xmlns:a16="http://schemas.microsoft.com/office/drawing/2014/main" id="{F73D455C-3578-4C61-9D9A-87BADA71D932}"/>
            </a:ext>
          </a:extLst>
        </xdr:cNvPr>
        <xdr:cNvSpPr/>
      </xdr:nvSpPr>
      <xdr:spPr>
        <a:xfrm>
          <a:off x="16761460" y="6723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6" name="テキスト ボックス 475">
          <a:extLst>
            <a:ext uri="{FF2B5EF4-FFF2-40B4-BE49-F238E27FC236}">
              <a16:creationId xmlns:a16="http://schemas.microsoft.com/office/drawing/2014/main" id="{AA856153-7CE5-47C2-85D0-B5BA946A7D3D}"/>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15BE6309-F644-4C64-B93C-6FCFCF42AB8C}"/>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7AFEFF87-CAF7-486C-8A24-3763CC79D2C8}"/>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73795BD7-F089-4EBD-8B8B-B5C745B29B00}"/>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7CDA40A9-BAA8-4BD1-90DA-62E9425D813A}"/>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40640</xdr:rowOff>
    </xdr:from>
    <xdr:to>
      <xdr:col>116</xdr:col>
      <xdr:colOff>114300</xdr:colOff>
      <xdr:row>36</xdr:row>
      <xdr:rowOff>142240</xdr:rowOff>
    </xdr:to>
    <xdr:sp macro="" textlink="">
      <xdr:nvSpPr>
        <xdr:cNvPr id="481" name="楕円 480">
          <a:extLst>
            <a:ext uri="{FF2B5EF4-FFF2-40B4-BE49-F238E27FC236}">
              <a16:creationId xmlns:a16="http://schemas.microsoft.com/office/drawing/2014/main" id="{9F33E1FA-2211-481F-B730-24EB58892396}"/>
            </a:ext>
          </a:extLst>
        </xdr:cNvPr>
        <xdr:cNvSpPr/>
      </xdr:nvSpPr>
      <xdr:spPr>
        <a:xfrm>
          <a:off x="19904710" y="62128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63517</xdr:rowOff>
    </xdr:from>
    <xdr:ext cx="469744" cy="259045"/>
    <xdr:sp macro="" textlink="">
      <xdr:nvSpPr>
        <xdr:cNvPr id="482" name="【認定こども園・幼稚園・保育所】&#10;一人当たり面積該当値テキスト">
          <a:extLst>
            <a:ext uri="{FF2B5EF4-FFF2-40B4-BE49-F238E27FC236}">
              <a16:creationId xmlns:a16="http://schemas.microsoft.com/office/drawing/2014/main" id="{2BBB9673-F97E-44E1-9F7D-2ED768689DD6}"/>
            </a:ext>
          </a:extLst>
        </xdr:cNvPr>
        <xdr:cNvSpPr txBox="1"/>
      </xdr:nvSpPr>
      <xdr:spPr>
        <a:xfrm>
          <a:off x="19985990" y="606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128270</xdr:rowOff>
    </xdr:from>
    <xdr:to>
      <xdr:col>112</xdr:col>
      <xdr:colOff>38100</xdr:colOff>
      <xdr:row>36</xdr:row>
      <xdr:rowOff>58420</xdr:rowOff>
    </xdr:to>
    <xdr:sp macro="" textlink="">
      <xdr:nvSpPr>
        <xdr:cNvPr id="483" name="楕円 482">
          <a:extLst>
            <a:ext uri="{FF2B5EF4-FFF2-40B4-BE49-F238E27FC236}">
              <a16:creationId xmlns:a16="http://schemas.microsoft.com/office/drawing/2014/main" id="{D70513C7-488D-4A15-ABBD-5E76E600053C}"/>
            </a:ext>
          </a:extLst>
        </xdr:cNvPr>
        <xdr:cNvSpPr/>
      </xdr:nvSpPr>
      <xdr:spPr>
        <a:xfrm>
          <a:off x="19161760" y="61328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7620</xdr:rowOff>
    </xdr:from>
    <xdr:to>
      <xdr:col>116</xdr:col>
      <xdr:colOff>63500</xdr:colOff>
      <xdr:row>36</xdr:row>
      <xdr:rowOff>91440</xdr:rowOff>
    </xdr:to>
    <xdr:cxnSp macro="">
      <xdr:nvCxnSpPr>
        <xdr:cNvPr id="484" name="直線コネクタ 483">
          <a:extLst>
            <a:ext uri="{FF2B5EF4-FFF2-40B4-BE49-F238E27FC236}">
              <a16:creationId xmlns:a16="http://schemas.microsoft.com/office/drawing/2014/main" id="{4C8E6B57-1ABE-4732-B0D9-A09F2E9013A2}"/>
            </a:ext>
          </a:extLst>
        </xdr:cNvPr>
        <xdr:cNvCxnSpPr/>
      </xdr:nvCxnSpPr>
      <xdr:spPr>
        <a:xfrm>
          <a:off x="19204940" y="6181725"/>
          <a:ext cx="74295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82550</xdr:rowOff>
    </xdr:from>
    <xdr:to>
      <xdr:col>107</xdr:col>
      <xdr:colOff>101600</xdr:colOff>
      <xdr:row>36</xdr:row>
      <xdr:rowOff>12700</xdr:rowOff>
    </xdr:to>
    <xdr:sp macro="" textlink="">
      <xdr:nvSpPr>
        <xdr:cNvPr id="485" name="楕円 484">
          <a:extLst>
            <a:ext uri="{FF2B5EF4-FFF2-40B4-BE49-F238E27FC236}">
              <a16:creationId xmlns:a16="http://schemas.microsoft.com/office/drawing/2014/main" id="{272AA077-5F1E-4FCE-9899-96AE243C816D}"/>
            </a:ext>
          </a:extLst>
        </xdr:cNvPr>
        <xdr:cNvSpPr/>
      </xdr:nvSpPr>
      <xdr:spPr>
        <a:xfrm>
          <a:off x="18345150" y="60852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133350</xdr:rowOff>
    </xdr:from>
    <xdr:to>
      <xdr:col>111</xdr:col>
      <xdr:colOff>177800</xdr:colOff>
      <xdr:row>36</xdr:row>
      <xdr:rowOff>7620</xdr:rowOff>
    </xdr:to>
    <xdr:cxnSp macro="">
      <xdr:nvCxnSpPr>
        <xdr:cNvPr id="486" name="直線コネクタ 485">
          <a:extLst>
            <a:ext uri="{FF2B5EF4-FFF2-40B4-BE49-F238E27FC236}">
              <a16:creationId xmlns:a16="http://schemas.microsoft.com/office/drawing/2014/main" id="{086CE282-EC0C-442B-A443-2988E71B2183}"/>
            </a:ext>
          </a:extLst>
        </xdr:cNvPr>
        <xdr:cNvCxnSpPr/>
      </xdr:nvCxnSpPr>
      <xdr:spPr>
        <a:xfrm>
          <a:off x="18399760" y="6130290"/>
          <a:ext cx="80518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82550</xdr:rowOff>
    </xdr:from>
    <xdr:to>
      <xdr:col>102</xdr:col>
      <xdr:colOff>165100</xdr:colOff>
      <xdr:row>36</xdr:row>
      <xdr:rowOff>12700</xdr:rowOff>
    </xdr:to>
    <xdr:sp macro="" textlink="">
      <xdr:nvSpPr>
        <xdr:cNvPr id="487" name="楕円 486">
          <a:extLst>
            <a:ext uri="{FF2B5EF4-FFF2-40B4-BE49-F238E27FC236}">
              <a16:creationId xmlns:a16="http://schemas.microsoft.com/office/drawing/2014/main" id="{87264A3D-D2FD-481A-B6C3-808E792E78F9}"/>
            </a:ext>
          </a:extLst>
        </xdr:cNvPr>
        <xdr:cNvSpPr/>
      </xdr:nvSpPr>
      <xdr:spPr>
        <a:xfrm>
          <a:off x="17547590" y="60852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133350</xdr:rowOff>
    </xdr:from>
    <xdr:to>
      <xdr:col>107</xdr:col>
      <xdr:colOff>50800</xdr:colOff>
      <xdr:row>35</xdr:row>
      <xdr:rowOff>133350</xdr:rowOff>
    </xdr:to>
    <xdr:cxnSp macro="">
      <xdr:nvCxnSpPr>
        <xdr:cNvPr id="488" name="直線コネクタ 487">
          <a:extLst>
            <a:ext uri="{FF2B5EF4-FFF2-40B4-BE49-F238E27FC236}">
              <a16:creationId xmlns:a16="http://schemas.microsoft.com/office/drawing/2014/main" id="{EF39B702-46BB-4350-892E-0695AC1DB223}"/>
            </a:ext>
          </a:extLst>
        </xdr:cNvPr>
        <xdr:cNvCxnSpPr/>
      </xdr:nvCxnSpPr>
      <xdr:spPr>
        <a:xfrm>
          <a:off x="17602200" y="61302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13970</xdr:rowOff>
    </xdr:from>
    <xdr:to>
      <xdr:col>98</xdr:col>
      <xdr:colOff>38100</xdr:colOff>
      <xdr:row>35</xdr:row>
      <xdr:rowOff>115570</xdr:rowOff>
    </xdr:to>
    <xdr:sp macro="" textlink="">
      <xdr:nvSpPr>
        <xdr:cNvPr id="489" name="楕円 488">
          <a:extLst>
            <a:ext uri="{FF2B5EF4-FFF2-40B4-BE49-F238E27FC236}">
              <a16:creationId xmlns:a16="http://schemas.microsoft.com/office/drawing/2014/main" id="{BC073A8E-6951-447E-A6A6-A4743B93D9F7}"/>
            </a:ext>
          </a:extLst>
        </xdr:cNvPr>
        <xdr:cNvSpPr/>
      </xdr:nvSpPr>
      <xdr:spPr>
        <a:xfrm>
          <a:off x="16761460" y="6018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64770</xdr:rowOff>
    </xdr:from>
    <xdr:to>
      <xdr:col>102</xdr:col>
      <xdr:colOff>114300</xdr:colOff>
      <xdr:row>35</xdr:row>
      <xdr:rowOff>133350</xdr:rowOff>
    </xdr:to>
    <xdr:cxnSp macro="">
      <xdr:nvCxnSpPr>
        <xdr:cNvPr id="490" name="直線コネクタ 489">
          <a:extLst>
            <a:ext uri="{FF2B5EF4-FFF2-40B4-BE49-F238E27FC236}">
              <a16:creationId xmlns:a16="http://schemas.microsoft.com/office/drawing/2014/main" id="{145941B4-93F4-4110-9913-7781B5388992}"/>
            </a:ext>
          </a:extLst>
        </xdr:cNvPr>
        <xdr:cNvCxnSpPr/>
      </xdr:nvCxnSpPr>
      <xdr:spPr>
        <a:xfrm>
          <a:off x="16804640" y="6063615"/>
          <a:ext cx="7975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152417</xdr:rowOff>
    </xdr:from>
    <xdr:ext cx="469744" cy="259045"/>
    <xdr:sp macro="" textlink="">
      <xdr:nvSpPr>
        <xdr:cNvPr id="491" name="n_1aveValue【認定こども園・幼稚園・保育所】&#10;一人当たり面積">
          <a:extLst>
            <a:ext uri="{FF2B5EF4-FFF2-40B4-BE49-F238E27FC236}">
              <a16:creationId xmlns:a16="http://schemas.microsoft.com/office/drawing/2014/main" id="{247BD566-5636-458F-9B82-CCD2B2EFDA50}"/>
            </a:ext>
          </a:extLst>
        </xdr:cNvPr>
        <xdr:cNvSpPr txBox="1"/>
      </xdr:nvSpPr>
      <xdr:spPr>
        <a:xfrm>
          <a:off x="18982132"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492" name="n_2aveValue【認定こども園・幼稚園・保育所】&#10;一人当たり面積">
          <a:extLst>
            <a:ext uri="{FF2B5EF4-FFF2-40B4-BE49-F238E27FC236}">
              <a16:creationId xmlns:a16="http://schemas.microsoft.com/office/drawing/2014/main" id="{6EBECDD0-BD9C-496D-B0D7-520D6D24601B}"/>
            </a:ext>
          </a:extLst>
        </xdr:cNvPr>
        <xdr:cNvSpPr txBox="1"/>
      </xdr:nvSpPr>
      <xdr:spPr>
        <a:xfrm>
          <a:off x="18182032" y="681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137177</xdr:rowOff>
    </xdr:from>
    <xdr:ext cx="469744" cy="259045"/>
    <xdr:sp macro="" textlink="">
      <xdr:nvSpPr>
        <xdr:cNvPr id="493" name="n_3aveValue【認定こども園・幼稚園・保育所】&#10;一人当たり面積">
          <a:extLst>
            <a:ext uri="{FF2B5EF4-FFF2-40B4-BE49-F238E27FC236}">
              <a16:creationId xmlns:a16="http://schemas.microsoft.com/office/drawing/2014/main" id="{65A53FA8-EC78-4DF1-95CE-815B8EFA811E}"/>
            </a:ext>
          </a:extLst>
        </xdr:cNvPr>
        <xdr:cNvSpPr txBox="1"/>
      </xdr:nvSpPr>
      <xdr:spPr>
        <a:xfrm>
          <a:off x="17384472" y="681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129557</xdr:rowOff>
    </xdr:from>
    <xdr:ext cx="469744" cy="259045"/>
    <xdr:sp macro="" textlink="">
      <xdr:nvSpPr>
        <xdr:cNvPr id="494" name="n_4aveValue【認定こども園・幼稚園・保育所】&#10;一人当たり面積">
          <a:extLst>
            <a:ext uri="{FF2B5EF4-FFF2-40B4-BE49-F238E27FC236}">
              <a16:creationId xmlns:a16="http://schemas.microsoft.com/office/drawing/2014/main" id="{2B843921-559E-4E60-A942-17DCD6F914A0}"/>
            </a:ext>
          </a:extLst>
        </xdr:cNvPr>
        <xdr:cNvSpPr txBox="1"/>
      </xdr:nvSpPr>
      <xdr:spPr>
        <a:xfrm>
          <a:off x="16588817" y="681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74947</xdr:rowOff>
    </xdr:from>
    <xdr:ext cx="469744" cy="259045"/>
    <xdr:sp macro="" textlink="">
      <xdr:nvSpPr>
        <xdr:cNvPr id="495" name="n_1mainValue【認定こども園・幼稚園・保育所】&#10;一人当たり面積">
          <a:extLst>
            <a:ext uri="{FF2B5EF4-FFF2-40B4-BE49-F238E27FC236}">
              <a16:creationId xmlns:a16="http://schemas.microsoft.com/office/drawing/2014/main" id="{CCF0E71D-ADFF-4F94-9DE6-7D6972471048}"/>
            </a:ext>
          </a:extLst>
        </xdr:cNvPr>
        <xdr:cNvSpPr txBox="1"/>
      </xdr:nvSpPr>
      <xdr:spPr>
        <a:xfrm>
          <a:off x="18982132" y="590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29227</xdr:rowOff>
    </xdr:from>
    <xdr:ext cx="469744" cy="259045"/>
    <xdr:sp macro="" textlink="">
      <xdr:nvSpPr>
        <xdr:cNvPr id="496" name="n_2mainValue【認定こども園・幼稚園・保育所】&#10;一人当たり面積">
          <a:extLst>
            <a:ext uri="{FF2B5EF4-FFF2-40B4-BE49-F238E27FC236}">
              <a16:creationId xmlns:a16="http://schemas.microsoft.com/office/drawing/2014/main" id="{5930E3E3-2828-40F7-A243-D01F2C120078}"/>
            </a:ext>
          </a:extLst>
        </xdr:cNvPr>
        <xdr:cNvSpPr txBox="1"/>
      </xdr:nvSpPr>
      <xdr:spPr>
        <a:xfrm>
          <a:off x="18182032" y="585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29227</xdr:rowOff>
    </xdr:from>
    <xdr:ext cx="469744" cy="259045"/>
    <xdr:sp macro="" textlink="">
      <xdr:nvSpPr>
        <xdr:cNvPr id="497" name="n_3mainValue【認定こども園・幼稚園・保育所】&#10;一人当たり面積">
          <a:extLst>
            <a:ext uri="{FF2B5EF4-FFF2-40B4-BE49-F238E27FC236}">
              <a16:creationId xmlns:a16="http://schemas.microsoft.com/office/drawing/2014/main" id="{47E8AC8A-DB62-4F89-B857-C758A8EDD15A}"/>
            </a:ext>
          </a:extLst>
        </xdr:cNvPr>
        <xdr:cNvSpPr txBox="1"/>
      </xdr:nvSpPr>
      <xdr:spPr>
        <a:xfrm>
          <a:off x="17384472" y="585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132097</xdr:rowOff>
    </xdr:from>
    <xdr:ext cx="469744" cy="259045"/>
    <xdr:sp macro="" textlink="">
      <xdr:nvSpPr>
        <xdr:cNvPr id="498" name="n_4mainValue【認定こども園・幼稚園・保育所】&#10;一人当たり面積">
          <a:extLst>
            <a:ext uri="{FF2B5EF4-FFF2-40B4-BE49-F238E27FC236}">
              <a16:creationId xmlns:a16="http://schemas.microsoft.com/office/drawing/2014/main" id="{7225FFEC-5709-4598-BF09-8E7748E27DD1}"/>
            </a:ext>
          </a:extLst>
        </xdr:cNvPr>
        <xdr:cNvSpPr txBox="1"/>
      </xdr:nvSpPr>
      <xdr:spPr>
        <a:xfrm>
          <a:off x="16588817" y="579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9" name="正方形/長方形 498">
          <a:extLst>
            <a:ext uri="{FF2B5EF4-FFF2-40B4-BE49-F238E27FC236}">
              <a16:creationId xmlns:a16="http://schemas.microsoft.com/office/drawing/2014/main" id="{3B3F3B8E-2D65-4954-8C53-B4FBDCB8B43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0" name="正方形/長方形 499">
          <a:extLst>
            <a:ext uri="{FF2B5EF4-FFF2-40B4-BE49-F238E27FC236}">
              <a16:creationId xmlns:a16="http://schemas.microsoft.com/office/drawing/2014/main" id="{EB308567-EA84-4B21-892D-25C990CCA1DF}"/>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1" name="正方形/長方形 500">
          <a:extLst>
            <a:ext uri="{FF2B5EF4-FFF2-40B4-BE49-F238E27FC236}">
              <a16:creationId xmlns:a16="http://schemas.microsoft.com/office/drawing/2014/main" id="{3C7B5A0D-5FCD-434A-B1AE-E9304DB48F66}"/>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2" name="正方形/長方形 501">
          <a:extLst>
            <a:ext uri="{FF2B5EF4-FFF2-40B4-BE49-F238E27FC236}">
              <a16:creationId xmlns:a16="http://schemas.microsoft.com/office/drawing/2014/main" id="{4E830DE8-EB4C-41A9-9616-B8BE597804A8}"/>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3" name="正方形/長方形 502">
          <a:extLst>
            <a:ext uri="{FF2B5EF4-FFF2-40B4-BE49-F238E27FC236}">
              <a16:creationId xmlns:a16="http://schemas.microsoft.com/office/drawing/2014/main" id="{CF04F418-5140-4A6C-8D9E-42FE895DC3C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4" name="正方形/長方形 503">
          <a:extLst>
            <a:ext uri="{FF2B5EF4-FFF2-40B4-BE49-F238E27FC236}">
              <a16:creationId xmlns:a16="http://schemas.microsoft.com/office/drawing/2014/main" id="{F48676E8-A8CC-483B-B539-65F9BF89F3BD}"/>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5" name="正方形/長方形 504">
          <a:extLst>
            <a:ext uri="{FF2B5EF4-FFF2-40B4-BE49-F238E27FC236}">
              <a16:creationId xmlns:a16="http://schemas.microsoft.com/office/drawing/2014/main" id="{594DC90C-8399-4B01-998E-E633117D9FB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6" name="正方形/長方形 505">
          <a:extLst>
            <a:ext uri="{FF2B5EF4-FFF2-40B4-BE49-F238E27FC236}">
              <a16:creationId xmlns:a16="http://schemas.microsoft.com/office/drawing/2014/main" id="{B58D87C1-889F-4060-AF89-A946E774CA57}"/>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7" name="テキスト ボックス 506">
          <a:extLst>
            <a:ext uri="{FF2B5EF4-FFF2-40B4-BE49-F238E27FC236}">
              <a16:creationId xmlns:a16="http://schemas.microsoft.com/office/drawing/2014/main" id="{03AE9263-0C28-494D-877F-4BCED34D982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8" name="直線コネクタ 507">
          <a:extLst>
            <a:ext uri="{FF2B5EF4-FFF2-40B4-BE49-F238E27FC236}">
              <a16:creationId xmlns:a16="http://schemas.microsoft.com/office/drawing/2014/main" id="{64B0DD27-D613-412C-8CB6-8009F85F01D3}"/>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9" name="テキスト ボックス 508">
          <a:extLst>
            <a:ext uri="{FF2B5EF4-FFF2-40B4-BE49-F238E27FC236}">
              <a16:creationId xmlns:a16="http://schemas.microsoft.com/office/drawing/2014/main" id="{BCE89CE0-AEC8-4845-A23C-B8D2AB2B2DC6}"/>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0" name="直線コネクタ 509">
          <a:extLst>
            <a:ext uri="{FF2B5EF4-FFF2-40B4-BE49-F238E27FC236}">
              <a16:creationId xmlns:a16="http://schemas.microsoft.com/office/drawing/2014/main" id="{18E7D8B9-EA5C-4BD9-8A67-B611BBAA15C9}"/>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1" name="テキスト ボックス 510">
          <a:extLst>
            <a:ext uri="{FF2B5EF4-FFF2-40B4-BE49-F238E27FC236}">
              <a16:creationId xmlns:a16="http://schemas.microsoft.com/office/drawing/2014/main" id="{AA72F926-1857-4F0F-8D33-62BDA064BBBB}"/>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2" name="直線コネクタ 511">
          <a:extLst>
            <a:ext uri="{FF2B5EF4-FFF2-40B4-BE49-F238E27FC236}">
              <a16:creationId xmlns:a16="http://schemas.microsoft.com/office/drawing/2014/main" id="{70C57FB0-C111-4F4D-9113-8EC8771F0A0D}"/>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3" name="テキスト ボックス 512">
          <a:extLst>
            <a:ext uri="{FF2B5EF4-FFF2-40B4-BE49-F238E27FC236}">
              <a16:creationId xmlns:a16="http://schemas.microsoft.com/office/drawing/2014/main" id="{0FDD44D9-0D17-4EF9-A355-86AF1F2645D0}"/>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4" name="直線コネクタ 513">
          <a:extLst>
            <a:ext uri="{FF2B5EF4-FFF2-40B4-BE49-F238E27FC236}">
              <a16:creationId xmlns:a16="http://schemas.microsoft.com/office/drawing/2014/main" id="{A37080D0-3CA1-41EC-805E-8A741B143CDB}"/>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5" name="テキスト ボックス 514">
          <a:extLst>
            <a:ext uri="{FF2B5EF4-FFF2-40B4-BE49-F238E27FC236}">
              <a16:creationId xmlns:a16="http://schemas.microsoft.com/office/drawing/2014/main" id="{6F24A71F-9C08-46DB-8C91-6ECA98C0724F}"/>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6" name="直線コネクタ 515">
          <a:extLst>
            <a:ext uri="{FF2B5EF4-FFF2-40B4-BE49-F238E27FC236}">
              <a16:creationId xmlns:a16="http://schemas.microsoft.com/office/drawing/2014/main" id="{DEED1CD4-65E3-46F3-864B-8092323BE4E3}"/>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7" name="テキスト ボックス 516">
          <a:extLst>
            <a:ext uri="{FF2B5EF4-FFF2-40B4-BE49-F238E27FC236}">
              <a16:creationId xmlns:a16="http://schemas.microsoft.com/office/drawing/2014/main" id="{2BACE7D0-6116-4519-87FE-E28E4A8DE023}"/>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8" name="直線コネクタ 517">
          <a:extLst>
            <a:ext uri="{FF2B5EF4-FFF2-40B4-BE49-F238E27FC236}">
              <a16:creationId xmlns:a16="http://schemas.microsoft.com/office/drawing/2014/main" id="{AB9FAD31-7F7E-4D2C-BAB6-7233F8325B01}"/>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9" name="テキスト ボックス 518">
          <a:extLst>
            <a:ext uri="{FF2B5EF4-FFF2-40B4-BE49-F238E27FC236}">
              <a16:creationId xmlns:a16="http://schemas.microsoft.com/office/drawing/2014/main" id="{060D7A81-F8C6-4085-8093-8DA5F2DCC991}"/>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0" name="直線コネクタ 519">
          <a:extLst>
            <a:ext uri="{FF2B5EF4-FFF2-40B4-BE49-F238E27FC236}">
              <a16:creationId xmlns:a16="http://schemas.microsoft.com/office/drawing/2014/main" id="{6D8D0CC3-EAB7-42A1-A1D8-B28D36ED875E}"/>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1" name="テキスト ボックス 520">
          <a:extLst>
            <a:ext uri="{FF2B5EF4-FFF2-40B4-BE49-F238E27FC236}">
              <a16:creationId xmlns:a16="http://schemas.microsoft.com/office/drawing/2014/main" id="{778A5D7E-0FE3-4C08-BEAD-D0E929E7710C}"/>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2" name="【学校施設】&#10;有形固定資産減価償却率グラフ枠">
          <a:extLst>
            <a:ext uri="{FF2B5EF4-FFF2-40B4-BE49-F238E27FC236}">
              <a16:creationId xmlns:a16="http://schemas.microsoft.com/office/drawing/2014/main" id="{5DA1BCBF-7B25-43F3-8E39-F3BCB800C2C0}"/>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15240</xdr:rowOff>
    </xdr:to>
    <xdr:cxnSp macro="">
      <xdr:nvCxnSpPr>
        <xdr:cNvPr id="523" name="直線コネクタ 522">
          <a:extLst>
            <a:ext uri="{FF2B5EF4-FFF2-40B4-BE49-F238E27FC236}">
              <a16:creationId xmlns:a16="http://schemas.microsoft.com/office/drawing/2014/main" id="{E6B7E290-CB84-4A7E-B3F3-23EA112107FB}"/>
            </a:ext>
          </a:extLst>
        </xdr:cNvPr>
        <xdr:cNvCxnSpPr/>
      </xdr:nvCxnSpPr>
      <xdr:spPr>
        <a:xfrm flipV="1">
          <a:off x="14703424" y="9745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19067</xdr:rowOff>
    </xdr:from>
    <xdr:ext cx="405111" cy="259045"/>
    <xdr:sp macro="" textlink="">
      <xdr:nvSpPr>
        <xdr:cNvPr id="524" name="【学校施設】&#10;有形固定資産減価償却率最小値テキスト">
          <a:extLst>
            <a:ext uri="{FF2B5EF4-FFF2-40B4-BE49-F238E27FC236}">
              <a16:creationId xmlns:a16="http://schemas.microsoft.com/office/drawing/2014/main" id="{3431928F-E7DC-45DD-A7D2-1F06A478BB1B}"/>
            </a:ext>
          </a:extLst>
        </xdr:cNvPr>
        <xdr:cNvSpPr txBox="1"/>
      </xdr:nvSpPr>
      <xdr:spPr>
        <a:xfrm>
          <a:off x="1474216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15240</xdr:rowOff>
    </xdr:from>
    <xdr:to>
      <xdr:col>86</xdr:col>
      <xdr:colOff>25400</xdr:colOff>
      <xdr:row>64</xdr:row>
      <xdr:rowOff>15240</xdr:rowOff>
    </xdr:to>
    <xdr:cxnSp macro="">
      <xdr:nvCxnSpPr>
        <xdr:cNvPr id="525" name="直線コネクタ 524">
          <a:extLst>
            <a:ext uri="{FF2B5EF4-FFF2-40B4-BE49-F238E27FC236}">
              <a16:creationId xmlns:a16="http://schemas.microsoft.com/office/drawing/2014/main" id="{43745151-202C-46EB-BDEB-7ABED8F529CE}"/>
            </a:ext>
          </a:extLst>
        </xdr:cNvPr>
        <xdr:cNvCxnSpPr/>
      </xdr:nvCxnSpPr>
      <xdr:spPr>
        <a:xfrm>
          <a:off x="14611350" y="1099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26" name="【学校施設】&#10;有形固定資産減価償却率最大値テキスト">
          <a:extLst>
            <a:ext uri="{FF2B5EF4-FFF2-40B4-BE49-F238E27FC236}">
              <a16:creationId xmlns:a16="http://schemas.microsoft.com/office/drawing/2014/main" id="{A05714F3-815A-4AD0-881C-8FF5FF605F29}"/>
            </a:ext>
          </a:extLst>
        </xdr:cNvPr>
        <xdr:cNvSpPr txBox="1"/>
      </xdr:nvSpPr>
      <xdr:spPr>
        <a:xfrm>
          <a:off x="14742160"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27" name="直線コネクタ 526">
          <a:extLst>
            <a:ext uri="{FF2B5EF4-FFF2-40B4-BE49-F238E27FC236}">
              <a16:creationId xmlns:a16="http://schemas.microsoft.com/office/drawing/2014/main" id="{449157CB-6819-42EF-8AB1-7D54D0BEC178}"/>
            </a:ext>
          </a:extLst>
        </xdr:cNvPr>
        <xdr:cNvCxnSpPr/>
      </xdr:nvCxnSpPr>
      <xdr:spPr>
        <a:xfrm>
          <a:off x="14611350" y="9745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103522</xdr:rowOff>
    </xdr:from>
    <xdr:ext cx="405111" cy="259045"/>
    <xdr:sp macro="" textlink="">
      <xdr:nvSpPr>
        <xdr:cNvPr id="528" name="【学校施設】&#10;有形固定資産減価償却率平均値テキスト">
          <a:extLst>
            <a:ext uri="{FF2B5EF4-FFF2-40B4-BE49-F238E27FC236}">
              <a16:creationId xmlns:a16="http://schemas.microsoft.com/office/drawing/2014/main" id="{84570C8A-D062-48AE-9C95-9869CCC81E0F}"/>
            </a:ext>
          </a:extLst>
        </xdr:cNvPr>
        <xdr:cNvSpPr txBox="1"/>
      </xdr:nvSpPr>
      <xdr:spPr>
        <a:xfrm>
          <a:off x="14742160" y="10217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80645</xdr:rowOff>
    </xdr:from>
    <xdr:to>
      <xdr:col>85</xdr:col>
      <xdr:colOff>177800</xdr:colOff>
      <xdr:row>61</xdr:row>
      <xdr:rowOff>10795</xdr:rowOff>
    </xdr:to>
    <xdr:sp macro="" textlink="">
      <xdr:nvSpPr>
        <xdr:cNvPr id="529" name="フローチャート: 判断 528">
          <a:extLst>
            <a:ext uri="{FF2B5EF4-FFF2-40B4-BE49-F238E27FC236}">
              <a16:creationId xmlns:a16="http://schemas.microsoft.com/office/drawing/2014/main" id="{2B885262-CF61-4760-91B0-1DDDCBFEC707}"/>
            </a:ext>
          </a:extLst>
        </xdr:cNvPr>
        <xdr:cNvSpPr/>
      </xdr:nvSpPr>
      <xdr:spPr>
        <a:xfrm>
          <a:off x="1464945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74930</xdr:rowOff>
    </xdr:from>
    <xdr:to>
      <xdr:col>81</xdr:col>
      <xdr:colOff>101600</xdr:colOff>
      <xdr:row>61</xdr:row>
      <xdr:rowOff>5080</xdr:rowOff>
    </xdr:to>
    <xdr:sp macro="" textlink="">
      <xdr:nvSpPr>
        <xdr:cNvPr id="530" name="フローチャート: 判断 529">
          <a:extLst>
            <a:ext uri="{FF2B5EF4-FFF2-40B4-BE49-F238E27FC236}">
              <a16:creationId xmlns:a16="http://schemas.microsoft.com/office/drawing/2014/main" id="{2F5C4A1A-1EB1-4DB2-85DC-71024897BE3A}"/>
            </a:ext>
          </a:extLst>
        </xdr:cNvPr>
        <xdr:cNvSpPr/>
      </xdr:nvSpPr>
      <xdr:spPr>
        <a:xfrm>
          <a:off x="13887450" y="10361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67310</xdr:rowOff>
    </xdr:from>
    <xdr:to>
      <xdr:col>76</xdr:col>
      <xdr:colOff>165100</xdr:colOff>
      <xdr:row>60</xdr:row>
      <xdr:rowOff>168910</xdr:rowOff>
    </xdr:to>
    <xdr:sp macro="" textlink="">
      <xdr:nvSpPr>
        <xdr:cNvPr id="531" name="フローチャート: 判断 530">
          <a:extLst>
            <a:ext uri="{FF2B5EF4-FFF2-40B4-BE49-F238E27FC236}">
              <a16:creationId xmlns:a16="http://schemas.microsoft.com/office/drawing/2014/main" id="{5548333A-83D7-433C-9A72-768911F7D413}"/>
            </a:ext>
          </a:extLst>
        </xdr:cNvPr>
        <xdr:cNvSpPr/>
      </xdr:nvSpPr>
      <xdr:spPr>
        <a:xfrm>
          <a:off x="13089890" y="1035240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67310</xdr:rowOff>
    </xdr:from>
    <xdr:to>
      <xdr:col>72</xdr:col>
      <xdr:colOff>38100</xdr:colOff>
      <xdr:row>60</xdr:row>
      <xdr:rowOff>168910</xdr:rowOff>
    </xdr:to>
    <xdr:sp macro="" textlink="">
      <xdr:nvSpPr>
        <xdr:cNvPr id="532" name="フローチャート: 判断 531">
          <a:extLst>
            <a:ext uri="{FF2B5EF4-FFF2-40B4-BE49-F238E27FC236}">
              <a16:creationId xmlns:a16="http://schemas.microsoft.com/office/drawing/2014/main" id="{02166F62-9F83-4F40-AC5D-75E5C2C75A28}"/>
            </a:ext>
          </a:extLst>
        </xdr:cNvPr>
        <xdr:cNvSpPr/>
      </xdr:nvSpPr>
      <xdr:spPr>
        <a:xfrm>
          <a:off x="12303760" y="103524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84455</xdr:rowOff>
    </xdr:from>
    <xdr:to>
      <xdr:col>67</xdr:col>
      <xdr:colOff>101600</xdr:colOff>
      <xdr:row>61</xdr:row>
      <xdr:rowOff>14605</xdr:rowOff>
    </xdr:to>
    <xdr:sp macro="" textlink="">
      <xdr:nvSpPr>
        <xdr:cNvPr id="533" name="フローチャート: 判断 532">
          <a:extLst>
            <a:ext uri="{FF2B5EF4-FFF2-40B4-BE49-F238E27FC236}">
              <a16:creationId xmlns:a16="http://schemas.microsoft.com/office/drawing/2014/main" id="{96873E54-273D-4CB5-9365-77FB4CA0D1CB}"/>
            </a:ext>
          </a:extLst>
        </xdr:cNvPr>
        <xdr:cNvSpPr/>
      </xdr:nvSpPr>
      <xdr:spPr>
        <a:xfrm>
          <a:off x="11487150" y="103733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DF2CAA91-1538-4638-844B-ADCB3E806A76}"/>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98FBBF91-26F6-484A-90B5-95937146A878}"/>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A1FDB1A4-A2C3-4027-A586-31694850D704}"/>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F8D2DD30-1087-4C3F-BCEA-4F1AF5CE29F0}"/>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B0B0D14A-1C62-4CFC-BF74-86095AA721E9}"/>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12065</xdr:rowOff>
    </xdr:from>
    <xdr:to>
      <xdr:col>85</xdr:col>
      <xdr:colOff>177800</xdr:colOff>
      <xdr:row>61</xdr:row>
      <xdr:rowOff>113665</xdr:rowOff>
    </xdr:to>
    <xdr:sp macro="" textlink="">
      <xdr:nvSpPr>
        <xdr:cNvPr id="539" name="楕円 538">
          <a:extLst>
            <a:ext uri="{FF2B5EF4-FFF2-40B4-BE49-F238E27FC236}">
              <a16:creationId xmlns:a16="http://schemas.microsoft.com/office/drawing/2014/main" id="{2F95E12C-9D88-4D08-974D-C44FE27856F6}"/>
            </a:ext>
          </a:extLst>
        </xdr:cNvPr>
        <xdr:cNvSpPr/>
      </xdr:nvSpPr>
      <xdr:spPr>
        <a:xfrm>
          <a:off x="14649450" y="104743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161942</xdr:rowOff>
    </xdr:from>
    <xdr:ext cx="405111" cy="259045"/>
    <xdr:sp macro="" textlink="">
      <xdr:nvSpPr>
        <xdr:cNvPr id="540" name="【学校施設】&#10;有形固定資産減価償却率該当値テキスト">
          <a:extLst>
            <a:ext uri="{FF2B5EF4-FFF2-40B4-BE49-F238E27FC236}">
              <a16:creationId xmlns:a16="http://schemas.microsoft.com/office/drawing/2014/main" id="{CC9CF3B2-1FCC-46B5-801B-0C8F3125618D}"/>
            </a:ext>
          </a:extLst>
        </xdr:cNvPr>
        <xdr:cNvSpPr txBox="1"/>
      </xdr:nvSpPr>
      <xdr:spPr>
        <a:xfrm>
          <a:off x="14742160"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133985</xdr:rowOff>
    </xdr:from>
    <xdr:to>
      <xdr:col>81</xdr:col>
      <xdr:colOff>101600</xdr:colOff>
      <xdr:row>61</xdr:row>
      <xdr:rowOff>64135</xdr:rowOff>
    </xdr:to>
    <xdr:sp macro="" textlink="">
      <xdr:nvSpPr>
        <xdr:cNvPr id="541" name="楕円 540">
          <a:extLst>
            <a:ext uri="{FF2B5EF4-FFF2-40B4-BE49-F238E27FC236}">
              <a16:creationId xmlns:a16="http://schemas.microsoft.com/office/drawing/2014/main" id="{6CCE6E45-5C79-4F7A-89B4-9ACBF4CC28D0}"/>
            </a:ext>
          </a:extLst>
        </xdr:cNvPr>
        <xdr:cNvSpPr/>
      </xdr:nvSpPr>
      <xdr:spPr>
        <a:xfrm>
          <a:off x="13887450" y="104171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13335</xdr:rowOff>
    </xdr:from>
    <xdr:to>
      <xdr:col>85</xdr:col>
      <xdr:colOff>127000</xdr:colOff>
      <xdr:row>61</xdr:row>
      <xdr:rowOff>62865</xdr:rowOff>
    </xdr:to>
    <xdr:cxnSp macro="">
      <xdr:nvCxnSpPr>
        <xdr:cNvPr id="542" name="直線コネクタ 541">
          <a:extLst>
            <a:ext uri="{FF2B5EF4-FFF2-40B4-BE49-F238E27FC236}">
              <a16:creationId xmlns:a16="http://schemas.microsoft.com/office/drawing/2014/main" id="{D016AD7A-1350-4B89-81E6-D5BD2D89CE6C}"/>
            </a:ext>
          </a:extLst>
        </xdr:cNvPr>
        <xdr:cNvCxnSpPr/>
      </xdr:nvCxnSpPr>
      <xdr:spPr>
        <a:xfrm>
          <a:off x="13942060" y="10475595"/>
          <a:ext cx="762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109220</xdr:rowOff>
    </xdr:from>
    <xdr:to>
      <xdr:col>76</xdr:col>
      <xdr:colOff>165100</xdr:colOff>
      <xdr:row>61</xdr:row>
      <xdr:rowOff>39370</xdr:rowOff>
    </xdr:to>
    <xdr:sp macro="" textlink="">
      <xdr:nvSpPr>
        <xdr:cNvPr id="543" name="楕円 542">
          <a:extLst>
            <a:ext uri="{FF2B5EF4-FFF2-40B4-BE49-F238E27FC236}">
              <a16:creationId xmlns:a16="http://schemas.microsoft.com/office/drawing/2014/main" id="{A044E3B9-832A-43AC-8BBE-C18AF6AE2220}"/>
            </a:ext>
          </a:extLst>
        </xdr:cNvPr>
        <xdr:cNvSpPr/>
      </xdr:nvSpPr>
      <xdr:spPr>
        <a:xfrm>
          <a:off x="13089890" y="103943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160020</xdr:rowOff>
    </xdr:from>
    <xdr:to>
      <xdr:col>81</xdr:col>
      <xdr:colOff>50800</xdr:colOff>
      <xdr:row>61</xdr:row>
      <xdr:rowOff>13335</xdr:rowOff>
    </xdr:to>
    <xdr:cxnSp macro="">
      <xdr:nvCxnSpPr>
        <xdr:cNvPr id="544" name="直線コネクタ 543">
          <a:extLst>
            <a:ext uri="{FF2B5EF4-FFF2-40B4-BE49-F238E27FC236}">
              <a16:creationId xmlns:a16="http://schemas.microsoft.com/office/drawing/2014/main" id="{F3AC7CF2-8377-426A-95A3-85A49FE71A61}"/>
            </a:ext>
          </a:extLst>
        </xdr:cNvPr>
        <xdr:cNvCxnSpPr/>
      </xdr:nvCxnSpPr>
      <xdr:spPr>
        <a:xfrm>
          <a:off x="13144500" y="1044892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90170</xdr:rowOff>
    </xdr:from>
    <xdr:to>
      <xdr:col>72</xdr:col>
      <xdr:colOff>38100</xdr:colOff>
      <xdr:row>61</xdr:row>
      <xdr:rowOff>20320</xdr:rowOff>
    </xdr:to>
    <xdr:sp macro="" textlink="">
      <xdr:nvSpPr>
        <xdr:cNvPr id="545" name="楕円 544">
          <a:extLst>
            <a:ext uri="{FF2B5EF4-FFF2-40B4-BE49-F238E27FC236}">
              <a16:creationId xmlns:a16="http://schemas.microsoft.com/office/drawing/2014/main" id="{7D8840D8-348F-4B67-BF18-03E7AF0D47F2}"/>
            </a:ext>
          </a:extLst>
        </xdr:cNvPr>
        <xdr:cNvSpPr/>
      </xdr:nvSpPr>
      <xdr:spPr>
        <a:xfrm>
          <a:off x="12303760" y="103809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140970</xdr:rowOff>
    </xdr:from>
    <xdr:to>
      <xdr:col>76</xdr:col>
      <xdr:colOff>114300</xdr:colOff>
      <xdr:row>60</xdr:row>
      <xdr:rowOff>160020</xdr:rowOff>
    </xdr:to>
    <xdr:cxnSp macro="">
      <xdr:nvCxnSpPr>
        <xdr:cNvPr id="546" name="直線コネクタ 545">
          <a:extLst>
            <a:ext uri="{FF2B5EF4-FFF2-40B4-BE49-F238E27FC236}">
              <a16:creationId xmlns:a16="http://schemas.microsoft.com/office/drawing/2014/main" id="{B37EE6DE-E208-467D-BB61-84AEF8B3916A}"/>
            </a:ext>
          </a:extLst>
        </xdr:cNvPr>
        <xdr:cNvCxnSpPr/>
      </xdr:nvCxnSpPr>
      <xdr:spPr>
        <a:xfrm>
          <a:off x="12346940" y="10426065"/>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151130</xdr:rowOff>
    </xdr:from>
    <xdr:to>
      <xdr:col>67</xdr:col>
      <xdr:colOff>101600</xdr:colOff>
      <xdr:row>61</xdr:row>
      <xdr:rowOff>81280</xdr:rowOff>
    </xdr:to>
    <xdr:sp macro="" textlink="">
      <xdr:nvSpPr>
        <xdr:cNvPr id="547" name="楕円 546">
          <a:extLst>
            <a:ext uri="{FF2B5EF4-FFF2-40B4-BE49-F238E27FC236}">
              <a16:creationId xmlns:a16="http://schemas.microsoft.com/office/drawing/2014/main" id="{3B4D6AAD-417B-4B7C-8218-85E51E0E1843}"/>
            </a:ext>
          </a:extLst>
        </xdr:cNvPr>
        <xdr:cNvSpPr/>
      </xdr:nvSpPr>
      <xdr:spPr>
        <a:xfrm>
          <a:off x="11487150" y="104381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140970</xdr:rowOff>
    </xdr:from>
    <xdr:to>
      <xdr:col>71</xdr:col>
      <xdr:colOff>177800</xdr:colOff>
      <xdr:row>61</xdr:row>
      <xdr:rowOff>30480</xdr:rowOff>
    </xdr:to>
    <xdr:cxnSp macro="">
      <xdr:nvCxnSpPr>
        <xdr:cNvPr id="548" name="直線コネクタ 547">
          <a:extLst>
            <a:ext uri="{FF2B5EF4-FFF2-40B4-BE49-F238E27FC236}">
              <a16:creationId xmlns:a16="http://schemas.microsoft.com/office/drawing/2014/main" id="{E662ACA7-EFC9-400D-ABB4-84CC184A153D}"/>
            </a:ext>
          </a:extLst>
        </xdr:cNvPr>
        <xdr:cNvCxnSpPr/>
      </xdr:nvCxnSpPr>
      <xdr:spPr>
        <a:xfrm flipV="1">
          <a:off x="11541760" y="10426065"/>
          <a:ext cx="80518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21607</xdr:rowOff>
    </xdr:from>
    <xdr:ext cx="405111" cy="259045"/>
    <xdr:sp macro="" textlink="">
      <xdr:nvSpPr>
        <xdr:cNvPr id="549" name="n_1aveValue【学校施設】&#10;有形固定資産減価償却率">
          <a:extLst>
            <a:ext uri="{FF2B5EF4-FFF2-40B4-BE49-F238E27FC236}">
              <a16:creationId xmlns:a16="http://schemas.microsoft.com/office/drawing/2014/main" id="{4E0D56C0-9911-47E1-9994-EDF070F8072B}"/>
            </a:ext>
          </a:extLst>
        </xdr:cNvPr>
        <xdr:cNvSpPr txBox="1"/>
      </xdr:nvSpPr>
      <xdr:spPr>
        <a:xfrm>
          <a:off x="1373823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13987</xdr:rowOff>
    </xdr:from>
    <xdr:ext cx="405111" cy="259045"/>
    <xdr:sp macro="" textlink="">
      <xdr:nvSpPr>
        <xdr:cNvPr id="550" name="n_2aveValue【学校施設】&#10;有形固定資産減価償却率">
          <a:extLst>
            <a:ext uri="{FF2B5EF4-FFF2-40B4-BE49-F238E27FC236}">
              <a16:creationId xmlns:a16="http://schemas.microsoft.com/office/drawing/2014/main" id="{EA079F0D-B748-4BD7-B6E3-73C46BE28FCF}"/>
            </a:ext>
          </a:extLst>
        </xdr:cNvPr>
        <xdr:cNvSpPr txBox="1"/>
      </xdr:nvSpPr>
      <xdr:spPr>
        <a:xfrm>
          <a:off x="1295718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13987</xdr:rowOff>
    </xdr:from>
    <xdr:ext cx="405111" cy="259045"/>
    <xdr:sp macro="" textlink="">
      <xdr:nvSpPr>
        <xdr:cNvPr id="551" name="n_3aveValue【学校施設】&#10;有形固定資産減価償却率">
          <a:extLst>
            <a:ext uri="{FF2B5EF4-FFF2-40B4-BE49-F238E27FC236}">
              <a16:creationId xmlns:a16="http://schemas.microsoft.com/office/drawing/2014/main" id="{B90281EC-9809-47CA-BF14-266D27F8C0DD}"/>
            </a:ext>
          </a:extLst>
        </xdr:cNvPr>
        <xdr:cNvSpPr txBox="1"/>
      </xdr:nvSpPr>
      <xdr:spPr>
        <a:xfrm>
          <a:off x="1217105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31132</xdr:rowOff>
    </xdr:from>
    <xdr:ext cx="405111" cy="259045"/>
    <xdr:sp macro="" textlink="">
      <xdr:nvSpPr>
        <xdr:cNvPr id="552" name="n_4aveValue【学校施設】&#10;有形固定資産減価償却率">
          <a:extLst>
            <a:ext uri="{FF2B5EF4-FFF2-40B4-BE49-F238E27FC236}">
              <a16:creationId xmlns:a16="http://schemas.microsoft.com/office/drawing/2014/main" id="{805128AA-67A8-491C-901E-7FD88DEE7E50}"/>
            </a:ext>
          </a:extLst>
        </xdr:cNvPr>
        <xdr:cNvSpPr txBox="1"/>
      </xdr:nvSpPr>
      <xdr:spPr>
        <a:xfrm>
          <a:off x="11354444" y="1014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55262</xdr:rowOff>
    </xdr:from>
    <xdr:ext cx="405111" cy="259045"/>
    <xdr:sp macro="" textlink="">
      <xdr:nvSpPr>
        <xdr:cNvPr id="553" name="n_1mainValue【学校施設】&#10;有形固定資産減価償却率">
          <a:extLst>
            <a:ext uri="{FF2B5EF4-FFF2-40B4-BE49-F238E27FC236}">
              <a16:creationId xmlns:a16="http://schemas.microsoft.com/office/drawing/2014/main" id="{69AEC260-4896-4A94-BBDF-F7AC05D789DA}"/>
            </a:ext>
          </a:extLst>
        </xdr:cNvPr>
        <xdr:cNvSpPr txBox="1"/>
      </xdr:nvSpPr>
      <xdr:spPr>
        <a:xfrm>
          <a:off x="13738234"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30497</xdr:rowOff>
    </xdr:from>
    <xdr:ext cx="405111" cy="259045"/>
    <xdr:sp macro="" textlink="">
      <xdr:nvSpPr>
        <xdr:cNvPr id="554" name="n_2mainValue【学校施設】&#10;有形固定資産減価償却率">
          <a:extLst>
            <a:ext uri="{FF2B5EF4-FFF2-40B4-BE49-F238E27FC236}">
              <a16:creationId xmlns:a16="http://schemas.microsoft.com/office/drawing/2014/main" id="{6E1A23E4-2ECD-476D-A027-E1AE9A94005B}"/>
            </a:ext>
          </a:extLst>
        </xdr:cNvPr>
        <xdr:cNvSpPr txBox="1"/>
      </xdr:nvSpPr>
      <xdr:spPr>
        <a:xfrm>
          <a:off x="1295718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11447</xdr:rowOff>
    </xdr:from>
    <xdr:ext cx="405111" cy="259045"/>
    <xdr:sp macro="" textlink="">
      <xdr:nvSpPr>
        <xdr:cNvPr id="555" name="n_3mainValue【学校施設】&#10;有形固定資産減価償却率">
          <a:extLst>
            <a:ext uri="{FF2B5EF4-FFF2-40B4-BE49-F238E27FC236}">
              <a16:creationId xmlns:a16="http://schemas.microsoft.com/office/drawing/2014/main" id="{9425EC31-4350-48AA-A792-BF55EC0A5A65}"/>
            </a:ext>
          </a:extLst>
        </xdr:cNvPr>
        <xdr:cNvSpPr txBox="1"/>
      </xdr:nvSpPr>
      <xdr:spPr>
        <a:xfrm>
          <a:off x="1217105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72407</xdr:rowOff>
    </xdr:from>
    <xdr:ext cx="405111" cy="259045"/>
    <xdr:sp macro="" textlink="">
      <xdr:nvSpPr>
        <xdr:cNvPr id="556" name="n_4mainValue【学校施設】&#10;有形固定資産減価償却率">
          <a:extLst>
            <a:ext uri="{FF2B5EF4-FFF2-40B4-BE49-F238E27FC236}">
              <a16:creationId xmlns:a16="http://schemas.microsoft.com/office/drawing/2014/main" id="{1A126B08-0E8F-4A8A-B542-A31D3DD8855D}"/>
            </a:ext>
          </a:extLst>
        </xdr:cNvPr>
        <xdr:cNvSpPr txBox="1"/>
      </xdr:nvSpPr>
      <xdr:spPr>
        <a:xfrm>
          <a:off x="113544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7" name="正方形/長方形 556">
          <a:extLst>
            <a:ext uri="{FF2B5EF4-FFF2-40B4-BE49-F238E27FC236}">
              <a16:creationId xmlns:a16="http://schemas.microsoft.com/office/drawing/2014/main" id="{7988F0FF-CC54-4EA1-A66B-AEE6A608B7B2}"/>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8" name="正方形/長方形 557">
          <a:extLst>
            <a:ext uri="{FF2B5EF4-FFF2-40B4-BE49-F238E27FC236}">
              <a16:creationId xmlns:a16="http://schemas.microsoft.com/office/drawing/2014/main" id="{9962D497-DE73-4755-9455-E6A16428D526}"/>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9" name="正方形/長方形 558">
          <a:extLst>
            <a:ext uri="{FF2B5EF4-FFF2-40B4-BE49-F238E27FC236}">
              <a16:creationId xmlns:a16="http://schemas.microsoft.com/office/drawing/2014/main" id="{C053D2E2-7FDF-4495-A1CC-2028C8AB082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0" name="正方形/長方形 559">
          <a:extLst>
            <a:ext uri="{FF2B5EF4-FFF2-40B4-BE49-F238E27FC236}">
              <a16:creationId xmlns:a16="http://schemas.microsoft.com/office/drawing/2014/main" id="{DAB810B2-23D6-446F-AB4B-0FE96DDF57E1}"/>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1" name="正方形/長方形 560">
          <a:extLst>
            <a:ext uri="{FF2B5EF4-FFF2-40B4-BE49-F238E27FC236}">
              <a16:creationId xmlns:a16="http://schemas.microsoft.com/office/drawing/2014/main" id="{0F543EC0-3455-499F-8218-166CF0BF13CB}"/>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2" name="正方形/長方形 561">
          <a:extLst>
            <a:ext uri="{FF2B5EF4-FFF2-40B4-BE49-F238E27FC236}">
              <a16:creationId xmlns:a16="http://schemas.microsoft.com/office/drawing/2014/main" id="{EFFAEF7F-8D19-4266-9B6F-52F60109CA85}"/>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3" name="正方形/長方形 562">
          <a:extLst>
            <a:ext uri="{FF2B5EF4-FFF2-40B4-BE49-F238E27FC236}">
              <a16:creationId xmlns:a16="http://schemas.microsoft.com/office/drawing/2014/main" id="{AFAD6863-AD3B-43F8-B231-95062D170B45}"/>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4" name="正方形/長方形 563">
          <a:extLst>
            <a:ext uri="{FF2B5EF4-FFF2-40B4-BE49-F238E27FC236}">
              <a16:creationId xmlns:a16="http://schemas.microsoft.com/office/drawing/2014/main" id="{A8EC23E8-BF60-460F-A4DC-3F1D34E9ADB4}"/>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5" name="テキスト ボックス 564">
          <a:extLst>
            <a:ext uri="{FF2B5EF4-FFF2-40B4-BE49-F238E27FC236}">
              <a16:creationId xmlns:a16="http://schemas.microsoft.com/office/drawing/2014/main" id="{9045F7C7-1D2B-44C8-B8D7-10010A300AD6}"/>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6" name="直線コネクタ 565">
          <a:extLst>
            <a:ext uri="{FF2B5EF4-FFF2-40B4-BE49-F238E27FC236}">
              <a16:creationId xmlns:a16="http://schemas.microsoft.com/office/drawing/2014/main" id="{D8874151-851C-4480-8AB6-6827511EE79C}"/>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7" name="テキスト ボックス 566">
          <a:extLst>
            <a:ext uri="{FF2B5EF4-FFF2-40B4-BE49-F238E27FC236}">
              <a16:creationId xmlns:a16="http://schemas.microsoft.com/office/drawing/2014/main" id="{651DB9C7-F86D-4961-858D-F1D19204D159}"/>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8" name="直線コネクタ 567">
          <a:extLst>
            <a:ext uri="{FF2B5EF4-FFF2-40B4-BE49-F238E27FC236}">
              <a16:creationId xmlns:a16="http://schemas.microsoft.com/office/drawing/2014/main" id="{72E2541F-72A5-45BF-8807-47B1B4F7838A}"/>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9" name="テキスト ボックス 568">
          <a:extLst>
            <a:ext uri="{FF2B5EF4-FFF2-40B4-BE49-F238E27FC236}">
              <a16:creationId xmlns:a16="http://schemas.microsoft.com/office/drawing/2014/main" id="{F134639D-56A9-44ED-8793-E2BBE073E813}"/>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0" name="直線コネクタ 569">
          <a:extLst>
            <a:ext uri="{FF2B5EF4-FFF2-40B4-BE49-F238E27FC236}">
              <a16:creationId xmlns:a16="http://schemas.microsoft.com/office/drawing/2014/main" id="{2D0294C1-FDDC-4CAF-8247-77B1087673A3}"/>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1" name="テキスト ボックス 570">
          <a:extLst>
            <a:ext uri="{FF2B5EF4-FFF2-40B4-BE49-F238E27FC236}">
              <a16:creationId xmlns:a16="http://schemas.microsoft.com/office/drawing/2014/main" id="{9458E6E4-BC1F-456F-BBF7-36A8E08AA11C}"/>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2" name="直線コネクタ 571">
          <a:extLst>
            <a:ext uri="{FF2B5EF4-FFF2-40B4-BE49-F238E27FC236}">
              <a16:creationId xmlns:a16="http://schemas.microsoft.com/office/drawing/2014/main" id="{D2BCB5E8-E710-421B-8384-2569BE6C234B}"/>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3" name="テキスト ボックス 572">
          <a:extLst>
            <a:ext uri="{FF2B5EF4-FFF2-40B4-BE49-F238E27FC236}">
              <a16:creationId xmlns:a16="http://schemas.microsoft.com/office/drawing/2014/main" id="{1DF5E17E-5C75-4D8C-8D71-F3EB2C860521}"/>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4" name="直線コネクタ 573">
          <a:extLst>
            <a:ext uri="{FF2B5EF4-FFF2-40B4-BE49-F238E27FC236}">
              <a16:creationId xmlns:a16="http://schemas.microsoft.com/office/drawing/2014/main" id="{8B7058C2-E25E-415F-9283-1E9EDF2485F1}"/>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5" name="テキスト ボックス 574">
          <a:extLst>
            <a:ext uri="{FF2B5EF4-FFF2-40B4-BE49-F238E27FC236}">
              <a16:creationId xmlns:a16="http://schemas.microsoft.com/office/drawing/2014/main" id="{7AD556AE-C4DB-4128-A224-B3E6114F33C5}"/>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6" name="直線コネクタ 575">
          <a:extLst>
            <a:ext uri="{FF2B5EF4-FFF2-40B4-BE49-F238E27FC236}">
              <a16:creationId xmlns:a16="http://schemas.microsoft.com/office/drawing/2014/main" id="{2105AACF-CEA5-41C1-8E00-D1A6A3FAB89A}"/>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7" name="テキスト ボックス 576">
          <a:extLst>
            <a:ext uri="{FF2B5EF4-FFF2-40B4-BE49-F238E27FC236}">
              <a16:creationId xmlns:a16="http://schemas.microsoft.com/office/drawing/2014/main" id="{65D3826E-BB17-4FDE-BD06-4B45FFE9ACA1}"/>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8" name="直線コネクタ 577">
          <a:extLst>
            <a:ext uri="{FF2B5EF4-FFF2-40B4-BE49-F238E27FC236}">
              <a16:creationId xmlns:a16="http://schemas.microsoft.com/office/drawing/2014/main" id="{9C56881E-02BC-4273-ACC4-748FEF5C3DE0}"/>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9" name="テキスト ボックス 578">
          <a:extLst>
            <a:ext uri="{FF2B5EF4-FFF2-40B4-BE49-F238E27FC236}">
              <a16:creationId xmlns:a16="http://schemas.microsoft.com/office/drawing/2014/main" id="{B78DADD2-CE16-41FF-865F-792C4399EE01}"/>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a:extLst>
            <a:ext uri="{FF2B5EF4-FFF2-40B4-BE49-F238E27FC236}">
              <a16:creationId xmlns:a16="http://schemas.microsoft.com/office/drawing/2014/main" id="{1877ECE3-4590-494E-92ED-22E8DAFBE43B}"/>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a:extLst>
            <a:ext uri="{FF2B5EF4-FFF2-40B4-BE49-F238E27FC236}">
              <a16:creationId xmlns:a16="http://schemas.microsoft.com/office/drawing/2014/main" id="{5292DB1D-B631-4F8E-BB3A-68F9BFD4FCDB}"/>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学校施設】&#10;一人当たり面積グラフ枠">
          <a:extLst>
            <a:ext uri="{FF2B5EF4-FFF2-40B4-BE49-F238E27FC236}">
              <a16:creationId xmlns:a16="http://schemas.microsoft.com/office/drawing/2014/main" id="{0DC959C8-0169-4EB5-8F2C-4A4DD677C948}"/>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39188</xdr:rowOff>
    </xdr:from>
    <xdr:to>
      <xdr:col>116</xdr:col>
      <xdr:colOff>62864</xdr:colOff>
      <xdr:row>64</xdr:row>
      <xdr:rowOff>47353</xdr:rowOff>
    </xdr:to>
    <xdr:cxnSp macro="">
      <xdr:nvCxnSpPr>
        <xdr:cNvPr id="583" name="直線コネクタ 582">
          <a:extLst>
            <a:ext uri="{FF2B5EF4-FFF2-40B4-BE49-F238E27FC236}">
              <a16:creationId xmlns:a16="http://schemas.microsoft.com/office/drawing/2014/main" id="{F1511B8C-F4C7-45D0-AD31-B18F64F1704E}"/>
            </a:ext>
          </a:extLst>
        </xdr:cNvPr>
        <xdr:cNvCxnSpPr/>
      </xdr:nvCxnSpPr>
      <xdr:spPr>
        <a:xfrm flipV="1">
          <a:off x="19947254" y="9640388"/>
          <a:ext cx="0" cy="1381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51180</xdr:rowOff>
    </xdr:from>
    <xdr:ext cx="469744" cy="259045"/>
    <xdr:sp macro="" textlink="">
      <xdr:nvSpPr>
        <xdr:cNvPr id="584" name="【学校施設】&#10;一人当たり面積最小値テキスト">
          <a:extLst>
            <a:ext uri="{FF2B5EF4-FFF2-40B4-BE49-F238E27FC236}">
              <a16:creationId xmlns:a16="http://schemas.microsoft.com/office/drawing/2014/main" id="{152B555A-87DC-4930-A427-CF902B5558BB}"/>
            </a:ext>
          </a:extLst>
        </xdr:cNvPr>
        <xdr:cNvSpPr txBox="1"/>
      </xdr:nvSpPr>
      <xdr:spPr>
        <a:xfrm>
          <a:off x="19985990"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47353</xdr:rowOff>
    </xdr:from>
    <xdr:to>
      <xdr:col>116</xdr:col>
      <xdr:colOff>152400</xdr:colOff>
      <xdr:row>64</xdr:row>
      <xdr:rowOff>47353</xdr:rowOff>
    </xdr:to>
    <xdr:cxnSp macro="">
      <xdr:nvCxnSpPr>
        <xdr:cNvPr id="585" name="直線コネクタ 584">
          <a:extLst>
            <a:ext uri="{FF2B5EF4-FFF2-40B4-BE49-F238E27FC236}">
              <a16:creationId xmlns:a16="http://schemas.microsoft.com/office/drawing/2014/main" id="{5C213691-5AF7-4CBA-8773-D2095F74B7D4}"/>
            </a:ext>
          </a:extLst>
        </xdr:cNvPr>
        <xdr:cNvCxnSpPr/>
      </xdr:nvCxnSpPr>
      <xdr:spPr>
        <a:xfrm>
          <a:off x="19885660" y="110220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157315</xdr:rowOff>
    </xdr:from>
    <xdr:ext cx="469744" cy="259045"/>
    <xdr:sp macro="" textlink="">
      <xdr:nvSpPr>
        <xdr:cNvPr id="586" name="【学校施設】&#10;一人当たり面積最大値テキスト">
          <a:extLst>
            <a:ext uri="{FF2B5EF4-FFF2-40B4-BE49-F238E27FC236}">
              <a16:creationId xmlns:a16="http://schemas.microsoft.com/office/drawing/2014/main" id="{56F0E243-03E1-4289-A472-14C058976289}"/>
            </a:ext>
          </a:extLst>
        </xdr:cNvPr>
        <xdr:cNvSpPr txBox="1"/>
      </xdr:nvSpPr>
      <xdr:spPr>
        <a:xfrm>
          <a:off x="19985990" y="941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39188</xdr:rowOff>
    </xdr:from>
    <xdr:to>
      <xdr:col>116</xdr:col>
      <xdr:colOff>152400</xdr:colOff>
      <xdr:row>56</xdr:row>
      <xdr:rowOff>39188</xdr:rowOff>
    </xdr:to>
    <xdr:cxnSp macro="">
      <xdr:nvCxnSpPr>
        <xdr:cNvPr id="587" name="直線コネクタ 586">
          <a:extLst>
            <a:ext uri="{FF2B5EF4-FFF2-40B4-BE49-F238E27FC236}">
              <a16:creationId xmlns:a16="http://schemas.microsoft.com/office/drawing/2014/main" id="{BD1A6BF2-2AC0-4817-8BD8-901C55D318C9}"/>
            </a:ext>
          </a:extLst>
        </xdr:cNvPr>
        <xdr:cNvCxnSpPr/>
      </xdr:nvCxnSpPr>
      <xdr:spPr>
        <a:xfrm>
          <a:off x="19885660" y="9640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34126</xdr:rowOff>
    </xdr:from>
    <xdr:ext cx="469744" cy="259045"/>
    <xdr:sp macro="" textlink="">
      <xdr:nvSpPr>
        <xdr:cNvPr id="588" name="【学校施設】&#10;一人当たり面積平均値テキスト">
          <a:extLst>
            <a:ext uri="{FF2B5EF4-FFF2-40B4-BE49-F238E27FC236}">
              <a16:creationId xmlns:a16="http://schemas.microsoft.com/office/drawing/2014/main" id="{B294CDFA-5613-422F-A340-4F0439C8662B}"/>
            </a:ext>
          </a:extLst>
        </xdr:cNvPr>
        <xdr:cNvSpPr txBox="1"/>
      </xdr:nvSpPr>
      <xdr:spPr>
        <a:xfrm>
          <a:off x="19985990" y="10319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11249</xdr:rowOff>
    </xdr:from>
    <xdr:to>
      <xdr:col>116</xdr:col>
      <xdr:colOff>114300</xdr:colOff>
      <xdr:row>61</xdr:row>
      <xdr:rowOff>112849</xdr:rowOff>
    </xdr:to>
    <xdr:sp macro="" textlink="">
      <xdr:nvSpPr>
        <xdr:cNvPr id="589" name="フローチャート: 判断 588">
          <a:extLst>
            <a:ext uri="{FF2B5EF4-FFF2-40B4-BE49-F238E27FC236}">
              <a16:creationId xmlns:a16="http://schemas.microsoft.com/office/drawing/2014/main" id="{AC314336-357A-423E-9FB9-D93E8E57AE96}"/>
            </a:ext>
          </a:extLst>
        </xdr:cNvPr>
        <xdr:cNvSpPr/>
      </xdr:nvSpPr>
      <xdr:spPr>
        <a:xfrm>
          <a:off x="19904710" y="1047160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21046</xdr:rowOff>
    </xdr:from>
    <xdr:to>
      <xdr:col>112</xdr:col>
      <xdr:colOff>38100</xdr:colOff>
      <xdr:row>61</xdr:row>
      <xdr:rowOff>122646</xdr:rowOff>
    </xdr:to>
    <xdr:sp macro="" textlink="">
      <xdr:nvSpPr>
        <xdr:cNvPr id="590" name="フローチャート: 判断 589">
          <a:extLst>
            <a:ext uri="{FF2B5EF4-FFF2-40B4-BE49-F238E27FC236}">
              <a16:creationId xmlns:a16="http://schemas.microsoft.com/office/drawing/2014/main" id="{803DEE6C-7362-49A8-851F-8108DA83B256}"/>
            </a:ext>
          </a:extLst>
        </xdr:cNvPr>
        <xdr:cNvSpPr/>
      </xdr:nvSpPr>
      <xdr:spPr>
        <a:xfrm>
          <a:off x="19161760" y="1047568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47172</xdr:rowOff>
    </xdr:from>
    <xdr:to>
      <xdr:col>107</xdr:col>
      <xdr:colOff>101600</xdr:colOff>
      <xdr:row>60</xdr:row>
      <xdr:rowOff>148772</xdr:rowOff>
    </xdr:to>
    <xdr:sp macro="" textlink="">
      <xdr:nvSpPr>
        <xdr:cNvPr id="591" name="フローチャート: 判断 590">
          <a:extLst>
            <a:ext uri="{FF2B5EF4-FFF2-40B4-BE49-F238E27FC236}">
              <a16:creationId xmlns:a16="http://schemas.microsoft.com/office/drawing/2014/main" id="{A52D6AE2-EDBE-4513-9463-A7AB47F0AB5B}"/>
            </a:ext>
          </a:extLst>
        </xdr:cNvPr>
        <xdr:cNvSpPr/>
      </xdr:nvSpPr>
      <xdr:spPr>
        <a:xfrm>
          <a:off x="18345150" y="1033607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12881</xdr:rowOff>
    </xdr:from>
    <xdr:to>
      <xdr:col>102</xdr:col>
      <xdr:colOff>165100</xdr:colOff>
      <xdr:row>60</xdr:row>
      <xdr:rowOff>114481</xdr:rowOff>
    </xdr:to>
    <xdr:sp macro="" textlink="">
      <xdr:nvSpPr>
        <xdr:cNvPr id="592" name="フローチャート: 判断 591">
          <a:extLst>
            <a:ext uri="{FF2B5EF4-FFF2-40B4-BE49-F238E27FC236}">
              <a16:creationId xmlns:a16="http://schemas.microsoft.com/office/drawing/2014/main" id="{0A56DE1C-0511-4416-BF73-40430381A75A}"/>
            </a:ext>
          </a:extLst>
        </xdr:cNvPr>
        <xdr:cNvSpPr/>
      </xdr:nvSpPr>
      <xdr:spPr>
        <a:xfrm>
          <a:off x="17547590" y="1030369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9616</xdr:rowOff>
    </xdr:from>
    <xdr:to>
      <xdr:col>98</xdr:col>
      <xdr:colOff>38100</xdr:colOff>
      <xdr:row>60</xdr:row>
      <xdr:rowOff>111216</xdr:rowOff>
    </xdr:to>
    <xdr:sp macro="" textlink="">
      <xdr:nvSpPr>
        <xdr:cNvPr id="593" name="フローチャート: 判断 592">
          <a:extLst>
            <a:ext uri="{FF2B5EF4-FFF2-40B4-BE49-F238E27FC236}">
              <a16:creationId xmlns:a16="http://schemas.microsoft.com/office/drawing/2014/main" id="{192C48F0-13EA-43CF-B6D4-EF71336E5856}"/>
            </a:ext>
          </a:extLst>
        </xdr:cNvPr>
        <xdr:cNvSpPr/>
      </xdr:nvSpPr>
      <xdr:spPr>
        <a:xfrm>
          <a:off x="16761460" y="1029852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E5E5F66D-4323-43B2-B8BF-74AD4EA8D731}"/>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86D7FDB0-7C20-4A31-BE52-43BC840058B5}"/>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7F0C8F76-823F-420F-85B2-77465F748B88}"/>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77B3ABED-883D-462D-8EC7-B7543CE44A81}"/>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6CF34527-D09E-4F4A-AF1C-32C9161FAC3A}"/>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91259</xdr:rowOff>
    </xdr:from>
    <xdr:to>
      <xdr:col>116</xdr:col>
      <xdr:colOff>114300</xdr:colOff>
      <xdr:row>62</xdr:row>
      <xdr:rowOff>21409</xdr:rowOff>
    </xdr:to>
    <xdr:sp macro="" textlink="">
      <xdr:nvSpPr>
        <xdr:cNvPr id="599" name="楕円 598">
          <a:extLst>
            <a:ext uri="{FF2B5EF4-FFF2-40B4-BE49-F238E27FC236}">
              <a16:creationId xmlns:a16="http://schemas.microsoft.com/office/drawing/2014/main" id="{DAA956C4-4B1D-44DF-B646-AC770FA12A40}"/>
            </a:ext>
          </a:extLst>
        </xdr:cNvPr>
        <xdr:cNvSpPr/>
      </xdr:nvSpPr>
      <xdr:spPr>
        <a:xfrm>
          <a:off x="19904710" y="1055351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69686</xdr:rowOff>
    </xdr:from>
    <xdr:ext cx="469744" cy="259045"/>
    <xdr:sp macro="" textlink="">
      <xdr:nvSpPr>
        <xdr:cNvPr id="600" name="【学校施設】&#10;一人当たり面積該当値テキスト">
          <a:extLst>
            <a:ext uri="{FF2B5EF4-FFF2-40B4-BE49-F238E27FC236}">
              <a16:creationId xmlns:a16="http://schemas.microsoft.com/office/drawing/2014/main" id="{FE873E03-6FA1-4827-8AA8-CECF2CBF7306}"/>
            </a:ext>
          </a:extLst>
        </xdr:cNvPr>
        <xdr:cNvSpPr txBox="1"/>
      </xdr:nvSpPr>
      <xdr:spPr>
        <a:xfrm>
          <a:off x="19985990" y="1052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159838</xdr:rowOff>
    </xdr:from>
    <xdr:to>
      <xdr:col>112</xdr:col>
      <xdr:colOff>38100</xdr:colOff>
      <xdr:row>62</xdr:row>
      <xdr:rowOff>89988</xdr:rowOff>
    </xdr:to>
    <xdr:sp macro="" textlink="">
      <xdr:nvSpPr>
        <xdr:cNvPr id="601" name="楕円 600">
          <a:extLst>
            <a:ext uri="{FF2B5EF4-FFF2-40B4-BE49-F238E27FC236}">
              <a16:creationId xmlns:a16="http://schemas.microsoft.com/office/drawing/2014/main" id="{23F82FDE-5482-4128-9EE6-103EE173FB27}"/>
            </a:ext>
          </a:extLst>
        </xdr:cNvPr>
        <xdr:cNvSpPr/>
      </xdr:nvSpPr>
      <xdr:spPr>
        <a:xfrm>
          <a:off x="19161760" y="1062019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142059</xdr:rowOff>
    </xdr:from>
    <xdr:to>
      <xdr:col>116</xdr:col>
      <xdr:colOff>63500</xdr:colOff>
      <xdr:row>62</xdr:row>
      <xdr:rowOff>39188</xdr:rowOff>
    </xdr:to>
    <xdr:cxnSp macro="">
      <xdr:nvCxnSpPr>
        <xdr:cNvPr id="602" name="直線コネクタ 601">
          <a:extLst>
            <a:ext uri="{FF2B5EF4-FFF2-40B4-BE49-F238E27FC236}">
              <a16:creationId xmlns:a16="http://schemas.microsoft.com/office/drawing/2014/main" id="{440AF866-2305-4BC0-8062-DE0BDB969A5E}"/>
            </a:ext>
          </a:extLst>
        </xdr:cNvPr>
        <xdr:cNvCxnSpPr/>
      </xdr:nvCxnSpPr>
      <xdr:spPr>
        <a:xfrm flipV="1">
          <a:off x="19204940" y="10598604"/>
          <a:ext cx="74295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132080</xdr:rowOff>
    </xdr:from>
    <xdr:to>
      <xdr:col>107</xdr:col>
      <xdr:colOff>101600</xdr:colOff>
      <xdr:row>62</xdr:row>
      <xdr:rowOff>62230</xdr:rowOff>
    </xdr:to>
    <xdr:sp macro="" textlink="">
      <xdr:nvSpPr>
        <xdr:cNvPr id="603" name="楕円 602">
          <a:extLst>
            <a:ext uri="{FF2B5EF4-FFF2-40B4-BE49-F238E27FC236}">
              <a16:creationId xmlns:a16="http://schemas.microsoft.com/office/drawing/2014/main" id="{1DC1A476-32AA-4886-B763-1E2F2C621B53}"/>
            </a:ext>
          </a:extLst>
        </xdr:cNvPr>
        <xdr:cNvSpPr/>
      </xdr:nvSpPr>
      <xdr:spPr>
        <a:xfrm>
          <a:off x="18345150" y="105943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xdr:rowOff>
    </xdr:from>
    <xdr:to>
      <xdr:col>111</xdr:col>
      <xdr:colOff>177800</xdr:colOff>
      <xdr:row>62</xdr:row>
      <xdr:rowOff>39188</xdr:rowOff>
    </xdr:to>
    <xdr:cxnSp macro="">
      <xdr:nvCxnSpPr>
        <xdr:cNvPr id="604" name="直線コネクタ 603">
          <a:extLst>
            <a:ext uri="{FF2B5EF4-FFF2-40B4-BE49-F238E27FC236}">
              <a16:creationId xmlns:a16="http://schemas.microsoft.com/office/drawing/2014/main" id="{DFC43B79-9CE1-479C-AA33-F5B47B98527A}"/>
            </a:ext>
          </a:extLst>
        </xdr:cNvPr>
        <xdr:cNvCxnSpPr/>
      </xdr:nvCxnSpPr>
      <xdr:spPr>
        <a:xfrm>
          <a:off x="18399760" y="10645140"/>
          <a:ext cx="80518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60234</xdr:rowOff>
    </xdr:from>
    <xdr:to>
      <xdr:col>102</xdr:col>
      <xdr:colOff>165100</xdr:colOff>
      <xdr:row>61</xdr:row>
      <xdr:rowOff>161834</xdr:rowOff>
    </xdr:to>
    <xdr:sp macro="" textlink="">
      <xdr:nvSpPr>
        <xdr:cNvPr id="605" name="楕円 604">
          <a:extLst>
            <a:ext uri="{FF2B5EF4-FFF2-40B4-BE49-F238E27FC236}">
              <a16:creationId xmlns:a16="http://schemas.microsoft.com/office/drawing/2014/main" id="{9665E55A-985F-4701-89DF-CFEB31B4BB9F}"/>
            </a:ext>
          </a:extLst>
        </xdr:cNvPr>
        <xdr:cNvSpPr/>
      </xdr:nvSpPr>
      <xdr:spPr>
        <a:xfrm>
          <a:off x="17547590" y="1051487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111034</xdr:rowOff>
    </xdr:from>
    <xdr:to>
      <xdr:col>107</xdr:col>
      <xdr:colOff>50800</xdr:colOff>
      <xdr:row>62</xdr:row>
      <xdr:rowOff>11430</xdr:rowOff>
    </xdr:to>
    <xdr:cxnSp macro="">
      <xdr:nvCxnSpPr>
        <xdr:cNvPr id="606" name="直線コネクタ 605">
          <a:extLst>
            <a:ext uri="{FF2B5EF4-FFF2-40B4-BE49-F238E27FC236}">
              <a16:creationId xmlns:a16="http://schemas.microsoft.com/office/drawing/2014/main" id="{83AEE9CE-4E93-4A99-8BBF-2707F1F05A2D}"/>
            </a:ext>
          </a:extLst>
        </xdr:cNvPr>
        <xdr:cNvCxnSpPr/>
      </xdr:nvCxnSpPr>
      <xdr:spPr>
        <a:xfrm>
          <a:off x="17602200" y="10569484"/>
          <a:ext cx="797560" cy="75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40640</xdr:rowOff>
    </xdr:from>
    <xdr:to>
      <xdr:col>98</xdr:col>
      <xdr:colOff>38100</xdr:colOff>
      <xdr:row>61</xdr:row>
      <xdr:rowOff>142240</xdr:rowOff>
    </xdr:to>
    <xdr:sp macro="" textlink="">
      <xdr:nvSpPr>
        <xdr:cNvPr id="607" name="楕円 606">
          <a:extLst>
            <a:ext uri="{FF2B5EF4-FFF2-40B4-BE49-F238E27FC236}">
              <a16:creationId xmlns:a16="http://schemas.microsoft.com/office/drawing/2014/main" id="{BC32C972-EAB9-40E8-B065-68C03F247835}"/>
            </a:ext>
          </a:extLst>
        </xdr:cNvPr>
        <xdr:cNvSpPr/>
      </xdr:nvSpPr>
      <xdr:spPr>
        <a:xfrm>
          <a:off x="16761460" y="104990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91440</xdr:rowOff>
    </xdr:from>
    <xdr:to>
      <xdr:col>102</xdr:col>
      <xdr:colOff>114300</xdr:colOff>
      <xdr:row>61</xdr:row>
      <xdr:rowOff>111034</xdr:rowOff>
    </xdr:to>
    <xdr:cxnSp macro="">
      <xdr:nvCxnSpPr>
        <xdr:cNvPr id="608" name="直線コネクタ 607">
          <a:extLst>
            <a:ext uri="{FF2B5EF4-FFF2-40B4-BE49-F238E27FC236}">
              <a16:creationId xmlns:a16="http://schemas.microsoft.com/office/drawing/2014/main" id="{EB0A086B-14D2-4437-9EA6-4EDAF3948931}"/>
            </a:ext>
          </a:extLst>
        </xdr:cNvPr>
        <xdr:cNvCxnSpPr/>
      </xdr:nvCxnSpPr>
      <xdr:spPr>
        <a:xfrm>
          <a:off x="16804640" y="10553700"/>
          <a:ext cx="79756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139173</xdr:rowOff>
    </xdr:from>
    <xdr:ext cx="469744" cy="259045"/>
    <xdr:sp macro="" textlink="">
      <xdr:nvSpPr>
        <xdr:cNvPr id="609" name="n_1aveValue【学校施設】&#10;一人当たり面積">
          <a:extLst>
            <a:ext uri="{FF2B5EF4-FFF2-40B4-BE49-F238E27FC236}">
              <a16:creationId xmlns:a16="http://schemas.microsoft.com/office/drawing/2014/main" id="{F202476E-15BB-471D-A9C9-837D09D7C04F}"/>
            </a:ext>
          </a:extLst>
        </xdr:cNvPr>
        <xdr:cNvSpPr txBox="1"/>
      </xdr:nvSpPr>
      <xdr:spPr>
        <a:xfrm>
          <a:off x="18982132" y="1025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165299</xdr:rowOff>
    </xdr:from>
    <xdr:ext cx="469744" cy="259045"/>
    <xdr:sp macro="" textlink="">
      <xdr:nvSpPr>
        <xdr:cNvPr id="610" name="n_2aveValue【学校施設】&#10;一人当たり面積">
          <a:extLst>
            <a:ext uri="{FF2B5EF4-FFF2-40B4-BE49-F238E27FC236}">
              <a16:creationId xmlns:a16="http://schemas.microsoft.com/office/drawing/2014/main" id="{772ABB2D-604E-4FD4-9823-4316BCFE825C}"/>
            </a:ext>
          </a:extLst>
        </xdr:cNvPr>
        <xdr:cNvSpPr txBox="1"/>
      </xdr:nvSpPr>
      <xdr:spPr>
        <a:xfrm>
          <a:off x="18182032" y="1011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131008</xdr:rowOff>
    </xdr:from>
    <xdr:ext cx="469744" cy="259045"/>
    <xdr:sp macro="" textlink="">
      <xdr:nvSpPr>
        <xdr:cNvPr id="611" name="n_3aveValue【学校施設】&#10;一人当たり面積">
          <a:extLst>
            <a:ext uri="{FF2B5EF4-FFF2-40B4-BE49-F238E27FC236}">
              <a16:creationId xmlns:a16="http://schemas.microsoft.com/office/drawing/2014/main" id="{B74BE86A-5ECD-409F-9918-7F6924203F61}"/>
            </a:ext>
          </a:extLst>
        </xdr:cNvPr>
        <xdr:cNvSpPr txBox="1"/>
      </xdr:nvSpPr>
      <xdr:spPr>
        <a:xfrm>
          <a:off x="17384472" y="10078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127743</xdr:rowOff>
    </xdr:from>
    <xdr:ext cx="469744" cy="259045"/>
    <xdr:sp macro="" textlink="">
      <xdr:nvSpPr>
        <xdr:cNvPr id="612" name="n_4aveValue【学校施設】&#10;一人当たり面積">
          <a:extLst>
            <a:ext uri="{FF2B5EF4-FFF2-40B4-BE49-F238E27FC236}">
              <a16:creationId xmlns:a16="http://schemas.microsoft.com/office/drawing/2014/main" id="{F114BBF6-1187-482C-86AA-FA2F6A4E3556}"/>
            </a:ext>
          </a:extLst>
        </xdr:cNvPr>
        <xdr:cNvSpPr txBox="1"/>
      </xdr:nvSpPr>
      <xdr:spPr>
        <a:xfrm>
          <a:off x="16588817" y="1007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81115</xdr:rowOff>
    </xdr:from>
    <xdr:ext cx="469744" cy="259045"/>
    <xdr:sp macro="" textlink="">
      <xdr:nvSpPr>
        <xdr:cNvPr id="613" name="n_1mainValue【学校施設】&#10;一人当たり面積">
          <a:extLst>
            <a:ext uri="{FF2B5EF4-FFF2-40B4-BE49-F238E27FC236}">
              <a16:creationId xmlns:a16="http://schemas.microsoft.com/office/drawing/2014/main" id="{B43E7F4F-B31A-4974-AF49-66CBF92FB099}"/>
            </a:ext>
          </a:extLst>
        </xdr:cNvPr>
        <xdr:cNvSpPr txBox="1"/>
      </xdr:nvSpPr>
      <xdr:spPr>
        <a:xfrm>
          <a:off x="18982132" y="10712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53357</xdr:rowOff>
    </xdr:from>
    <xdr:ext cx="469744" cy="259045"/>
    <xdr:sp macro="" textlink="">
      <xdr:nvSpPr>
        <xdr:cNvPr id="614" name="n_2mainValue【学校施設】&#10;一人当たり面積">
          <a:extLst>
            <a:ext uri="{FF2B5EF4-FFF2-40B4-BE49-F238E27FC236}">
              <a16:creationId xmlns:a16="http://schemas.microsoft.com/office/drawing/2014/main" id="{601E1E3F-5E94-4A48-B72D-C06D5958427C}"/>
            </a:ext>
          </a:extLst>
        </xdr:cNvPr>
        <xdr:cNvSpPr txBox="1"/>
      </xdr:nvSpPr>
      <xdr:spPr>
        <a:xfrm>
          <a:off x="18182032"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152961</xdr:rowOff>
    </xdr:from>
    <xdr:ext cx="469744" cy="259045"/>
    <xdr:sp macro="" textlink="">
      <xdr:nvSpPr>
        <xdr:cNvPr id="615" name="n_3mainValue【学校施設】&#10;一人当たり面積">
          <a:extLst>
            <a:ext uri="{FF2B5EF4-FFF2-40B4-BE49-F238E27FC236}">
              <a16:creationId xmlns:a16="http://schemas.microsoft.com/office/drawing/2014/main" id="{C80E2169-236F-4398-98B0-F8AA8E658A3E}"/>
            </a:ext>
          </a:extLst>
        </xdr:cNvPr>
        <xdr:cNvSpPr txBox="1"/>
      </xdr:nvSpPr>
      <xdr:spPr>
        <a:xfrm>
          <a:off x="17384472" y="10611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616" name="n_4mainValue【学校施設】&#10;一人当たり面積">
          <a:extLst>
            <a:ext uri="{FF2B5EF4-FFF2-40B4-BE49-F238E27FC236}">
              <a16:creationId xmlns:a16="http://schemas.microsoft.com/office/drawing/2014/main" id="{B2D9AA3E-364E-4D15-B950-18F66AB52F60}"/>
            </a:ext>
          </a:extLst>
        </xdr:cNvPr>
        <xdr:cNvSpPr txBox="1"/>
      </xdr:nvSpPr>
      <xdr:spPr>
        <a:xfrm>
          <a:off x="16588817" y="1058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7376B486-C14A-4BB1-A670-2AA620846974}"/>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FA3E4868-FD0A-4C18-9CAD-D8EFCD4C638F}"/>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ACB9C5FE-2E79-44AC-A589-9AC56DC2EE9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4B1FB54B-8D2F-4D57-923D-D22ABFED8D5B}"/>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D1961DE6-0272-4510-8232-5B59C600D200}"/>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EEFD9859-254A-4C92-8127-90A47EB89413}"/>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2188B8E7-AEFB-437F-BE9F-6335019AC9FB}"/>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91F0E407-126B-4DA9-944B-C8D2C24DC990}"/>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F9D938D5-F100-40F9-9AE9-7749E542BF71}"/>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5538EFB3-C4D2-4B44-BAE0-B6911EA32D7C}"/>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E8D1E282-D24E-4F96-95D4-A1CF93FD9C0E}"/>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8" name="直線コネクタ 627">
          <a:extLst>
            <a:ext uri="{FF2B5EF4-FFF2-40B4-BE49-F238E27FC236}">
              <a16:creationId xmlns:a16="http://schemas.microsoft.com/office/drawing/2014/main" id="{E4D63252-C258-4B60-B2EC-9FD74163893E}"/>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9" name="テキスト ボックス 628">
          <a:extLst>
            <a:ext uri="{FF2B5EF4-FFF2-40B4-BE49-F238E27FC236}">
              <a16:creationId xmlns:a16="http://schemas.microsoft.com/office/drawing/2014/main" id="{F372E1A0-8021-47B9-8B4C-9443F6F7ECB1}"/>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0" name="直線コネクタ 629">
          <a:extLst>
            <a:ext uri="{FF2B5EF4-FFF2-40B4-BE49-F238E27FC236}">
              <a16:creationId xmlns:a16="http://schemas.microsoft.com/office/drawing/2014/main" id="{A15BCA65-CD11-48B5-A5F8-AC7AFE7EE970}"/>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1" name="テキスト ボックス 630">
          <a:extLst>
            <a:ext uri="{FF2B5EF4-FFF2-40B4-BE49-F238E27FC236}">
              <a16:creationId xmlns:a16="http://schemas.microsoft.com/office/drawing/2014/main" id="{0B795F14-1AE6-4000-8D57-3B5FBBA8259F}"/>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2" name="直線コネクタ 631">
          <a:extLst>
            <a:ext uri="{FF2B5EF4-FFF2-40B4-BE49-F238E27FC236}">
              <a16:creationId xmlns:a16="http://schemas.microsoft.com/office/drawing/2014/main" id="{CFB58358-860C-45F1-9615-C973158573F2}"/>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3" name="テキスト ボックス 632">
          <a:extLst>
            <a:ext uri="{FF2B5EF4-FFF2-40B4-BE49-F238E27FC236}">
              <a16:creationId xmlns:a16="http://schemas.microsoft.com/office/drawing/2014/main" id="{0A04A999-FEEB-4DBE-80D8-F8155C4DE3DF}"/>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4" name="直線コネクタ 633">
          <a:extLst>
            <a:ext uri="{FF2B5EF4-FFF2-40B4-BE49-F238E27FC236}">
              <a16:creationId xmlns:a16="http://schemas.microsoft.com/office/drawing/2014/main" id="{EF6DD7C2-9E89-496F-8D6B-1C421423DC70}"/>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5" name="テキスト ボックス 634">
          <a:extLst>
            <a:ext uri="{FF2B5EF4-FFF2-40B4-BE49-F238E27FC236}">
              <a16:creationId xmlns:a16="http://schemas.microsoft.com/office/drawing/2014/main" id="{8478E192-3A32-4665-B7A8-3EE9DA3A4E8A}"/>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6" name="直線コネクタ 635">
          <a:extLst>
            <a:ext uri="{FF2B5EF4-FFF2-40B4-BE49-F238E27FC236}">
              <a16:creationId xmlns:a16="http://schemas.microsoft.com/office/drawing/2014/main" id="{9C8AA91F-B65D-4CDB-9E4E-68B202F3437A}"/>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7" name="テキスト ボックス 636">
          <a:extLst>
            <a:ext uri="{FF2B5EF4-FFF2-40B4-BE49-F238E27FC236}">
              <a16:creationId xmlns:a16="http://schemas.microsoft.com/office/drawing/2014/main" id="{B3EA367A-B791-411D-A3A4-4CDE0B39781B}"/>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a:extLst>
            <a:ext uri="{FF2B5EF4-FFF2-40B4-BE49-F238E27FC236}">
              <a16:creationId xmlns:a16="http://schemas.microsoft.com/office/drawing/2014/main" id="{C64D5FF2-E08C-46EC-A98B-ED4EB79623E8}"/>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9" name="テキスト ボックス 638">
          <a:extLst>
            <a:ext uri="{FF2B5EF4-FFF2-40B4-BE49-F238E27FC236}">
              <a16:creationId xmlns:a16="http://schemas.microsoft.com/office/drawing/2014/main" id="{C49361C0-F883-41BE-892B-EBD9FC44EA55}"/>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0" name="【児童館】&#10;有形固定資産減価償却率グラフ枠">
          <a:extLst>
            <a:ext uri="{FF2B5EF4-FFF2-40B4-BE49-F238E27FC236}">
              <a16:creationId xmlns:a16="http://schemas.microsoft.com/office/drawing/2014/main" id="{2B89FFF2-494A-4E5B-B641-761ADC196234}"/>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641" name="直線コネクタ 640">
          <a:extLst>
            <a:ext uri="{FF2B5EF4-FFF2-40B4-BE49-F238E27FC236}">
              <a16:creationId xmlns:a16="http://schemas.microsoft.com/office/drawing/2014/main" id="{6D6CAE79-7BCE-42E4-93F8-078BF0124748}"/>
            </a:ext>
          </a:extLst>
        </xdr:cNvPr>
        <xdr:cNvCxnSpPr/>
      </xdr:nvCxnSpPr>
      <xdr:spPr>
        <a:xfrm flipV="1">
          <a:off x="14703424" y="1329309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2" name="【児童館】&#10;有形固定資産減価償却率最小値テキスト">
          <a:extLst>
            <a:ext uri="{FF2B5EF4-FFF2-40B4-BE49-F238E27FC236}">
              <a16:creationId xmlns:a16="http://schemas.microsoft.com/office/drawing/2014/main" id="{2A6DCBCB-23C8-4E8D-8BE2-5870E40A1B89}"/>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3" name="直線コネクタ 642">
          <a:extLst>
            <a:ext uri="{FF2B5EF4-FFF2-40B4-BE49-F238E27FC236}">
              <a16:creationId xmlns:a16="http://schemas.microsoft.com/office/drawing/2014/main" id="{FA6B5F53-1875-4D05-BE51-CD4B94F12982}"/>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44" name="【児童館】&#10;有形固定資産減価償却率最大値テキスト">
          <a:extLst>
            <a:ext uri="{FF2B5EF4-FFF2-40B4-BE49-F238E27FC236}">
              <a16:creationId xmlns:a16="http://schemas.microsoft.com/office/drawing/2014/main" id="{765F5189-5585-4B5A-AAEA-290D2EFF44B7}"/>
            </a:ext>
          </a:extLst>
        </xdr:cNvPr>
        <xdr:cNvSpPr txBox="1"/>
      </xdr:nvSpPr>
      <xdr:spPr>
        <a:xfrm>
          <a:off x="14742160" y="1307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45" name="直線コネクタ 644">
          <a:extLst>
            <a:ext uri="{FF2B5EF4-FFF2-40B4-BE49-F238E27FC236}">
              <a16:creationId xmlns:a16="http://schemas.microsoft.com/office/drawing/2014/main" id="{C14252D8-F9AA-48CC-8483-59FBB0101219}"/>
            </a:ext>
          </a:extLst>
        </xdr:cNvPr>
        <xdr:cNvCxnSpPr/>
      </xdr:nvCxnSpPr>
      <xdr:spPr>
        <a:xfrm>
          <a:off x="1461135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72407</xdr:rowOff>
    </xdr:from>
    <xdr:ext cx="405111" cy="259045"/>
    <xdr:sp macro="" textlink="">
      <xdr:nvSpPr>
        <xdr:cNvPr id="646" name="【児童館】&#10;有形固定資産減価償却率平均値テキスト">
          <a:extLst>
            <a:ext uri="{FF2B5EF4-FFF2-40B4-BE49-F238E27FC236}">
              <a16:creationId xmlns:a16="http://schemas.microsoft.com/office/drawing/2014/main" id="{4BEF37F1-2860-4449-A738-71A40F533BD0}"/>
            </a:ext>
          </a:extLst>
        </xdr:cNvPr>
        <xdr:cNvSpPr txBox="1"/>
      </xdr:nvSpPr>
      <xdr:spPr>
        <a:xfrm>
          <a:off x="14742160" y="13959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93980</xdr:rowOff>
    </xdr:from>
    <xdr:to>
      <xdr:col>85</xdr:col>
      <xdr:colOff>177800</xdr:colOff>
      <xdr:row>82</xdr:row>
      <xdr:rowOff>24130</xdr:rowOff>
    </xdr:to>
    <xdr:sp macro="" textlink="">
      <xdr:nvSpPr>
        <xdr:cNvPr id="647" name="フローチャート: 判断 646">
          <a:extLst>
            <a:ext uri="{FF2B5EF4-FFF2-40B4-BE49-F238E27FC236}">
              <a16:creationId xmlns:a16="http://schemas.microsoft.com/office/drawing/2014/main" id="{B4D5A71E-064D-4979-853E-214F7984B434}"/>
            </a:ext>
          </a:extLst>
        </xdr:cNvPr>
        <xdr:cNvSpPr/>
      </xdr:nvSpPr>
      <xdr:spPr>
        <a:xfrm>
          <a:off x="14649450" y="139852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648" name="フローチャート: 判断 647">
          <a:extLst>
            <a:ext uri="{FF2B5EF4-FFF2-40B4-BE49-F238E27FC236}">
              <a16:creationId xmlns:a16="http://schemas.microsoft.com/office/drawing/2014/main" id="{FC5366EE-D21A-414E-B1EE-E29AB5E27D01}"/>
            </a:ext>
          </a:extLst>
        </xdr:cNvPr>
        <xdr:cNvSpPr/>
      </xdr:nvSpPr>
      <xdr:spPr>
        <a:xfrm>
          <a:off x="13887450" y="139795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114936</xdr:rowOff>
    </xdr:from>
    <xdr:to>
      <xdr:col>76</xdr:col>
      <xdr:colOff>165100</xdr:colOff>
      <xdr:row>82</xdr:row>
      <xdr:rowOff>45086</xdr:rowOff>
    </xdr:to>
    <xdr:sp macro="" textlink="">
      <xdr:nvSpPr>
        <xdr:cNvPr id="649" name="フローチャート: 判断 648">
          <a:extLst>
            <a:ext uri="{FF2B5EF4-FFF2-40B4-BE49-F238E27FC236}">
              <a16:creationId xmlns:a16="http://schemas.microsoft.com/office/drawing/2014/main" id="{9A5D53C6-08C2-405B-AFB1-2DAAF40429FF}"/>
            </a:ext>
          </a:extLst>
        </xdr:cNvPr>
        <xdr:cNvSpPr/>
      </xdr:nvSpPr>
      <xdr:spPr>
        <a:xfrm>
          <a:off x="13089890" y="140023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95886</xdr:rowOff>
    </xdr:from>
    <xdr:to>
      <xdr:col>72</xdr:col>
      <xdr:colOff>38100</xdr:colOff>
      <xdr:row>82</xdr:row>
      <xdr:rowOff>26036</xdr:rowOff>
    </xdr:to>
    <xdr:sp macro="" textlink="">
      <xdr:nvSpPr>
        <xdr:cNvPr id="650" name="フローチャート: 判断 649">
          <a:extLst>
            <a:ext uri="{FF2B5EF4-FFF2-40B4-BE49-F238E27FC236}">
              <a16:creationId xmlns:a16="http://schemas.microsoft.com/office/drawing/2014/main" id="{D0675836-04FD-4AB8-B6C1-5FAF45E68D6B}"/>
            </a:ext>
          </a:extLst>
        </xdr:cNvPr>
        <xdr:cNvSpPr/>
      </xdr:nvSpPr>
      <xdr:spPr>
        <a:xfrm>
          <a:off x="12303760" y="139795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651" name="フローチャート: 判断 650">
          <a:extLst>
            <a:ext uri="{FF2B5EF4-FFF2-40B4-BE49-F238E27FC236}">
              <a16:creationId xmlns:a16="http://schemas.microsoft.com/office/drawing/2014/main" id="{EB48B027-0618-45C0-961D-7AE5975551AA}"/>
            </a:ext>
          </a:extLst>
        </xdr:cNvPr>
        <xdr:cNvSpPr/>
      </xdr:nvSpPr>
      <xdr:spPr>
        <a:xfrm>
          <a:off x="11487150" y="139814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E34F8D65-08F5-4538-9873-29BF9B11314E}"/>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6794B4CD-28E1-4E39-A264-F157A0A504F8}"/>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FDD889B4-0DDB-45FE-A746-9242F3AF575C}"/>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C0CDDF9B-4B86-461D-B814-765A56930FD6}"/>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ABCA5FCB-535B-44E2-9EF7-9439AC56889E}"/>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166370</xdr:rowOff>
    </xdr:from>
    <xdr:to>
      <xdr:col>81</xdr:col>
      <xdr:colOff>101600</xdr:colOff>
      <xdr:row>78</xdr:row>
      <xdr:rowOff>96520</xdr:rowOff>
    </xdr:to>
    <xdr:sp macro="" textlink="">
      <xdr:nvSpPr>
        <xdr:cNvPr id="657" name="楕円 656">
          <a:extLst>
            <a:ext uri="{FF2B5EF4-FFF2-40B4-BE49-F238E27FC236}">
              <a16:creationId xmlns:a16="http://schemas.microsoft.com/office/drawing/2014/main" id="{10939A79-7DC3-4211-A36C-BE3912587052}"/>
            </a:ext>
          </a:extLst>
        </xdr:cNvPr>
        <xdr:cNvSpPr/>
      </xdr:nvSpPr>
      <xdr:spPr>
        <a:xfrm>
          <a:off x="13887450" y="133718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77</xdr:row>
      <xdr:rowOff>8255</xdr:rowOff>
    </xdr:from>
    <xdr:to>
      <xdr:col>76</xdr:col>
      <xdr:colOff>165100</xdr:colOff>
      <xdr:row>77</xdr:row>
      <xdr:rowOff>109855</xdr:rowOff>
    </xdr:to>
    <xdr:sp macro="" textlink="">
      <xdr:nvSpPr>
        <xdr:cNvPr id="658" name="楕円 657">
          <a:extLst>
            <a:ext uri="{FF2B5EF4-FFF2-40B4-BE49-F238E27FC236}">
              <a16:creationId xmlns:a16="http://schemas.microsoft.com/office/drawing/2014/main" id="{15A1028B-5564-4191-98B7-21B6F13FB87E}"/>
            </a:ext>
          </a:extLst>
        </xdr:cNvPr>
        <xdr:cNvSpPr/>
      </xdr:nvSpPr>
      <xdr:spPr>
        <a:xfrm>
          <a:off x="13089890" y="132118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59055</xdr:rowOff>
    </xdr:from>
    <xdr:to>
      <xdr:col>81</xdr:col>
      <xdr:colOff>50800</xdr:colOff>
      <xdr:row>78</xdr:row>
      <xdr:rowOff>45720</xdr:rowOff>
    </xdr:to>
    <xdr:cxnSp macro="">
      <xdr:nvCxnSpPr>
        <xdr:cNvPr id="659" name="直線コネクタ 658">
          <a:extLst>
            <a:ext uri="{FF2B5EF4-FFF2-40B4-BE49-F238E27FC236}">
              <a16:creationId xmlns:a16="http://schemas.microsoft.com/office/drawing/2014/main" id="{354B2933-9783-427F-89A7-1F1D42A41E6D}"/>
            </a:ext>
          </a:extLst>
        </xdr:cNvPr>
        <xdr:cNvCxnSpPr/>
      </xdr:nvCxnSpPr>
      <xdr:spPr>
        <a:xfrm>
          <a:off x="13144500" y="13256895"/>
          <a:ext cx="79756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111125</xdr:rowOff>
    </xdr:from>
    <xdr:to>
      <xdr:col>72</xdr:col>
      <xdr:colOff>38100</xdr:colOff>
      <xdr:row>79</xdr:row>
      <xdr:rowOff>41275</xdr:rowOff>
    </xdr:to>
    <xdr:sp macro="" textlink="">
      <xdr:nvSpPr>
        <xdr:cNvPr id="660" name="楕円 659">
          <a:extLst>
            <a:ext uri="{FF2B5EF4-FFF2-40B4-BE49-F238E27FC236}">
              <a16:creationId xmlns:a16="http://schemas.microsoft.com/office/drawing/2014/main" id="{C6829E26-2620-42D8-BA4F-AC3715683B09}"/>
            </a:ext>
          </a:extLst>
        </xdr:cNvPr>
        <xdr:cNvSpPr/>
      </xdr:nvSpPr>
      <xdr:spPr>
        <a:xfrm>
          <a:off x="12303760" y="134842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59055</xdr:rowOff>
    </xdr:from>
    <xdr:to>
      <xdr:col>76</xdr:col>
      <xdr:colOff>114300</xdr:colOff>
      <xdr:row>78</xdr:row>
      <xdr:rowOff>161925</xdr:rowOff>
    </xdr:to>
    <xdr:cxnSp macro="">
      <xdr:nvCxnSpPr>
        <xdr:cNvPr id="661" name="直線コネクタ 660">
          <a:extLst>
            <a:ext uri="{FF2B5EF4-FFF2-40B4-BE49-F238E27FC236}">
              <a16:creationId xmlns:a16="http://schemas.microsoft.com/office/drawing/2014/main" id="{56F59DB0-736C-4F10-B84A-4432F299C625}"/>
            </a:ext>
          </a:extLst>
        </xdr:cNvPr>
        <xdr:cNvCxnSpPr/>
      </xdr:nvCxnSpPr>
      <xdr:spPr>
        <a:xfrm flipV="1">
          <a:off x="12346940" y="13256895"/>
          <a:ext cx="797560" cy="28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59689</xdr:rowOff>
    </xdr:from>
    <xdr:to>
      <xdr:col>67</xdr:col>
      <xdr:colOff>101600</xdr:colOff>
      <xdr:row>79</xdr:row>
      <xdr:rowOff>161289</xdr:rowOff>
    </xdr:to>
    <xdr:sp macro="" textlink="">
      <xdr:nvSpPr>
        <xdr:cNvPr id="662" name="楕円 661">
          <a:extLst>
            <a:ext uri="{FF2B5EF4-FFF2-40B4-BE49-F238E27FC236}">
              <a16:creationId xmlns:a16="http://schemas.microsoft.com/office/drawing/2014/main" id="{3709A011-4B89-4509-8C2C-A6A5E744A421}"/>
            </a:ext>
          </a:extLst>
        </xdr:cNvPr>
        <xdr:cNvSpPr/>
      </xdr:nvSpPr>
      <xdr:spPr>
        <a:xfrm>
          <a:off x="11487150" y="136004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161925</xdr:rowOff>
    </xdr:from>
    <xdr:to>
      <xdr:col>71</xdr:col>
      <xdr:colOff>177800</xdr:colOff>
      <xdr:row>79</xdr:row>
      <xdr:rowOff>110489</xdr:rowOff>
    </xdr:to>
    <xdr:cxnSp macro="">
      <xdr:nvCxnSpPr>
        <xdr:cNvPr id="663" name="直線コネクタ 662">
          <a:extLst>
            <a:ext uri="{FF2B5EF4-FFF2-40B4-BE49-F238E27FC236}">
              <a16:creationId xmlns:a16="http://schemas.microsoft.com/office/drawing/2014/main" id="{8FC00099-7E85-430E-84F6-B5E7E4FE054C}"/>
            </a:ext>
          </a:extLst>
        </xdr:cNvPr>
        <xdr:cNvCxnSpPr/>
      </xdr:nvCxnSpPr>
      <xdr:spPr>
        <a:xfrm flipV="1">
          <a:off x="11541760" y="13536930"/>
          <a:ext cx="805180" cy="11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9541</xdr:rowOff>
    </xdr:from>
    <xdr:ext cx="405111" cy="259045"/>
    <xdr:sp macro="" textlink="">
      <xdr:nvSpPr>
        <xdr:cNvPr id="664" name="n_1aveValue【児童館】&#10;有形固定資産減価償却率">
          <a:extLst>
            <a:ext uri="{FF2B5EF4-FFF2-40B4-BE49-F238E27FC236}">
              <a16:creationId xmlns:a16="http://schemas.microsoft.com/office/drawing/2014/main" id="{0A8324EA-B5CC-4FB3-923D-2749F89A1614}"/>
            </a:ext>
          </a:extLst>
        </xdr:cNvPr>
        <xdr:cNvSpPr txBox="1"/>
      </xdr:nvSpPr>
      <xdr:spPr>
        <a:xfrm>
          <a:off x="13738234" y="14070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36213</xdr:rowOff>
    </xdr:from>
    <xdr:ext cx="405111" cy="259045"/>
    <xdr:sp macro="" textlink="">
      <xdr:nvSpPr>
        <xdr:cNvPr id="665" name="n_2aveValue【児童館】&#10;有形固定資産減価償却率">
          <a:extLst>
            <a:ext uri="{FF2B5EF4-FFF2-40B4-BE49-F238E27FC236}">
              <a16:creationId xmlns:a16="http://schemas.microsoft.com/office/drawing/2014/main" id="{79B56061-1CD5-4FB7-931D-9AD91CBBF8EA}"/>
            </a:ext>
          </a:extLst>
        </xdr:cNvPr>
        <xdr:cNvSpPr txBox="1"/>
      </xdr:nvSpPr>
      <xdr:spPr>
        <a:xfrm>
          <a:off x="1295718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17163</xdr:rowOff>
    </xdr:from>
    <xdr:ext cx="405111" cy="259045"/>
    <xdr:sp macro="" textlink="">
      <xdr:nvSpPr>
        <xdr:cNvPr id="666" name="n_3aveValue【児童館】&#10;有形固定資産減価償却率">
          <a:extLst>
            <a:ext uri="{FF2B5EF4-FFF2-40B4-BE49-F238E27FC236}">
              <a16:creationId xmlns:a16="http://schemas.microsoft.com/office/drawing/2014/main" id="{61DF52D3-2F73-4B28-843A-C1C4DAE5CD70}"/>
            </a:ext>
          </a:extLst>
        </xdr:cNvPr>
        <xdr:cNvSpPr txBox="1"/>
      </xdr:nvSpPr>
      <xdr:spPr>
        <a:xfrm>
          <a:off x="12171054" y="1407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667" name="n_4aveValue【児童館】&#10;有形固定資産減価償却率">
          <a:extLst>
            <a:ext uri="{FF2B5EF4-FFF2-40B4-BE49-F238E27FC236}">
              <a16:creationId xmlns:a16="http://schemas.microsoft.com/office/drawing/2014/main" id="{9CBF2527-C86F-4B21-8144-35F4D53AC85D}"/>
            </a:ext>
          </a:extLst>
        </xdr:cNvPr>
        <xdr:cNvSpPr txBox="1"/>
      </xdr:nvSpPr>
      <xdr:spPr>
        <a:xfrm>
          <a:off x="11354444" y="1407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113047</xdr:rowOff>
    </xdr:from>
    <xdr:ext cx="405111" cy="259045"/>
    <xdr:sp macro="" textlink="">
      <xdr:nvSpPr>
        <xdr:cNvPr id="668" name="n_1mainValue【児童館】&#10;有形固定資産減価償却率">
          <a:extLst>
            <a:ext uri="{FF2B5EF4-FFF2-40B4-BE49-F238E27FC236}">
              <a16:creationId xmlns:a16="http://schemas.microsoft.com/office/drawing/2014/main" id="{862149BB-E48B-4C7D-B2E2-C3E4EAF84537}"/>
            </a:ext>
          </a:extLst>
        </xdr:cNvPr>
        <xdr:cNvSpPr txBox="1"/>
      </xdr:nvSpPr>
      <xdr:spPr>
        <a:xfrm>
          <a:off x="13738234" y="1314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75</xdr:row>
      <xdr:rowOff>126382</xdr:rowOff>
    </xdr:from>
    <xdr:ext cx="405111" cy="259045"/>
    <xdr:sp macro="" textlink="">
      <xdr:nvSpPr>
        <xdr:cNvPr id="669" name="n_2mainValue【児童館】&#10;有形固定資産減価償却率">
          <a:extLst>
            <a:ext uri="{FF2B5EF4-FFF2-40B4-BE49-F238E27FC236}">
              <a16:creationId xmlns:a16="http://schemas.microsoft.com/office/drawing/2014/main" id="{BEBE8BE0-CA2E-4D8D-8FEC-FFDCE0C4BDBB}"/>
            </a:ext>
          </a:extLst>
        </xdr:cNvPr>
        <xdr:cNvSpPr txBox="1"/>
      </xdr:nvSpPr>
      <xdr:spPr>
        <a:xfrm>
          <a:off x="12957184" y="1298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57802</xdr:rowOff>
    </xdr:from>
    <xdr:ext cx="405111" cy="259045"/>
    <xdr:sp macro="" textlink="">
      <xdr:nvSpPr>
        <xdr:cNvPr id="670" name="n_3mainValue【児童館】&#10;有形固定資産減価償却率">
          <a:extLst>
            <a:ext uri="{FF2B5EF4-FFF2-40B4-BE49-F238E27FC236}">
              <a16:creationId xmlns:a16="http://schemas.microsoft.com/office/drawing/2014/main" id="{1924B4F5-A543-43F2-8FD5-DDF8B9EF5C86}"/>
            </a:ext>
          </a:extLst>
        </xdr:cNvPr>
        <xdr:cNvSpPr txBox="1"/>
      </xdr:nvSpPr>
      <xdr:spPr>
        <a:xfrm>
          <a:off x="12171054" y="1325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6366</xdr:rowOff>
    </xdr:from>
    <xdr:ext cx="405111" cy="259045"/>
    <xdr:sp macro="" textlink="">
      <xdr:nvSpPr>
        <xdr:cNvPr id="671" name="n_4mainValue【児童館】&#10;有形固定資産減価償却率">
          <a:extLst>
            <a:ext uri="{FF2B5EF4-FFF2-40B4-BE49-F238E27FC236}">
              <a16:creationId xmlns:a16="http://schemas.microsoft.com/office/drawing/2014/main" id="{C60EAE16-4242-47B7-8C8A-7C0D29DBE3EC}"/>
            </a:ext>
          </a:extLst>
        </xdr:cNvPr>
        <xdr:cNvSpPr txBox="1"/>
      </xdr:nvSpPr>
      <xdr:spPr>
        <a:xfrm>
          <a:off x="11354444" y="133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2" name="正方形/長方形 671">
          <a:extLst>
            <a:ext uri="{FF2B5EF4-FFF2-40B4-BE49-F238E27FC236}">
              <a16:creationId xmlns:a16="http://schemas.microsoft.com/office/drawing/2014/main" id="{6DE8CC65-7E10-497D-B6D2-E47651636B3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3" name="正方形/長方形 672">
          <a:extLst>
            <a:ext uri="{FF2B5EF4-FFF2-40B4-BE49-F238E27FC236}">
              <a16:creationId xmlns:a16="http://schemas.microsoft.com/office/drawing/2014/main" id="{C1217F9A-ACA2-4142-8331-EE96D9B68865}"/>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4" name="正方形/長方形 673">
          <a:extLst>
            <a:ext uri="{FF2B5EF4-FFF2-40B4-BE49-F238E27FC236}">
              <a16:creationId xmlns:a16="http://schemas.microsoft.com/office/drawing/2014/main" id="{1B2FCAAF-3C14-481B-8DCD-12FEA3B279C8}"/>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5" name="正方形/長方形 674">
          <a:extLst>
            <a:ext uri="{FF2B5EF4-FFF2-40B4-BE49-F238E27FC236}">
              <a16:creationId xmlns:a16="http://schemas.microsoft.com/office/drawing/2014/main" id="{79FAC29C-6FCF-473F-8073-D55D42CDFAA3}"/>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6" name="正方形/長方形 675">
          <a:extLst>
            <a:ext uri="{FF2B5EF4-FFF2-40B4-BE49-F238E27FC236}">
              <a16:creationId xmlns:a16="http://schemas.microsoft.com/office/drawing/2014/main" id="{DA99EE8C-A598-417C-A564-3EF1B5FA4708}"/>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7" name="正方形/長方形 676">
          <a:extLst>
            <a:ext uri="{FF2B5EF4-FFF2-40B4-BE49-F238E27FC236}">
              <a16:creationId xmlns:a16="http://schemas.microsoft.com/office/drawing/2014/main" id="{DF384DA4-6265-43E5-ACD8-F2F02C809DAE}"/>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8" name="正方形/長方形 677">
          <a:extLst>
            <a:ext uri="{FF2B5EF4-FFF2-40B4-BE49-F238E27FC236}">
              <a16:creationId xmlns:a16="http://schemas.microsoft.com/office/drawing/2014/main" id="{ED6BF5B1-7027-4D89-B70C-34F4ED3A252F}"/>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9" name="正方形/長方形 678">
          <a:extLst>
            <a:ext uri="{FF2B5EF4-FFF2-40B4-BE49-F238E27FC236}">
              <a16:creationId xmlns:a16="http://schemas.microsoft.com/office/drawing/2014/main" id="{6DEA7BE8-35EB-483A-A98C-D05051D65CB3}"/>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0" name="テキスト ボックス 679">
          <a:extLst>
            <a:ext uri="{FF2B5EF4-FFF2-40B4-BE49-F238E27FC236}">
              <a16:creationId xmlns:a16="http://schemas.microsoft.com/office/drawing/2014/main" id="{489AA0F1-7ABC-4079-82C5-664ADA45F66A}"/>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1" name="直線コネクタ 680">
          <a:extLst>
            <a:ext uri="{FF2B5EF4-FFF2-40B4-BE49-F238E27FC236}">
              <a16:creationId xmlns:a16="http://schemas.microsoft.com/office/drawing/2014/main" id="{66E9D313-EF40-492D-ABBD-95D66493BA7D}"/>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2" name="直線コネクタ 681">
          <a:extLst>
            <a:ext uri="{FF2B5EF4-FFF2-40B4-BE49-F238E27FC236}">
              <a16:creationId xmlns:a16="http://schemas.microsoft.com/office/drawing/2014/main" id="{69A492EC-6018-4F32-A3AC-D808EC2C4888}"/>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3" name="テキスト ボックス 682">
          <a:extLst>
            <a:ext uri="{FF2B5EF4-FFF2-40B4-BE49-F238E27FC236}">
              <a16:creationId xmlns:a16="http://schemas.microsoft.com/office/drawing/2014/main" id="{A7A92BAF-45DD-4D13-BE50-D35D6EDEF240}"/>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4" name="直線コネクタ 683">
          <a:extLst>
            <a:ext uri="{FF2B5EF4-FFF2-40B4-BE49-F238E27FC236}">
              <a16:creationId xmlns:a16="http://schemas.microsoft.com/office/drawing/2014/main" id="{D41030E4-2D9F-4901-B3A2-49DDAFE84DB3}"/>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5" name="テキスト ボックス 684">
          <a:extLst>
            <a:ext uri="{FF2B5EF4-FFF2-40B4-BE49-F238E27FC236}">
              <a16:creationId xmlns:a16="http://schemas.microsoft.com/office/drawing/2014/main" id="{46166647-1E81-4ADD-857E-A2E1DD1D9AEC}"/>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6" name="直線コネクタ 685">
          <a:extLst>
            <a:ext uri="{FF2B5EF4-FFF2-40B4-BE49-F238E27FC236}">
              <a16:creationId xmlns:a16="http://schemas.microsoft.com/office/drawing/2014/main" id="{2D4247C8-F0E8-475C-8858-7F7BB3053DD6}"/>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7" name="テキスト ボックス 686">
          <a:extLst>
            <a:ext uri="{FF2B5EF4-FFF2-40B4-BE49-F238E27FC236}">
              <a16:creationId xmlns:a16="http://schemas.microsoft.com/office/drawing/2014/main" id="{7164E6BF-E3BD-4A34-ACD6-5E6DD5789B2D}"/>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8" name="直線コネクタ 687">
          <a:extLst>
            <a:ext uri="{FF2B5EF4-FFF2-40B4-BE49-F238E27FC236}">
              <a16:creationId xmlns:a16="http://schemas.microsoft.com/office/drawing/2014/main" id="{E0465924-39C0-461D-955F-74B846A60DDE}"/>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9" name="テキスト ボックス 688">
          <a:extLst>
            <a:ext uri="{FF2B5EF4-FFF2-40B4-BE49-F238E27FC236}">
              <a16:creationId xmlns:a16="http://schemas.microsoft.com/office/drawing/2014/main" id="{1AA7B835-E859-44F8-BE9D-8A2EB84EF3E2}"/>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0" name="直線コネクタ 689">
          <a:extLst>
            <a:ext uri="{FF2B5EF4-FFF2-40B4-BE49-F238E27FC236}">
              <a16:creationId xmlns:a16="http://schemas.microsoft.com/office/drawing/2014/main" id="{98C55016-987D-46BA-A62D-CA8464466AAB}"/>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1" name="テキスト ボックス 690">
          <a:extLst>
            <a:ext uri="{FF2B5EF4-FFF2-40B4-BE49-F238E27FC236}">
              <a16:creationId xmlns:a16="http://schemas.microsoft.com/office/drawing/2014/main" id="{3694B24D-BC6B-4E47-9F10-5312AD4C437F}"/>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2" name="直線コネクタ 691">
          <a:extLst>
            <a:ext uri="{FF2B5EF4-FFF2-40B4-BE49-F238E27FC236}">
              <a16:creationId xmlns:a16="http://schemas.microsoft.com/office/drawing/2014/main" id="{0E9C07CD-11EE-450C-85F5-8BC00D7F9F45}"/>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3" name="テキスト ボックス 692">
          <a:extLst>
            <a:ext uri="{FF2B5EF4-FFF2-40B4-BE49-F238E27FC236}">
              <a16:creationId xmlns:a16="http://schemas.microsoft.com/office/drawing/2014/main" id="{3F3F210C-9470-437F-A304-7B1287554EDD}"/>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4" name="【児童館】&#10;一人当たり面積グラフ枠">
          <a:extLst>
            <a:ext uri="{FF2B5EF4-FFF2-40B4-BE49-F238E27FC236}">
              <a16:creationId xmlns:a16="http://schemas.microsoft.com/office/drawing/2014/main" id="{994846BD-59B8-467F-93D5-4312060CFB25}"/>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5" name="直線コネクタ 694">
          <a:extLst>
            <a:ext uri="{FF2B5EF4-FFF2-40B4-BE49-F238E27FC236}">
              <a16:creationId xmlns:a16="http://schemas.microsoft.com/office/drawing/2014/main" id="{5CF5A1D2-392E-4FD6-A27C-9F2A00FD4279}"/>
            </a:ext>
          </a:extLst>
        </xdr:cNvPr>
        <xdr:cNvCxnSpPr/>
      </xdr:nvCxnSpPr>
      <xdr:spPr>
        <a:xfrm flipV="1">
          <a:off x="19947254" y="1325499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6" name="【児童館】&#10;一人当たり面積最小値テキスト">
          <a:extLst>
            <a:ext uri="{FF2B5EF4-FFF2-40B4-BE49-F238E27FC236}">
              <a16:creationId xmlns:a16="http://schemas.microsoft.com/office/drawing/2014/main" id="{D91F3F22-EB81-49F3-BA72-D945CF72925C}"/>
            </a:ext>
          </a:extLst>
        </xdr:cNvPr>
        <xdr:cNvSpPr txBox="1"/>
      </xdr:nvSpPr>
      <xdr:spPr>
        <a:xfrm>
          <a:off x="19985990"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7" name="直線コネクタ 696">
          <a:extLst>
            <a:ext uri="{FF2B5EF4-FFF2-40B4-BE49-F238E27FC236}">
              <a16:creationId xmlns:a16="http://schemas.microsoft.com/office/drawing/2014/main" id="{4FAC2966-6753-47D9-B155-31E0475B7A2D}"/>
            </a:ext>
          </a:extLst>
        </xdr:cNvPr>
        <xdr:cNvCxnSpPr/>
      </xdr:nvCxnSpPr>
      <xdr:spPr>
        <a:xfrm>
          <a:off x="19885660" y="1482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8" name="【児童館】&#10;一人当たり面積最大値テキスト">
          <a:extLst>
            <a:ext uri="{FF2B5EF4-FFF2-40B4-BE49-F238E27FC236}">
              <a16:creationId xmlns:a16="http://schemas.microsoft.com/office/drawing/2014/main" id="{405D9DC8-7601-4355-9376-923122CFBAEE}"/>
            </a:ext>
          </a:extLst>
        </xdr:cNvPr>
        <xdr:cNvSpPr txBox="1"/>
      </xdr:nvSpPr>
      <xdr:spPr>
        <a:xfrm>
          <a:off x="19985990" y="1303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99" name="直線コネクタ 698">
          <a:extLst>
            <a:ext uri="{FF2B5EF4-FFF2-40B4-BE49-F238E27FC236}">
              <a16:creationId xmlns:a16="http://schemas.microsoft.com/office/drawing/2014/main" id="{FEF47CFF-647A-4B0A-8248-179D8603F1C3}"/>
            </a:ext>
          </a:extLst>
        </xdr:cNvPr>
        <xdr:cNvCxnSpPr/>
      </xdr:nvCxnSpPr>
      <xdr:spPr>
        <a:xfrm>
          <a:off x="19885660" y="1325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60977</xdr:rowOff>
    </xdr:from>
    <xdr:ext cx="469744" cy="259045"/>
    <xdr:sp macro="" textlink="">
      <xdr:nvSpPr>
        <xdr:cNvPr id="700" name="【児童館】&#10;一人当たり面積平均値テキスト">
          <a:extLst>
            <a:ext uri="{FF2B5EF4-FFF2-40B4-BE49-F238E27FC236}">
              <a16:creationId xmlns:a16="http://schemas.microsoft.com/office/drawing/2014/main" id="{79CAF8F1-0B8E-4F9F-BFCA-178066F68F31}"/>
            </a:ext>
          </a:extLst>
        </xdr:cNvPr>
        <xdr:cNvSpPr txBox="1"/>
      </xdr:nvSpPr>
      <xdr:spPr>
        <a:xfrm>
          <a:off x="19985990" y="14287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82550</xdr:rowOff>
    </xdr:from>
    <xdr:to>
      <xdr:col>116</xdr:col>
      <xdr:colOff>114300</xdr:colOff>
      <xdr:row>84</xdr:row>
      <xdr:rowOff>12700</xdr:rowOff>
    </xdr:to>
    <xdr:sp macro="" textlink="">
      <xdr:nvSpPr>
        <xdr:cNvPr id="701" name="フローチャート: 判断 700">
          <a:extLst>
            <a:ext uri="{FF2B5EF4-FFF2-40B4-BE49-F238E27FC236}">
              <a16:creationId xmlns:a16="http://schemas.microsoft.com/office/drawing/2014/main" id="{9B51F038-66B8-4422-A68D-4412B21F5A16}"/>
            </a:ext>
          </a:extLst>
        </xdr:cNvPr>
        <xdr:cNvSpPr/>
      </xdr:nvSpPr>
      <xdr:spPr>
        <a:xfrm>
          <a:off x="19904710" y="14314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82550</xdr:rowOff>
    </xdr:from>
    <xdr:to>
      <xdr:col>112</xdr:col>
      <xdr:colOff>38100</xdr:colOff>
      <xdr:row>84</xdr:row>
      <xdr:rowOff>12700</xdr:rowOff>
    </xdr:to>
    <xdr:sp macro="" textlink="">
      <xdr:nvSpPr>
        <xdr:cNvPr id="702" name="フローチャート: 判断 701">
          <a:extLst>
            <a:ext uri="{FF2B5EF4-FFF2-40B4-BE49-F238E27FC236}">
              <a16:creationId xmlns:a16="http://schemas.microsoft.com/office/drawing/2014/main" id="{F78279CA-036F-4612-B2EC-A0C7DCBD271A}"/>
            </a:ext>
          </a:extLst>
        </xdr:cNvPr>
        <xdr:cNvSpPr/>
      </xdr:nvSpPr>
      <xdr:spPr>
        <a:xfrm>
          <a:off x="19161760" y="143148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3" name="フローチャート: 判断 702">
          <a:extLst>
            <a:ext uri="{FF2B5EF4-FFF2-40B4-BE49-F238E27FC236}">
              <a16:creationId xmlns:a16="http://schemas.microsoft.com/office/drawing/2014/main" id="{BC80EAD5-768F-4EBD-8692-5828611CC23F}"/>
            </a:ext>
          </a:extLst>
        </xdr:cNvPr>
        <xdr:cNvSpPr/>
      </xdr:nvSpPr>
      <xdr:spPr>
        <a:xfrm>
          <a:off x="1834515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04" name="フローチャート: 判断 703">
          <a:extLst>
            <a:ext uri="{FF2B5EF4-FFF2-40B4-BE49-F238E27FC236}">
              <a16:creationId xmlns:a16="http://schemas.microsoft.com/office/drawing/2014/main" id="{CA1ABEBE-3360-4C8B-B57A-2DBF9F0B8422}"/>
            </a:ext>
          </a:extLst>
        </xdr:cNvPr>
        <xdr:cNvSpPr/>
      </xdr:nvSpPr>
      <xdr:spPr>
        <a:xfrm>
          <a:off x="17547590" y="143910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705" name="フローチャート: 判断 704">
          <a:extLst>
            <a:ext uri="{FF2B5EF4-FFF2-40B4-BE49-F238E27FC236}">
              <a16:creationId xmlns:a16="http://schemas.microsoft.com/office/drawing/2014/main" id="{FDE8BEB2-3AC6-47AB-9E2E-DA2246E803B2}"/>
            </a:ext>
          </a:extLst>
        </xdr:cNvPr>
        <xdr:cNvSpPr/>
      </xdr:nvSpPr>
      <xdr:spPr>
        <a:xfrm>
          <a:off x="167614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EB43A63F-0F8D-4174-9B42-B444CEA38649}"/>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66EA1C9A-CE5F-4AE6-B2E4-5DB08119629C}"/>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733A3216-4836-47FF-8E13-42BAEB909FEB}"/>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9A200995-4936-4149-B084-F97EEB49593C}"/>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B87815C2-492F-4588-997B-373B643C5E7F}"/>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86</xdr:row>
      <xdr:rowOff>25400</xdr:rowOff>
    </xdr:from>
    <xdr:to>
      <xdr:col>102</xdr:col>
      <xdr:colOff>165100</xdr:colOff>
      <xdr:row>86</xdr:row>
      <xdr:rowOff>127000</xdr:rowOff>
    </xdr:to>
    <xdr:sp macro="" textlink="">
      <xdr:nvSpPr>
        <xdr:cNvPr id="711" name="楕円 710">
          <a:extLst>
            <a:ext uri="{FF2B5EF4-FFF2-40B4-BE49-F238E27FC236}">
              <a16:creationId xmlns:a16="http://schemas.microsoft.com/office/drawing/2014/main" id="{97DE1138-C89A-4D17-91DE-7898C8DDE3C4}"/>
            </a:ext>
          </a:extLst>
        </xdr:cNvPr>
        <xdr:cNvSpPr/>
      </xdr:nvSpPr>
      <xdr:spPr>
        <a:xfrm>
          <a:off x="17547590" y="147662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25400</xdr:rowOff>
    </xdr:from>
    <xdr:to>
      <xdr:col>98</xdr:col>
      <xdr:colOff>38100</xdr:colOff>
      <xdr:row>86</xdr:row>
      <xdr:rowOff>127000</xdr:rowOff>
    </xdr:to>
    <xdr:sp macro="" textlink="">
      <xdr:nvSpPr>
        <xdr:cNvPr id="712" name="楕円 711">
          <a:extLst>
            <a:ext uri="{FF2B5EF4-FFF2-40B4-BE49-F238E27FC236}">
              <a16:creationId xmlns:a16="http://schemas.microsoft.com/office/drawing/2014/main" id="{6D084C1A-4D8C-4A28-A750-8C5E518DB5D8}"/>
            </a:ext>
          </a:extLst>
        </xdr:cNvPr>
        <xdr:cNvSpPr/>
      </xdr:nvSpPr>
      <xdr:spPr>
        <a:xfrm>
          <a:off x="16761460" y="147662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76200</xdr:rowOff>
    </xdr:from>
    <xdr:to>
      <xdr:col>102</xdr:col>
      <xdr:colOff>114300</xdr:colOff>
      <xdr:row>86</xdr:row>
      <xdr:rowOff>76200</xdr:rowOff>
    </xdr:to>
    <xdr:cxnSp macro="">
      <xdr:nvCxnSpPr>
        <xdr:cNvPr id="713" name="直線コネクタ 712">
          <a:extLst>
            <a:ext uri="{FF2B5EF4-FFF2-40B4-BE49-F238E27FC236}">
              <a16:creationId xmlns:a16="http://schemas.microsoft.com/office/drawing/2014/main" id="{DA115911-56CC-4E16-90B1-AAC163542299}"/>
            </a:ext>
          </a:extLst>
        </xdr:cNvPr>
        <xdr:cNvCxnSpPr/>
      </xdr:nvCxnSpPr>
      <xdr:spPr>
        <a:xfrm>
          <a:off x="16804640" y="148209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29227</xdr:rowOff>
    </xdr:from>
    <xdr:ext cx="469744" cy="259045"/>
    <xdr:sp macro="" textlink="">
      <xdr:nvSpPr>
        <xdr:cNvPr id="714" name="n_1aveValue【児童館】&#10;一人当たり面積">
          <a:extLst>
            <a:ext uri="{FF2B5EF4-FFF2-40B4-BE49-F238E27FC236}">
              <a16:creationId xmlns:a16="http://schemas.microsoft.com/office/drawing/2014/main" id="{75F2F6FD-E758-4FDD-809F-19716A04A3AD}"/>
            </a:ext>
          </a:extLst>
        </xdr:cNvPr>
        <xdr:cNvSpPr txBox="1"/>
      </xdr:nvSpPr>
      <xdr:spPr>
        <a:xfrm>
          <a:off x="18982132" y="1408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15" name="n_2aveValue【児童館】&#10;一人当たり面積">
          <a:extLst>
            <a:ext uri="{FF2B5EF4-FFF2-40B4-BE49-F238E27FC236}">
              <a16:creationId xmlns:a16="http://schemas.microsoft.com/office/drawing/2014/main" id="{B0CC4D98-68A4-4F08-BB13-4E9A01AE71FD}"/>
            </a:ext>
          </a:extLst>
        </xdr:cNvPr>
        <xdr:cNvSpPr txBox="1"/>
      </xdr:nvSpPr>
      <xdr:spPr>
        <a:xfrm>
          <a:off x="1818203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105427</xdr:rowOff>
    </xdr:from>
    <xdr:ext cx="469744" cy="259045"/>
    <xdr:sp macro="" textlink="">
      <xdr:nvSpPr>
        <xdr:cNvPr id="716" name="n_3aveValue【児童館】&#10;一人当たり面積">
          <a:extLst>
            <a:ext uri="{FF2B5EF4-FFF2-40B4-BE49-F238E27FC236}">
              <a16:creationId xmlns:a16="http://schemas.microsoft.com/office/drawing/2014/main" id="{D996BA29-3CEC-438B-A1CA-C013ABA2CC26}"/>
            </a:ext>
          </a:extLst>
        </xdr:cNvPr>
        <xdr:cNvSpPr txBox="1"/>
      </xdr:nvSpPr>
      <xdr:spPr>
        <a:xfrm>
          <a:off x="17384472" y="141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717" name="n_4aveValue【児童館】&#10;一人当たり面積">
          <a:extLst>
            <a:ext uri="{FF2B5EF4-FFF2-40B4-BE49-F238E27FC236}">
              <a16:creationId xmlns:a16="http://schemas.microsoft.com/office/drawing/2014/main" id="{51ACE55F-F043-4C91-B9D1-B2F23948F1D7}"/>
            </a:ext>
          </a:extLst>
        </xdr:cNvPr>
        <xdr:cNvSpPr txBox="1"/>
      </xdr:nvSpPr>
      <xdr:spPr>
        <a:xfrm>
          <a:off x="16588817"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118127</xdr:rowOff>
    </xdr:from>
    <xdr:ext cx="469744" cy="259045"/>
    <xdr:sp macro="" textlink="">
      <xdr:nvSpPr>
        <xdr:cNvPr id="718" name="n_3mainValue【児童館】&#10;一人当たり面積">
          <a:extLst>
            <a:ext uri="{FF2B5EF4-FFF2-40B4-BE49-F238E27FC236}">
              <a16:creationId xmlns:a16="http://schemas.microsoft.com/office/drawing/2014/main" id="{72DE04D2-2D3F-41A9-8500-F18995629A73}"/>
            </a:ext>
          </a:extLst>
        </xdr:cNvPr>
        <xdr:cNvSpPr txBox="1"/>
      </xdr:nvSpPr>
      <xdr:spPr>
        <a:xfrm>
          <a:off x="17384472"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118127</xdr:rowOff>
    </xdr:from>
    <xdr:ext cx="469744" cy="259045"/>
    <xdr:sp macro="" textlink="">
      <xdr:nvSpPr>
        <xdr:cNvPr id="719" name="n_4mainValue【児童館】&#10;一人当たり面積">
          <a:extLst>
            <a:ext uri="{FF2B5EF4-FFF2-40B4-BE49-F238E27FC236}">
              <a16:creationId xmlns:a16="http://schemas.microsoft.com/office/drawing/2014/main" id="{11A06E90-4235-4183-9131-B561253D4F09}"/>
            </a:ext>
          </a:extLst>
        </xdr:cNvPr>
        <xdr:cNvSpPr txBox="1"/>
      </xdr:nvSpPr>
      <xdr:spPr>
        <a:xfrm>
          <a:off x="16588817"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0" name="正方形/長方形 719">
          <a:extLst>
            <a:ext uri="{FF2B5EF4-FFF2-40B4-BE49-F238E27FC236}">
              <a16:creationId xmlns:a16="http://schemas.microsoft.com/office/drawing/2014/main" id="{C382118B-2F06-4E8B-92F3-EC1D2385E66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1" name="正方形/長方形 720">
          <a:extLst>
            <a:ext uri="{FF2B5EF4-FFF2-40B4-BE49-F238E27FC236}">
              <a16:creationId xmlns:a16="http://schemas.microsoft.com/office/drawing/2014/main" id="{92E5D4C4-40C4-4832-9DF7-3D91E0FDE9B3}"/>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2" name="正方形/長方形 721">
          <a:extLst>
            <a:ext uri="{FF2B5EF4-FFF2-40B4-BE49-F238E27FC236}">
              <a16:creationId xmlns:a16="http://schemas.microsoft.com/office/drawing/2014/main" id="{3EF4F125-10E5-4E3A-8044-E92963452E3F}"/>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3" name="正方形/長方形 722">
          <a:extLst>
            <a:ext uri="{FF2B5EF4-FFF2-40B4-BE49-F238E27FC236}">
              <a16:creationId xmlns:a16="http://schemas.microsoft.com/office/drawing/2014/main" id="{0933B215-BEDA-473B-AB2E-2CA9C53F5F80}"/>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4" name="正方形/長方形 723">
          <a:extLst>
            <a:ext uri="{FF2B5EF4-FFF2-40B4-BE49-F238E27FC236}">
              <a16:creationId xmlns:a16="http://schemas.microsoft.com/office/drawing/2014/main" id="{3A020CCA-6201-4768-A04E-7800CB01BFF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5" name="正方形/長方形 724">
          <a:extLst>
            <a:ext uri="{FF2B5EF4-FFF2-40B4-BE49-F238E27FC236}">
              <a16:creationId xmlns:a16="http://schemas.microsoft.com/office/drawing/2014/main" id="{2594BDCC-91AB-4AA9-ABE0-030F463C7D45}"/>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6" name="正方形/長方形 725">
          <a:extLst>
            <a:ext uri="{FF2B5EF4-FFF2-40B4-BE49-F238E27FC236}">
              <a16:creationId xmlns:a16="http://schemas.microsoft.com/office/drawing/2014/main" id="{CF2C8380-D866-41EF-8F30-56BB7D599585}"/>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7" name="正方形/長方形 726">
          <a:extLst>
            <a:ext uri="{FF2B5EF4-FFF2-40B4-BE49-F238E27FC236}">
              <a16:creationId xmlns:a16="http://schemas.microsoft.com/office/drawing/2014/main" id="{983EE61E-A053-498E-B690-99361B92690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8" name="テキスト ボックス 727">
          <a:extLst>
            <a:ext uri="{FF2B5EF4-FFF2-40B4-BE49-F238E27FC236}">
              <a16:creationId xmlns:a16="http://schemas.microsoft.com/office/drawing/2014/main" id="{41E30DFB-E07C-4869-9503-A466A2C4745F}"/>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9" name="直線コネクタ 728">
          <a:extLst>
            <a:ext uri="{FF2B5EF4-FFF2-40B4-BE49-F238E27FC236}">
              <a16:creationId xmlns:a16="http://schemas.microsoft.com/office/drawing/2014/main" id="{CBC0E1C1-F072-4AD5-A667-DE40A00CBAC4}"/>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0" name="テキスト ボックス 729">
          <a:extLst>
            <a:ext uri="{FF2B5EF4-FFF2-40B4-BE49-F238E27FC236}">
              <a16:creationId xmlns:a16="http://schemas.microsoft.com/office/drawing/2014/main" id="{4BFD05E1-422B-4EAE-AE35-B60B9E64A7EF}"/>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1" name="直線コネクタ 730">
          <a:extLst>
            <a:ext uri="{FF2B5EF4-FFF2-40B4-BE49-F238E27FC236}">
              <a16:creationId xmlns:a16="http://schemas.microsoft.com/office/drawing/2014/main" id="{98C6B5A5-70FA-4481-9FCB-1407B6FA45EE}"/>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2" name="テキスト ボックス 731">
          <a:extLst>
            <a:ext uri="{FF2B5EF4-FFF2-40B4-BE49-F238E27FC236}">
              <a16:creationId xmlns:a16="http://schemas.microsoft.com/office/drawing/2014/main" id="{35637F48-9511-42D7-ACA5-BF064CABD140}"/>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3" name="直線コネクタ 732">
          <a:extLst>
            <a:ext uri="{FF2B5EF4-FFF2-40B4-BE49-F238E27FC236}">
              <a16:creationId xmlns:a16="http://schemas.microsoft.com/office/drawing/2014/main" id="{9C54A9D0-918C-433C-8E89-2484EF822B66}"/>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34" name="テキスト ボックス 733">
          <a:extLst>
            <a:ext uri="{FF2B5EF4-FFF2-40B4-BE49-F238E27FC236}">
              <a16:creationId xmlns:a16="http://schemas.microsoft.com/office/drawing/2014/main" id="{E809CEED-B048-473C-9CE0-260E49E6055E}"/>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35" name="直線コネクタ 734">
          <a:extLst>
            <a:ext uri="{FF2B5EF4-FFF2-40B4-BE49-F238E27FC236}">
              <a16:creationId xmlns:a16="http://schemas.microsoft.com/office/drawing/2014/main" id="{95C5DAD3-C40C-4BE5-BE91-7253C501A348}"/>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36" name="テキスト ボックス 735">
          <a:extLst>
            <a:ext uri="{FF2B5EF4-FFF2-40B4-BE49-F238E27FC236}">
              <a16:creationId xmlns:a16="http://schemas.microsoft.com/office/drawing/2014/main" id="{E6E671E4-0FBA-4230-B35D-39C73506C8C8}"/>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37" name="直線コネクタ 736">
          <a:extLst>
            <a:ext uri="{FF2B5EF4-FFF2-40B4-BE49-F238E27FC236}">
              <a16:creationId xmlns:a16="http://schemas.microsoft.com/office/drawing/2014/main" id="{0B58C7F7-46A7-4A4D-911C-22EACFA1FDE7}"/>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38" name="テキスト ボックス 737">
          <a:extLst>
            <a:ext uri="{FF2B5EF4-FFF2-40B4-BE49-F238E27FC236}">
              <a16:creationId xmlns:a16="http://schemas.microsoft.com/office/drawing/2014/main" id="{725849E9-8FE6-456E-A009-D214D6D7BA0A}"/>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39" name="直線コネクタ 738">
          <a:extLst>
            <a:ext uri="{FF2B5EF4-FFF2-40B4-BE49-F238E27FC236}">
              <a16:creationId xmlns:a16="http://schemas.microsoft.com/office/drawing/2014/main" id="{BC7E6EC1-F8FE-4622-A71A-20AE1F0F34C1}"/>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40" name="テキスト ボックス 739">
          <a:extLst>
            <a:ext uri="{FF2B5EF4-FFF2-40B4-BE49-F238E27FC236}">
              <a16:creationId xmlns:a16="http://schemas.microsoft.com/office/drawing/2014/main" id="{2D81F5CB-DC01-4F03-8E9F-FB9947BC4BA9}"/>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1" name="直線コネクタ 740">
          <a:extLst>
            <a:ext uri="{FF2B5EF4-FFF2-40B4-BE49-F238E27FC236}">
              <a16:creationId xmlns:a16="http://schemas.microsoft.com/office/drawing/2014/main" id="{08DC6298-B994-46B1-8E6F-A00B65799877}"/>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42" name="テキスト ボックス 741">
          <a:extLst>
            <a:ext uri="{FF2B5EF4-FFF2-40B4-BE49-F238E27FC236}">
              <a16:creationId xmlns:a16="http://schemas.microsoft.com/office/drawing/2014/main" id="{67102272-D825-4B04-B40F-7F509D51F135}"/>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3" name="【公民館】&#10;有形固定資産減価償却率グラフ枠">
          <a:extLst>
            <a:ext uri="{FF2B5EF4-FFF2-40B4-BE49-F238E27FC236}">
              <a16:creationId xmlns:a16="http://schemas.microsoft.com/office/drawing/2014/main" id="{EF35DBF1-EA2B-4AFA-A3D7-401F8B2D6902}"/>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152400</xdr:rowOff>
    </xdr:from>
    <xdr:to>
      <xdr:col>85</xdr:col>
      <xdr:colOff>126364</xdr:colOff>
      <xdr:row>108</xdr:row>
      <xdr:rowOff>59055</xdr:rowOff>
    </xdr:to>
    <xdr:cxnSp macro="">
      <xdr:nvCxnSpPr>
        <xdr:cNvPr id="744" name="直線コネクタ 743">
          <a:extLst>
            <a:ext uri="{FF2B5EF4-FFF2-40B4-BE49-F238E27FC236}">
              <a16:creationId xmlns:a16="http://schemas.microsoft.com/office/drawing/2014/main" id="{CE9C9CFE-FAE7-4DA5-AA28-E6B444E12835}"/>
            </a:ext>
          </a:extLst>
        </xdr:cNvPr>
        <xdr:cNvCxnSpPr/>
      </xdr:nvCxnSpPr>
      <xdr:spPr>
        <a:xfrm flipV="1">
          <a:off x="14703424" y="17468850"/>
          <a:ext cx="0" cy="1102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62882</xdr:rowOff>
    </xdr:from>
    <xdr:ext cx="405111" cy="259045"/>
    <xdr:sp macro="" textlink="">
      <xdr:nvSpPr>
        <xdr:cNvPr id="745" name="【公民館】&#10;有形固定資産減価償却率最小値テキスト">
          <a:extLst>
            <a:ext uri="{FF2B5EF4-FFF2-40B4-BE49-F238E27FC236}">
              <a16:creationId xmlns:a16="http://schemas.microsoft.com/office/drawing/2014/main" id="{ACC3DF78-69DF-4130-B1DD-769DCEE145E4}"/>
            </a:ext>
          </a:extLst>
        </xdr:cNvPr>
        <xdr:cNvSpPr txBox="1"/>
      </xdr:nvSpPr>
      <xdr:spPr>
        <a:xfrm>
          <a:off x="14742160" y="185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59055</xdr:rowOff>
    </xdr:from>
    <xdr:to>
      <xdr:col>86</xdr:col>
      <xdr:colOff>25400</xdr:colOff>
      <xdr:row>108</xdr:row>
      <xdr:rowOff>59055</xdr:rowOff>
    </xdr:to>
    <xdr:cxnSp macro="">
      <xdr:nvCxnSpPr>
        <xdr:cNvPr id="746" name="直線コネクタ 745">
          <a:extLst>
            <a:ext uri="{FF2B5EF4-FFF2-40B4-BE49-F238E27FC236}">
              <a16:creationId xmlns:a16="http://schemas.microsoft.com/office/drawing/2014/main" id="{51EE1836-D37F-4FE6-BB93-48F56E661774}"/>
            </a:ext>
          </a:extLst>
        </xdr:cNvPr>
        <xdr:cNvCxnSpPr/>
      </xdr:nvCxnSpPr>
      <xdr:spPr>
        <a:xfrm>
          <a:off x="14611350" y="18571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99077</xdr:rowOff>
    </xdr:from>
    <xdr:ext cx="405111" cy="259045"/>
    <xdr:sp macro="" textlink="">
      <xdr:nvSpPr>
        <xdr:cNvPr id="747" name="【公民館】&#10;有形固定資産減価償却率最大値テキスト">
          <a:extLst>
            <a:ext uri="{FF2B5EF4-FFF2-40B4-BE49-F238E27FC236}">
              <a16:creationId xmlns:a16="http://schemas.microsoft.com/office/drawing/2014/main" id="{79170C85-04CC-453E-9ADC-3E1217CE0D74}"/>
            </a:ext>
          </a:extLst>
        </xdr:cNvPr>
        <xdr:cNvSpPr txBox="1"/>
      </xdr:nvSpPr>
      <xdr:spPr>
        <a:xfrm>
          <a:off x="14742160" y="17240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152400</xdr:rowOff>
    </xdr:from>
    <xdr:to>
      <xdr:col>86</xdr:col>
      <xdr:colOff>25400</xdr:colOff>
      <xdr:row>101</xdr:row>
      <xdr:rowOff>152400</xdr:rowOff>
    </xdr:to>
    <xdr:cxnSp macro="">
      <xdr:nvCxnSpPr>
        <xdr:cNvPr id="748" name="直線コネクタ 747">
          <a:extLst>
            <a:ext uri="{FF2B5EF4-FFF2-40B4-BE49-F238E27FC236}">
              <a16:creationId xmlns:a16="http://schemas.microsoft.com/office/drawing/2014/main" id="{579ADC4F-4DE4-4F3B-AA1D-95BB8F51D4CB}"/>
            </a:ext>
          </a:extLst>
        </xdr:cNvPr>
        <xdr:cNvCxnSpPr/>
      </xdr:nvCxnSpPr>
      <xdr:spPr>
        <a:xfrm>
          <a:off x="14611350" y="17468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81932</xdr:rowOff>
    </xdr:from>
    <xdr:ext cx="405111" cy="259045"/>
    <xdr:sp macro="" textlink="">
      <xdr:nvSpPr>
        <xdr:cNvPr id="749" name="【公民館】&#10;有形固定資産減価償却率平均値テキスト">
          <a:extLst>
            <a:ext uri="{FF2B5EF4-FFF2-40B4-BE49-F238E27FC236}">
              <a16:creationId xmlns:a16="http://schemas.microsoft.com/office/drawing/2014/main" id="{498F0121-A4A2-4CF5-8EB9-404B325C8B80}"/>
            </a:ext>
          </a:extLst>
        </xdr:cNvPr>
        <xdr:cNvSpPr txBox="1"/>
      </xdr:nvSpPr>
      <xdr:spPr>
        <a:xfrm>
          <a:off x="14742160" y="17914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103505</xdr:rowOff>
    </xdr:from>
    <xdr:to>
      <xdr:col>85</xdr:col>
      <xdr:colOff>177800</xdr:colOff>
      <xdr:row>105</xdr:row>
      <xdr:rowOff>33655</xdr:rowOff>
    </xdr:to>
    <xdr:sp macro="" textlink="">
      <xdr:nvSpPr>
        <xdr:cNvPr id="750" name="フローチャート: 判断 749">
          <a:extLst>
            <a:ext uri="{FF2B5EF4-FFF2-40B4-BE49-F238E27FC236}">
              <a16:creationId xmlns:a16="http://schemas.microsoft.com/office/drawing/2014/main" id="{8FA5094D-82F7-486B-8953-BA815E7A8D7B}"/>
            </a:ext>
          </a:extLst>
        </xdr:cNvPr>
        <xdr:cNvSpPr/>
      </xdr:nvSpPr>
      <xdr:spPr>
        <a:xfrm>
          <a:off x="14649450" y="179324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751" name="フローチャート: 判断 750">
          <a:extLst>
            <a:ext uri="{FF2B5EF4-FFF2-40B4-BE49-F238E27FC236}">
              <a16:creationId xmlns:a16="http://schemas.microsoft.com/office/drawing/2014/main" id="{34FCE20F-8901-4707-96A0-87ABDAE5BAD5}"/>
            </a:ext>
          </a:extLst>
        </xdr:cNvPr>
        <xdr:cNvSpPr/>
      </xdr:nvSpPr>
      <xdr:spPr>
        <a:xfrm>
          <a:off x="13887450" y="179076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36830</xdr:rowOff>
    </xdr:from>
    <xdr:to>
      <xdr:col>76</xdr:col>
      <xdr:colOff>165100</xdr:colOff>
      <xdr:row>104</xdr:row>
      <xdr:rowOff>138430</xdr:rowOff>
    </xdr:to>
    <xdr:sp macro="" textlink="">
      <xdr:nvSpPr>
        <xdr:cNvPr id="752" name="フローチャート: 判断 751">
          <a:extLst>
            <a:ext uri="{FF2B5EF4-FFF2-40B4-BE49-F238E27FC236}">
              <a16:creationId xmlns:a16="http://schemas.microsoft.com/office/drawing/2014/main" id="{CFAEB8BB-AD1C-4020-9614-DF8BB61B72BC}"/>
            </a:ext>
          </a:extLst>
        </xdr:cNvPr>
        <xdr:cNvSpPr/>
      </xdr:nvSpPr>
      <xdr:spPr>
        <a:xfrm>
          <a:off x="13089890" y="178676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31114</xdr:rowOff>
    </xdr:from>
    <xdr:to>
      <xdr:col>72</xdr:col>
      <xdr:colOff>38100</xdr:colOff>
      <xdr:row>104</xdr:row>
      <xdr:rowOff>132714</xdr:rowOff>
    </xdr:to>
    <xdr:sp macro="" textlink="">
      <xdr:nvSpPr>
        <xdr:cNvPr id="753" name="フローチャート: 判断 752">
          <a:extLst>
            <a:ext uri="{FF2B5EF4-FFF2-40B4-BE49-F238E27FC236}">
              <a16:creationId xmlns:a16="http://schemas.microsoft.com/office/drawing/2014/main" id="{D18EC7F0-27C9-4930-B0B5-3166660C42BE}"/>
            </a:ext>
          </a:extLst>
        </xdr:cNvPr>
        <xdr:cNvSpPr/>
      </xdr:nvSpPr>
      <xdr:spPr>
        <a:xfrm>
          <a:off x="12303760" y="178600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27305</xdr:rowOff>
    </xdr:from>
    <xdr:to>
      <xdr:col>67</xdr:col>
      <xdr:colOff>101600</xdr:colOff>
      <xdr:row>104</xdr:row>
      <xdr:rowOff>128905</xdr:rowOff>
    </xdr:to>
    <xdr:sp macro="" textlink="">
      <xdr:nvSpPr>
        <xdr:cNvPr id="754" name="フローチャート: 判断 753">
          <a:extLst>
            <a:ext uri="{FF2B5EF4-FFF2-40B4-BE49-F238E27FC236}">
              <a16:creationId xmlns:a16="http://schemas.microsoft.com/office/drawing/2014/main" id="{C8C5EF24-D642-4E1A-AAD3-3016F0808F61}"/>
            </a:ext>
          </a:extLst>
        </xdr:cNvPr>
        <xdr:cNvSpPr/>
      </xdr:nvSpPr>
      <xdr:spPr>
        <a:xfrm>
          <a:off x="11487150" y="178562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5" name="テキスト ボックス 754">
          <a:extLst>
            <a:ext uri="{FF2B5EF4-FFF2-40B4-BE49-F238E27FC236}">
              <a16:creationId xmlns:a16="http://schemas.microsoft.com/office/drawing/2014/main" id="{1F35B3A8-A7BE-47DF-9DAA-C3BEF87B9B8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6" name="テキスト ボックス 755">
          <a:extLst>
            <a:ext uri="{FF2B5EF4-FFF2-40B4-BE49-F238E27FC236}">
              <a16:creationId xmlns:a16="http://schemas.microsoft.com/office/drawing/2014/main" id="{48A142E5-789B-4495-82F1-C49188E56DF0}"/>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7" name="テキスト ボックス 756">
          <a:extLst>
            <a:ext uri="{FF2B5EF4-FFF2-40B4-BE49-F238E27FC236}">
              <a16:creationId xmlns:a16="http://schemas.microsoft.com/office/drawing/2014/main" id="{0C5C7B3E-77FF-4C3A-88E9-AB8C8B283D12}"/>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8" name="テキスト ボックス 757">
          <a:extLst>
            <a:ext uri="{FF2B5EF4-FFF2-40B4-BE49-F238E27FC236}">
              <a16:creationId xmlns:a16="http://schemas.microsoft.com/office/drawing/2014/main" id="{EEB4053F-853A-44BB-ADC7-3DEEAF378E0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9" name="テキスト ボックス 758">
          <a:extLst>
            <a:ext uri="{FF2B5EF4-FFF2-40B4-BE49-F238E27FC236}">
              <a16:creationId xmlns:a16="http://schemas.microsoft.com/office/drawing/2014/main" id="{6CB27CA2-280E-4260-AEB0-7FD029803C5C}"/>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82550</xdr:rowOff>
    </xdr:from>
    <xdr:to>
      <xdr:col>85</xdr:col>
      <xdr:colOff>177800</xdr:colOff>
      <xdr:row>103</xdr:row>
      <xdr:rowOff>12700</xdr:rowOff>
    </xdr:to>
    <xdr:sp macro="" textlink="">
      <xdr:nvSpPr>
        <xdr:cNvPr id="760" name="楕円 759">
          <a:extLst>
            <a:ext uri="{FF2B5EF4-FFF2-40B4-BE49-F238E27FC236}">
              <a16:creationId xmlns:a16="http://schemas.microsoft.com/office/drawing/2014/main" id="{B44AAF12-8A99-4DC8-ADFA-0FC3F3E055D2}"/>
            </a:ext>
          </a:extLst>
        </xdr:cNvPr>
        <xdr:cNvSpPr/>
      </xdr:nvSpPr>
      <xdr:spPr>
        <a:xfrm>
          <a:off x="14649450" y="175723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105427</xdr:rowOff>
    </xdr:from>
    <xdr:ext cx="405111" cy="259045"/>
    <xdr:sp macro="" textlink="">
      <xdr:nvSpPr>
        <xdr:cNvPr id="761" name="【公民館】&#10;有形固定資産減価償却率該当値テキスト">
          <a:extLst>
            <a:ext uri="{FF2B5EF4-FFF2-40B4-BE49-F238E27FC236}">
              <a16:creationId xmlns:a16="http://schemas.microsoft.com/office/drawing/2014/main" id="{660C6434-388C-4155-BBC9-38CD43A4FAAE}"/>
            </a:ext>
          </a:extLst>
        </xdr:cNvPr>
        <xdr:cNvSpPr txBox="1"/>
      </xdr:nvSpPr>
      <xdr:spPr>
        <a:xfrm>
          <a:off x="14742160" y="1741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156845</xdr:rowOff>
    </xdr:from>
    <xdr:to>
      <xdr:col>81</xdr:col>
      <xdr:colOff>101600</xdr:colOff>
      <xdr:row>102</xdr:row>
      <xdr:rowOff>86995</xdr:rowOff>
    </xdr:to>
    <xdr:sp macro="" textlink="">
      <xdr:nvSpPr>
        <xdr:cNvPr id="762" name="楕円 761">
          <a:extLst>
            <a:ext uri="{FF2B5EF4-FFF2-40B4-BE49-F238E27FC236}">
              <a16:creationId xmlns:a16="http://schemas.microsoft.com/office/drawing/2014/main" id="{6011FD3B-61E0-49EF-8D50-3941CA472E54}"/>
            </a:ext>
          </a:extLst>
        </xdr:cNvPr>
        <xdr:cNvSpPr/>
      </xdr:nvSpPr>
      <xdr:spPr>
        <a:xfrm>
          <a:off x="13887450" y="174752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36195</xdr:rowOff>
    </xdr:from>
    <xdr:to>
      <xdr:col>85</xdr:col>
      <xdr:colOff>127000</xdr:colOff>
      <xdr:row>102</xdr:row>
      <xdr:rowOff>133350</xdr:rowOff>
    </xdr:to>
    <xdr:cxnSp macro="">
      <xdr:nvCxnSpPr>
        <xdr:cNvPr id="763" name="直線コネクタ 762">
          <a:extLst>
            <a:ext uri="{FF2B5EF4-FFF2-40B4-BE49-F238E27FC236}">
              <a16:creationId xmlns:a16="http://schemas.microsoft.com/office/drawing/2014/main" id="{05D1AEC2-AACE-413F-8FD8-F80B3D15E534}"/>
            </a:ext>
          </a:extLst>
        </xdr:cNvPr>
        <xdr:cNvCxnSpPr/>
      </xdr:nvCxnSpPr>
      <xdr:spPr>
        <a:xfrm>
          <a:off x="13942060" y="17524095"/>
          <a:ext cx="762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88264</xdr:rowOff>
    </xdr:from>
    <xdr:to>
      <xdr:col>76</xdr:col>
      <xdr:colOff>165100</xdr:colOff>
      <xdr:row>102</xdr:row>
      <xdr:rowOff>18414</xdr:rowOff>
    </xdr:to>
    <xdr:sp macro="" textlink="">
      <xdr:nvSpPr>
        <xdr:cNvPr id="764" name="楕円 763">
          <a:extLst>
            <a:ext uri="{FF2B5EF4-FFF2-40B4-BE49-F238E27FC236}">
              <a16:creationId xmlns:a16="http://schemas.microsoft.com/office/drawing/2014/main" id="{6E3ADEC5-4B26-4E6C-AD14-5E15F1087C14}"/>
            </a:ext>
          </a:extLst>
        </xdr:cNvPr>
        <xdr:cNvSpPr/>
      </xdr:nvSpPr>
      <xdr:spPr>
        <a:xfrm>
          <a:off x="13089890" y="1740852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139064</xdr:rowOff>
    </xdr:from>
    <xdr:to>
      <xdr:col>81</xdr:col>
      <xdr:colOff>50800</xdr:colOff>
      <xdr:row>102</xdr:row>
      <xdr:rowOff>36195</xdr:rowOff>
    </xdr:to>
    <xdr:cxnSp macro="">
      <xdr:nvCxnSpPr>
        <xdr:cNvPr id="765" name="直線コネクタ 764">
          <a:extLst>
            <a:ext uri="{FF2B5EF4-FFF2-40B4-BE49-F238E27FC236}">
              <a16:creationId xmlns:a16="http://schemas.microsoft.com/office/drawing/2014/main" id="{97742396-C46B-4E9B-87B6-5D5B023480C6}"/>
            </a:ext>
          </a:extLst>
        </xdr:cNvPr>
        <xdr:cNvCxnSpPr/>
      </xdr:nvCxnSpPr>
      <xdr:spPr>
        <a:xfrm>
          <a:off x="13144500" y="17451704"/>
          <a:ext cx="79756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19686</xdr:rowOff>
    </xdr:from>
    <xdr:to>
      <xdr:col>72</xdr:col>
      <xdr:colOff>38100</xdr:colOff>
      <xdr:row>101</xdr:row>
      <xdr:rowOff>121286</xdr:rowOff>
    </xdr:to>
    <xdr:sp macro="" textlink="">
      <xdr:nvSpPr>
        <xdr:cNvPr id="766" name="楕円 765">
          <a:extLst>
            <a:ext uri="{FF2B5EF4-FFF2-40B4-BE49-F238E27FC236}">
              <a16:creationId xmlns:a16="http://schemas.microsoft.com/office/drawing/2014/main" id="{0C47E48B-79D6-4E1F-AF0D-01944A0AA9DB}"/>
            </a:ext>
          </a:extLst>
        </xdr:cNvPr>
        <xdr:cNvSpPr/>
      </xdr:nvSpPr>
      <xdr:spPr>
        <a:xfrm>
          <a:off x="12303760" y="1733232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70486</xdr:rowOff>
    </xdr:from>
    <xdr:to>
      <xdr:col>76</xdr:col>
      <xdr:colOff>114300</xdr:colOff>
      <xdr:row>101</xdr:row>
      <xdr:rowOff>139064</xdr:rowOff>
    </xdr:to>
    <xdr:cxnSp macro="">
      <xdr:nvCxnSpPr>
        <xdr:cNvPr id="767" name="直線コネクタ 766">
          <a:extLst>
            <a:ext uri="{FF2B5EF4-FFF2-40B4-BE49-F238E27FC236}">
              <a16:creationId xmlns:a16="http://schemas.microsoft.com/office/drawing/2014/main" id="{E27F5492-F97C-4907-B329-AFD62EC1016C}"/>
            </a:ext>
          </a:extLst>
        </xdr:cNvPr>
        <xdr:cNvCxnSpPr/>
      </xdr:nvCxnSpPr>
      <xdr:spPr>
        <a:xfrm>
          <a:off x="12346940" y="17385031"/>
          <a:ext cx="797560" cy="6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78739</xdr:rowOff>
    </xdr:from>
    <xdr:to>
      <xdr:col>67</xdr:col>
      <xdr:colOff>101600</xdr:colOff>
      <xdr:row>102</xdr:row>
      <xdr:rowOff>8889</xdr:rowOff>
    </xdr:to>
    <xdr:sp macro="" textlink="">
      <xdr:nvSpPr>
        <xdr:cNvPr id="768" name="楕円 767">
          <a:extLst>
            <a:ext uri="{FF2B5EF4-FFF2-40B4-BE49-F238E27FC236}">
              <a16:creationId xmlns:a16="http://schemas.microsoft.com/office/drawing/2014/main" id="{B9CA162A-B24C-4AC7-BFAA-0CF498FC0FCD}"/>
            </a:ext>
          </a:extLst>
        </xdr:cNvPr>
        <xdr:cNvSpPr/>
      </xdr:nvSpPr>
      <xdr:spPr>
        <a:xfrm>
          <a:off x="11487150" y="173951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70486</xdr:rowOff>
    </xdr:from>
    <xdr:to>
      <xdr:col>71</xdr:col>
      <xdr:colOff>177800</xdr:colOff>
      <xdr:row>101</xdr:row>
      <xdr:rowOff>129539</xdr:rowOff>
    </xdr:to>
    <xdr:cxnSp macro="">
      <xdr:nvCxnSpPr>
        <xdr:cNvPr id="769" name="直線コネクタ 768">
          <a:extLst>
            <a:ext uri="{FF2B5EF4-FFF2-40B4-BE49-F238E27FC236}">
              <a16:creationId xmlns:a16="http://schemas.microsoft.com/office/drawing/2014/main" id="{69388758-AA92-405B-B7F5-E5AED77EFB46}"/>
            </a:ext>
          </a:extLst>
        </xdr:cNvPr>
        <xdr:cNvCxnSpPr/>
      </xdr:nvCxnSpPr>
      <xdr:spPr>
        <a:xfrm flipV="1">
          <a:off x="11541760" y="17385031"/>
          <a:ext cx="805180" cy="6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169563</xdr:rowOff>
    </xdr:from>
    <xdr:ext cx="405111" cy="259045"/>
    <xdr:sp macro="" textlink="">
      <xdr:nvSpPr>
        <xdr:cNvPr id="770" name="n_1aveValue【公民館】&#10;有形固定資産減価償却率">
          <a:extLst>
            <a:ext uri="{FF2B5EF4-FFF2-40B4-BE49-F238E27FC236}">
              <a16:creationId xmlns:a16="http://schemas.microsoft.com/office/drawing/2014/main" id="{B2C384BD-71A2-4540-8DD3-E813B0BD4D32}"/>
            </a:ext>
          </a:extLst>
        </xdr:cNvPr>
        <xdr:cNvSpPr txBox="1"/>
      </xdr:nvSpPr>
      <xdr:spPr>
        <a:xfrm>
          <a:off x="13738234" y="1800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129557</xdr:rowOff>
    </xdr:from>
    <xdr:ext cx="405111" cy="259045"/>
    <xdr:sp macro="" textlink="">
      <xdr:nvSpPr>
        <xdr:cNvPr id="771" name="n_2aveValue【公民館】&#10;有形固定資産減価償却率">
          <a:extLst>
            <a:ext uri="{FF2B5EF4-FFF2-40B4-BE49-F238E27FC236}">
              <a16:creationId xmlns:a16="http://schemas.microsoft.com/office/drawing/2014/main" id="{04F4E274-05F8-4F01-8947-16CA51C5C515}"/>
            </a:ext>
          </a:extLst>
        </xdr:cNvPr>
        <xdr:cNvSpPr txBox="1"/>
      </xdr:nvSpPr>
      <xdr:spPr>
        <a:xfrm>
          <a:off x="12957184" y="1796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123841</xdr:rowOff>
    </xdr:from>
    <xdr:ext cx="405111" cy="259045"/>
    <xdr:sp macro="" textlink="">
      <xdr:nvSpPr>
        <xdr:cNvPr id="772" name="n_3aveValue【公民館】&#10;有形固定資産減価償却率">
          <a:extLst>
            <a:ext uri="{FF2B5EF4-FFF2-40B4-BE49-F238E27FC236}">
              <a16:creationId xmlns:a16="http://schemas.microsoft.com/office/drawing/2014/main" id="{E81BA5FD-54C5-4996-87A3-E3D59EEF8379}"/>
            </a:ext>
          </a:extLst>
        </xdr:cNvPr>
        <xdr:cNvSpPr txBox="1"/>
      </xdr:nvSpPr>
      <xdr:spPr>
        <a:xfrm>
          <a:off x="12171054" y="17956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120032</xdr:rowOff>
    </xdr:from>
    <xdr:ext cx="405111" cy="259045"/>
    <xdr:sp macro="" textlink="">
      <xdr:nvSpPr>
        <xdr:cNvPr id="773" name="n_4aveValue【公民館】&#10;有形固定資産減価償却率">
          <a:extLst>
            <a:ext uri="{FF2B5EF4-FFF2-40B4-BE49-F238E27FC236}">
              <a16:creationId xmlns:a16="http://schemas.microsoft.com/office/drawing/2014/main" id="{29187EEE-C78A-4B52-A7D9-087DB8BF1B43}"/>
            </a:ext>
          </a:extLst>
        </xdr:cNvPr>
        <xdr:cNvSpPr txBox="1"/>
      </xdr:nvSpPr>
      <xdr:spPr>
        <a:xfrm>
          <a:off x="11354444" y="1795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103522</xdr:rowOff>
    </xdr:from>
    <xdr:ext cx="405111" cy="259045"/>
    <xdr:sp macro="" textlink="">
      <xdr:nvSpPr>
        <xdr:cNvPr id="774" name="n_1mainValue【公民館】&#10;有形固定資産減価償却率">
          <a:extLst>
            <a:ext uri="{FF2B5EF4-FFF2-40B4-BE49-F238E27FC236}">
              <a16:creationId xmlns:a16="http://schemas.microsoft.com/office/drawing/2014/main" id="{F985BC32-7E5E-40B6-8FAB-DEA8DCF81D6F}"/>
            </a:ext>
          </a:extLst>
        </xdr:cNvPr>
        <xdr:cNvSpPr txBox="1"/>
      </xdr:nvSpPr>
      <xdr:spPr>
        <a:xfrm>
          <a:off x="13738234" y="1724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34941</xdr:rowOff>
    </xdr:from>
    <xdr:ext cx="405111" cy="259045"/>
    <xdr:sp macro="" textlink="">
      <xdr:nvSpPr>
        <xdr:cNvPr id="775" name="n_2mainValue【公民館】&#10;有形固定資産減価償却率">
          <a:extLst>
            <a:ext uri="{FF2B5EF4-FFF2-40B4-BE49-F238E27FC236}">
              <a16:creationId xmlns:a16="http://schemas.microsoft.com/office/drawing/2014/main" id="{559067A9-FFE7-4C1A-8457-5431E5CD48B4}"/>
            </a:ext>
          </a:extLst>
        </xdr:cNvPr>
        <xdr:cNvSpPr txBox="1"/>
      </xdr:nvSpPr>
      <xdr:spPr>
        <a:xfrm>
          <a:off x="12957184" y="1717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137813</xdr:rowOff>
    </xdr:from>
    <xdr:ext cx="405111" cy="259045"/>
    <xdr:sp macro="" textlink="">
      <xdr:nvSpPr>
        <xdr:cNvPr id="776" name="n_3mainValue【公民館】&#10;有形固定資産減価償却率">
          <a:extLst>
            <a:ext uri="{FF2B5EF4-FFF2-40B4-BE49-F238E27FC236}">
              <a16:creationId xmlns:a16="http://schemas.microsoft.com/office/drawing/2014/main" id="{0C5D3550-39AC-47B1-B50C-3F42F320B2A1}"/>
            </a:ext>
          </a:extLst>
        </xdr:cNvPr>
        <xdr:cNvSpPr txBox="1"/>
      </xdr:nvSpPr>
      <xdr:spPr>
        <a:xfrm>
          <a:off x="12171054" y="1710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25416</xdr:rowOff>
    </xdr:from>
    <xdr:ext cx="405111" cy="259045"/>
    <xdr:sp macro="" textlink="">
      <xdr:nvSpPr>
        <xdr:cNvPr id="777" name="n_4mainValue【公民館】&#10;有形固定資産減価償却率">
          <a:extLst>
            <a:ext uri="{FF2B5EF4-FFF2-40B4-BE49-F238E27FC236}">
              <a16:creationId xmlns:a16="http://schemas.microsoft.com/office/drawing/2014/main" id="{0BDA2ADC-9815-494C-9D83-1EC572D5CC33}"/>
            </a:ext>
          </a:extLst>
        </xdr:cNvPr>
        <xdr:cNvSpPr txBox="1"/>
      </xdr:nvSpPr>
      <xdr:spPr>
        <a:xfrm>
          <a:off x="11354444" y="17166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8" name="正方形/長方形 777">
          <a:extLst>
            <a:ext uri="{FF2B5EF4-FFF2-40B4-BE49-F238E27FC236}">
              <a16:creationId xmlns:a16="http://schemas.microsoft.com/office/drawing/2014/main" id="{BE11C620-5A78-4371-B116-A0C677243064}"/>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9" name="正方形/長方形 778">
          <a:extLst>
            <a:ext uri="{FF2B5EF4-FFF2-40B4-BE49-F238E27FC236}">
              <a16:creationId xmlns:a16="http://schemas.microsoft.com/office/drawing/2014/main" id="{A4EFE335-EB6A-464B-8800-652C842F9572}"/>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0" name="正方形/長方形 779">
          <a:extLst>
            <a:ext uri="{FF2B5EF4-FFF2-40B4-BE49-F238E27FC236}">
              <a16:creationId xmlns:a16="http://schemas.microsoft.com/office/drawing/2014/main" id="{D39DABB8-1A27-4CE3-9120-D0C44B0283D8}"/>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1" name="正方形/長方形 780">
          <a:extLst>
            <a:ext uri="{FF2B5EF4-FFF2-40B4-BE49-F238E27FC236}">
              <a16:creationId xmlns:a16="http://schemas.microsoft.com/office/drawing/2014/main" id="{4465C2B4-E0B8-4631-B733-EFF0A573B95F}"/>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2" name="正方形/長方形 781">
          <a:extLst>
            <a:ext uri="{FF2B5EF4-FFF2-40B4-BE49-F238E27FC236}">
              <a16:creationId xmlns:a16="http://schemas.microsoft.com/office/drawing/2014/main" id="{676AE934-0170-4B5A-BE0E-BE60A8D50F4C}"/>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3" name="正方形/長方形 782">
          <a:extLst>
            <a:ext uri="{FF2B5EF4-FFF2-40B4-BE49-F238E27FC236}">
              <a16:creationId xmlns:a16="http://schemas.microsoft.com/office/drawing/2014/main" id="{3BC83FCD-37C6-47E7-9CAE-0222DBCC1860}"/>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4" name="正方形/長方形 783">
          <a:extLst>
            <a:ext uri="{FF2B5EF4-FFF2-40B4-BE49-F238E27FC236}">
              <a16:creationId xmlns:a16="http://schemas.microsoft.com/office/drawing/2014/main" id="{B5F30A64-7868-4ED0-BE25-952CC5C36D6D}"/>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5" name="正方形/長方形 784">
          <a:extLst>
            <a:ext uri="{FF2B5EF4-FFF2-40B4-BE49-F238E27FC236}">
              <a16:creationId xmlns:a16="http://schemas.microsoft.com/office/drawing/2014/main" id="{C15DF240-E818-432A-B352-0276F4439D65}"/>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6" name="テキスト ボックス 785">
          <a:extLst>
            <a:ext uri="{FF2B5EF4-FFF2-40B4-BE49-F238E27FC236}">
              <a16:creationId xmlns:a16="http://schemas.microsoft.com/office/drawing/2014/main" id="{16D79467-C910-439A-B480-43379D034B18}"/>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7" name="直線コネクタ 786">
          <a:extLst>
            <a:ext uri="{FF2B5EF4-FFF2-40B4-BE49-F238E27FC236}">
              <a16:creationId xmlns:a16="http://schemas.microsoft.com/office/drawing/2014/main" id="{1C687748-A69C-4AB8-AFDD-E315EBAB6991}"/>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88" name="直線コネクタ 787">
          <a:extLst>
            <a:ext uri="{FF2B5EF4-FFF2-40B4-BE49-F238E27FC236}">
              <a16:creationId xmlns:a16="http://schemas.microsoft.com/office/drawing/2014/main" id="{2B29E85E-4434-4291-9D16-425B6D69274F}"/>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89" name="テキスト ボックス 788">
          <a:extLst>
            <a:ext uri="{FF2B5EF4-FFF2-40B4-BE49-F238E27FC236}">
              <a16:creationId xmlns:a16="http://schemas.microsoft.com/office/drawing/2014/main" id="{55A4BF62-B4A2-4913-B3BF-E7E1F39C70E5}"/>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0" name="直線コネクタ 789">
          <a:extLst>
            <a:ext uri="{FF2B5EF4-FFF2-40B4-BE49-F238E27FC236}">
              <a16:creationId xmlns:a16="http://schemas.microsoft.com/office/drawing/2014/main" id="{C989BA41-4E6C-4227-855D-01FDF2A2BF1C}"/>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91" name="テキスト ボックス 790">
          <a:extLst>
            <a:ext uri="{FF2B5EF4-FFF2-40B4-BE49-F238E27FC236}">
              <a16:creationId xmlns:a16="http://schemas.microsoft.com/office/drawing/2014/main" id="{331A31AA-E810-4A9D-8D9E-26F25A21C378}"/>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92" name="直線コネクタ 791">
          <a:extLst>
            <a:ext uri="{FF2B5EF4-FFF2-40B4-BE49-F238E27FC236}">
              <a16:creationId xmlns:a16="http://schemas.microsoft.com/office/drawing/2014/main" id="{5B79F10C-A9B4-4F85-BB3A-44B5551BEA2F}"/>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93" name="テキスト ボックス 792">
          <a:extLst>
            <a:ext uri="{FF2B5EF4-FFF2-40B4-BE49-F238E27FC236}">
              <a16:creationId xmlns:a16="http://schemas.microsoft.com/office/drawing/2014/main" id="{09F23704-DF09-4104-A096-58051404D185}"/>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94" name="直線コネクタ 793">
          <a:extLst>
            <a:ext uri="{FF2B5EF4-FFF2-40B4-BE49-F238E27FC236}">
              <a16:creationId xmlns:a16="http://schemas.microsoft.com/office/drawing/2014/main" id="{4B307A3C-12C7-4909-AFAD-5F91D6CB14C6}"/>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95" name="テキスト ボックス 794">
          <a:extLst>
            <a:ext uri="{FF2B5EF4-FFF2-40B4-BE49-F238E27FC236}">
              <a16:creationId xmlns:a16="http://schemas.microsoft.com/office/drawing/2014/main" id="{07E9D99C-2AA1-4159-B2FF-EAA19875AAEF}"/>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6" name="直線コネクタ 795">
          <a:extLst>
            <a:ext uri="{FF2B5EF4-FFF2-40B4-BE49-F238E27FC236}">
              <a16:creationId xmlns:a16="http://schemas.microsoft.com/office/drawing/2014/main" id="{56F3AFC2-3CF8-49A0-AB5E-59B44979E35C}"/>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7" name="テキスト ボックス 796">
          <a:extLst>
            <a:ext uri="{FF2B5EF4-FFF2-40B4-BE49-F238E27FC236}">
              <a16:creationId xmlns:a16="http://schemas.microsoft.com/office/drawing/2014/main" id="{07CFF464-E182-4F87-B26E-5EBC1E9F476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8" name="【公民館】&#10;一人当たり面積グラフ枠">
          <a:extLst>
            <a:ext uri="{FF2B5EF4-FFF2-40B4-BE49-F238E27FC236}">
              <a16:creationId xmlns:a16="http://schemas.microsoft.com/office/drawing/2014/main" id="{AB2DE297-4A0E-4BAC-B882-5EC47DDD8160}"/>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799" name="直線コネクタ 798">
          <a:extLst>
            <a:ext uri="{FF2B5EF4-FFF2-40B4-BE49-F238E27FC236}">
              <a16:creationId xmlns:a16="http://schemas.microsoft.com/office/drawing/2014/main" id="{2966B24E-E898-4432-8D50-FA9C7B957A4E}"/>
            </a:ext>
          </a:extLst>
        </xdr:cNvPr>
        <xdr:cNvCxnSpPr/>
      </xdr:nvCxnSpPr>
      <xdr:spPr>
        <a:xfrm flipV="1">
          <a:off x="19947254" y="17210151"/>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00" name="【公民館】&#10;一人当たり面積最小値テキスト">
          <a:extLst>
            <a:ext uri="{FF2B5EF4-FFF2-40B4-BE49-F238E27FC236}">
              <a16:creationId xmlns:a16="http://schemas.microsoft.com/office/drawing/2014/main" id="{70237205-8DBD-4E28-910F-E1184F0D213D}"/>
            </a:ext>
          </a:extLst>
        </xdr:cNvPr>
        <xdr:cNvSpPr txBox="1"/>
      </xdr:nvSpPr>
      <xdr:spPr>
        <a:xfrm>
          <a:off x="19985990" y="1858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01" name="直線コネクタ 800">
          <a:extLst>
            <a:ext uri="{FF2B5EF4-FFF2-40B4-BE49-F238E27FC236}">
              <a16:creationId xmlns:a16="http://schemas.microsoft.com/office/drawing/2014/main" id="{DCA404C8-C425-4679-8279-E7166B32005F}"/>
            </a:ext>
          </a:extLst>
        </xdr:cNvPr>
        <xdr:cNvCxnSpPr/>
      </xdr:nvCxnSpPr>
      <xdr:spPr>
        <a:xfrm>
          <a:off x="19885660" y="185817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802" name="【公民館】&#10;一人当たり面積最大値テキスト">
          <a:extLst>
            <a:ext uri="{FF2B5EF4-FFF2-40B4-BE49-F238E27FC236}">
              <a16:creationId xmlns:a16="http://schemas.microsoft.com/office/drawing/2014/main" id="{C76C4E4A-5EE3-4E10-AF3A-2B368E5237A4}"/>
            </a:ext>
          </a:extLst>
        </xdr:cNvPr>
        <xdr:cNvSpPr txBox="1"/>
      </xdr:nvSpPr>
      <xdr:spPr>
        <a:xfrm>
          <a:off x="19985990" y="1699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803" name="直線コネクタ 802">
          <a:extLst>
            <a:ext uri="{FF2B5EF4-FFF2-40B4-BE49-F238E27FC236}">
              <a16:creationId xmlns:a16="http://schemas.microsoft.com/office/drawing/2014/main" id="{68555C24-EB01-434E-BEE8-7A244DDFE588}"/>
            </a:ext>
          </a:extLst>
        </xdr:cNvPr>
        <xdr:cNvCxnSpPr/>
      </xdr:nvCxnSpPr>
      <xdr:spPr>
        <a:xfrm>
          <a:off x="19885660" y="172101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152416</xdr:rowOff>
    </xdr:from>
    <xdr:ext cx="469744" cy="259045"/>
    <xdr:sp macro="" textlink="">
      <xdr:nvSpPr>
        <xdr:cNvPr id="804" name="【公民館】&#10;一人当たり面積平均値テキスト">
          <a:extLst>
            <a:ext uri="{FF2B5EF4-FFF2-40B4-BE49-F238E27FC236}">
              <a16:creationId xmlns:a16="http://schemas.microsoft.com/office/drawing/2014/main" id="{D86B9950-8053-430F-975B-3C919B93D079}"/>
            </a:ext>
          </a:extLst>
        </xdr:cNvPr>
        <xdr:cNvSpPr txBox="1"/>
      </xdr:nvSpPr>
      <xdr:spPr>
        <a:xfrm>
          <a:off x="19985990" y="18154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805" name="フローチャート: 判断 804">
          <a:extLst>
            <a:ext uri="{FF2B5EF4-FFF2-40B4-BE49-F238E27FC236}">
              <a16:creationId xmlns:a16="http://schemas.microsoft.com/office/drawing/2014/main" id="{1DE70231-676C-473D-9380-A84EF24A507A}"/>
            </a:ext>
          </a:extLst>
        </xdr:cNvPr>
        <xdr:cNvSpPr/>
      </xdr:nvSpPr>
      <xdr:spPr>
        <a:xfrm>
          <a:off x="19904710" y="1817623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20828</xdr:rowOff>
    </xdr:from>
    <xdr:to>
      <xdr:col>112</xdr:col>
      <xdr:colOff>38100</xdr:colOff>
      <xdr:row>106</xdr:row>
      <xdr:rowOff>122428</xdr:rowOff>
    </xdr:to>
    <xdr:sp macro="" textlink="">
      <xdr:nvSpPr>
        <xdr:cNvPr id="806" name="フローチャート: 判断 805">
          <a:extLst>
            <a:ext uri="{FF2B5EF4-FFF2-40B4-BE49-F238E27FC236}">
              <a16:creationId xmlns:a16="http://schemas.microsoft.com/office/drawing/2014/main" id="{666165CE-6951-4CED-A864-4F88AF5E6FD3}"/>
            </a:ext>
          </a:extLst>
        </xdr:cNvPr>
        <xdr:cNvSpPr/>
      </xdr:nvSpPr>
      <xdr:spPr>
        <a:xfrm>
          <a:off x="19161760" y="1819071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807" name="フローチャート: 判断 806">
          <a:extLst>
            <a:ext uri="{FF2B5EF4-FFF2-40B4-BE49-F238E27FC236}">
              <a16:creationId xmlns:a16="http://schemas.microsoft.com/office/drawing/2014/main" id="{B0FDFDED-739E-4A21-8118-35B83E0A0829}"/>
            </a:ext>
          </a:extLst>
        </xdr:cNvPr>
        <xdr:cNvSpPr/>
      </xdr:nvSpPr>
      <xdr:spPr>
        <a:xfrm>
          <a:off x="18345150" y="1819071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808" name="フローチャート: 判断 807">
          <a:extLst>
            <a:ext uri="{FF2B5EF4-FFF2-40B4-BE49-F238E27FC236}">
              <a16:creationId xmlns:a16="http://schemas.microsoft.com/office/drawing/2014/main" id="{F2CBBF93-7D0E-4B71-BC35-3D3048D5F9EC}"/>
            </a:ext>
          </a:extLst>
        </xdr:cNvPr>
        <xdr:cNvSpPr/>
      </xdr:nvSpPr>
      <xdr:spPr>
        <a:xfrm>
          <a:off x="17547590" y="1819071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809" name="フローチャート: 判断 808">
          <a:extLst>
            <a:ext uri="{FF2B5EF4-FFF2-40B4-BE49-F238E27FC236}">
              <a16:creationId xmlns:a16="http://schemas.microsoft.com/office/drawing/2014/main" id="{0F22EB24-554E-4083-A06B-F42F7C886DA5}"/>
            </a:ext>
          </a:extLst>
        </xdr:cNvPr>
        <xdr:cNvSpPr/>
      </xdr:nvSpPr>
      <xdr:spPr>
        <a:xfrm>
          <a:off x="16761460" y="1817623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0" name="テキスト ボックス 809">
          <a:extLst>
            <a:ext uri="{FF2B5EF4-FFF2-40B4-BE49-F238E27FC236}">
              <a16:creationId xmlns:a16="http://schemas.microsoft.com/office/drawing/2014/main" id="{059D0072-C29F-43A4-B624-8FB54BC9E95F}"/>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1" name="テキスト ボックス 810">
          <a:extLst>
            <a:ext uri="{FF2B5EF4-FFF2-40B4-BE49-F238E27FC236}">
              <a16:creationId xmlns:a16="http://schemas.microsoft.com/office/drawing/2014/main" id="{565E2C80-5E12-4AE6-AB62-CCD81025718E}"/>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2" name="テキスト ボックス 811">
          <a:extLst>
            <a:ext uri="{FF2B5EF4-FFF2-40B4-BE49-F238E27FC236}">
              <a16:creationId xmlns:a16="http://schemas.microsoft.com/office/drawing/2014/main" id="{CB5EACE0-341F-4D69-ACE8-A8B68A65FB04}"/>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3" name="テキスト ボックス 812">
          <a:extLst>
            <a:ext uri="{FF2B5EF4-FFF2-40B4-BE49-F238E27FC236}">
              <a16:creationId xmlns:a16="http://schemas.microsoft.com/office/drawing/2014/main" id="{4B1CBA11-8153-4C62-B9F0-777D74C64801}"/>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4" name="テキスト ボックス 813">
          <a:extLst>
            <a:ext uri="{FF2B5EF4-FFF2-40B4-BE49-F238E27FC236}">
              <a16:creationId xmlns:a16="http://schemas.microsoft.com/office/drawing/2014/main" id="{6D59D1BD-7872-4C2A-9B46-4910343F77F2}"/>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7113</xdr:rowOff>
    </xdr:from>
    <xdr:to>
      <xdr:col>116</xdr:col>
      <xdr:colOff>114300</xdr:colOff>
      <xdr:row>104</xdr:row>
      <xdr:rowOff>108713</xdr:rowOff>
    </xdr:to>
    <xdr:sp macro="" textlink="">
      <xdr:nvSpPr>
        <xdr:cNvPr id="815" name="楕円 814">
          <a:extLst>
            <a:ext uri="{FF2B5EF4-FFF2-40B4-BE49-F238E27FC236}">
              <a16:creationId xmlns:a16="http://schemas.microsoft.com/office/drawing/2014/main" id="{F3E9143A-2ACF-4537-BCC7-91B68406A0BD}"/>
            </a:ext>
          </a:extLst>
        </xdr:cNvPr>
        <xdr:cNvSpPr/>
      </xdr:nvSpPr>
      <xdr:spPr>
        <a:xfrm>
          <a:off x="19904710" y="178398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29990</xdr:rowOff>
    </xdr:from>
    <xdr:ext cx="469744" cy="259045"/>
    <xdr:sp macro="" textlink="">
      <xdr:nvSpPr>
        <xdr:cNvPr id="816" name="【公民館】&#10;一人当たり面積該当値テキスト">
          <a:extLst>
            <a:ext uri="{FF2B5EF4-FFF2-40B4-BE49-F238E27FC236}">
              <a16:creationId xmlns:a16="http://schemas.microsoft.com/office/drawing/2014/main" id="{9C925CD5-B301-4171-9170-91034F3F42D4}"/>
            </a:ext>
          </a:extLst>
        </xdr:cNvPr>
        <xdr:cNvSpPr txBox="1"/>
      </xdr:nvSpPr>
      <xdr:spPr>
        <a:xfrm>
          <a:off x="19985990" y="17687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96265</xdr:rowOff>
    </xdr:from>
    <xdr:to>
      <xdr:col>112</xdr:col>
      <xdr:colOff>38100</xdr:colOff>
      <xdr:row>104</xdr:row>
      <xdr:rowOff>26415</xdr:rowOff>
    </xdr:to>
    <xdr:sp macro="" textlink="">
      <xdr:nvSpPr>
        <xdr:cNvPr id="817" name="楕円 816">
          <a:extLst>
            <a:ext uri="{FF2B5EF4-FFF2-40B4-BE49-F238E27FC236}">
              <a16:creationId xmlns:a16="http://schemas.microsoft.com/office/drawing/2014/main" id="{B2EF6529-1AB3-4938-B4A5-26ADBA3E1943}"/>
            </a:ext>
          </a:extLst>
        </xdr:cNvPr>
        <xdr:cNvSpPr/>
      </xdr:nvSpPr>
      <xdr:spPr>
        <a:xfrm>
          <a:off x="19161760" y="177518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147065</xdr:rowOff>
    </xdr:from>
    <xdr:to>
      <xdr:col>116</xdr:col>
      <xdr:colOff>63500</xdr:colOff>
      <xdr:row>104</xdr:row>
      <xdr:rowOff>57913</xdr:rowOff>
    </xdr:to>
    <xdr:cxnSp macro="">
      <xdr:nvCxnSpPr>
        <xdr:cNvPr id="818" name="直線コネクタ 817">
          <a:extLst>
            <a:ext uri="{FF2B5EF4-FFF2-40B4-BE49-F238E27FC236}">
              <a16:creationId xmlns:a16="http://schemas.microsoft.com/office/drawing/2014/main" id="{82416299-7675-4066-B2D6-D3297799C50A}"/>
            </a:ext>
          </a:extLst>
        </xdr:cNvPr>
        <xdr:cNvCxnSpPr/>
      </xdr:nvCxnSpPr>
      <xdr:spPr>
        <a:xfrm>
          <a:off x="19204940" y="17804510"/>
          <a:ext cx="742950" cy="8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96265</xdr:rowOff>
    </xdr:from>
    <xdr:to>
      <xdr:col>107</xdr:col>
      <xdr:colOff>101600</xdr:colOff>
      <xdr:row>104</xdr:row>
      <xdr:rowOff>26415</xdr:rowOff>
    </xdr:to>
    <xdr:sp macro="" textlink="">
      <xdr:nvSpPr>
        <xdr:cNvPr id="819" name="楕円 818">
          <a:extLst>
            <a:ext uri="{FF2B5EF4-FFF2-40B4-BE49-F238E27FC236}">
              <a16:creationId xmlns:a16="http://schemas.microsoft.com/office/drawing/2014/main" id="{E651FE75-DCF1-4F0F-A206-23CDAF01D024}"/>
            </a:ext>
          </a:extLst>
        </xdr:cNvPr>
        <xdr:cNvSpPr/>
      </xdr:nvSpPr>
      <xdr:spPr>
        <a:xfrm>
          <a:off x="18345150" y="1775180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147065</xdr:rowOff>
    </xdr:from>
    <xdr:to>
      <xdr:col>111</xdr:col>
      <xdr:colOff>177800</xdr:colOff>
      <xdr:row>103</xdr:row>
      <xdr:rowOff>147065</xdr:rowOff>
    </xdr:to>
    <xdr:cxnSp macro="">
      <xdr:nvCxnSpPr>
        <xdr:cNvPr id="820" name="直線コネクタ 819">
          <a:extLst>
            <a:ext uri="{FF2B5EF4-FFF2-40B4-BE49-F238E27FC236}">
              <a16:creationId xmlns:a16="http://schemas.microsoft.com/office/drawing/2014/main" id="{51613476-F151-4621-8D8B-69EA08258EAC}"/>
            </a:ext>
          </a:extLst>
        </xdr:cNvPr>
        <xdr:cNvCxnSpPr/>
      </xdr:nvCxnSpPr>
      <xdr:spPr>
        <a:xfrm>
          <a:off x="18399760" y="1780451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96265</xdr:rowOff>
    </xdr:from>
    <xdr:to>
      <xdr:col>102</xdr:col>
      <xdr:colOff>165100</xdr:colOff>
      <xdr:row>104</xdr:row>
      <xdr:rowOff>26415</xdr:rowOff>
    </xdr:to>
    <xdr:sp macro="" textlink="">
      <xdr:nvSpPr>
        <xdr:cNvPr id="821" name="楕円 820">
          <a:extLst>
            <a:ext uri="{FF2B5EF4-FFF2-40B4-BE49-F238E27FC236}">
              <a16:creationId xmlns:a16="http://schemas.microsoft.com/office/drawing/2014/main" id="{D620A26D-97A3-4C67-A42E-D5708DD7E764}"/>
            </a:ext>
          </a:extLst>
        </xdr:cNvPr>
        <xdr:cNvSpPr/>
      </xdr:nvSpPr>
      <xdr:spPr>
        <a:xfrm>
          <a:off x="17547590" y="1775180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147065</xdr:rowOff>
    </xdr:from>
    <xdr:to>
      <xdr:col>107</xdr:col>
      <xdr:colOff>50800</xdr:colOff>
      <xdr:row>103</xdr:row>
      <xdr:rowOff>147065</xdr:rowOff>
    </xdr:to>
    <xdr:cxnSp macro="">
      <xdr:nvCxnSpPr>
        <xdr:cNvPr id="822" name="直線コネクタ 821">
          <a:extLst>
            <a:ext uri="{FF2B5EF4-FFF2-40B4-BE49-F238E27FC236}">
              <a16:creationId xmlns:a16="http://schemas.microsoft.com/office/drawing/2014/main" id="{1C572D5F-A433-44A9-9379-CE71AE1F599A}"/>
            </a:ext>
          </a:extLst>
        </xdr:cNvPr>
        <xdr:cNvCxnSpPr/>
      </xdr:nvCxnSpPr>
      <xdr:spPr>
        <a:xfrm>
          <a:off x="17602200" y="178045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32258</xdr:rowOff>
    </xdr:from>
    <xdr:to>
      <xdr:col>98</xdr:col>
      <xdr:colOff>38100</xdr:colOff>
      <xdr:row>103</xdr:row>
      <xdr:rowOff>133858</xdr:rowOff>
    </xdr:to>
    <xdr:sp macro="" textlink="">
      <xdr:nvSpPr>
        <xdr:cNvPr id="823" name="楕円 822">
          <a:extLst>
            <a:ext uri="{FF2B5EF4-FFF2-40B4-BE49-F238E27FC236}">
              <a16:creationId xmlns:a16="http://schemas.microsoft.com/office/drawing/2014/main" id="{B5647168-FC5E-464B-AA1C-A8CBBD673CAF}"/>
            </a:ext>
          </a:extLst>
        </xdr:cNvPr>
        <xdr:cNvSpPr/>
      </xdr:nvSpPr>
      <xdr:spPr>
        <a:xfrm>
          <a:off x="16761460" y="1768970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83058</xdr:rowOff>
    </xdr:from>
    <xdr:to>
      <xdr:col>102</xdr:col>
      <xdr:colOff>114300</xdr:colOff>
      <xdr:row>103</xdr:row>
      <xdr:rowOff>147065</xdr:rowOff>
    </xdr:to>
    <xdr:cxnSp macro="">
      <xdr:nvCxnSpPr>
        <xdr:cNvPr id="824" name="直線コネクタ 823">
          <a:extLst>
            <a:ext uri="{FF2B5EF4-FFF2-40B4-BE49-F238E27FC236}">
              <a16:creationId xmlns:a16="http://schemas.microsoft.com/office/drawing/2014/main" id="{473DCBF1-B9C7-4E40-BA15-08C18D026FFF}"/>
            </a:ext>
          </a:extLst>
        </xdr:cNvPr>
        <xdr:cNvCxnSpPr/>
      </xdr:nvCxnSpPr>
      <xdr:spPr>
        <a:xfrm>
          <a:off x="16804640" y="17744313"/>
          <a:ext cx="797560" cy="60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113555</xdr:rowOff>
    </xdr:from>
    <xdr:ext cx="469744" cy="259045"/>
    <xdr:sp macro="" textlink="">
      <xdr:nvSpPr>
        <xdr:cNvPr id="825" name="n_1aveValue【公民館】&#10;一人当たり面積">
          <a:extLst>
            <a:ext uri="{FF2B5EF4-FFF2-40B4-BE49-F238E27FC236}">
              <a16:creationId xmlns:a16="http://schemas.microsoft.com/office/drawing/2014/main" id="{B39E234B-1379-46AE-B15F-9AF333786A89}"/>
            </a:ext>
          </a:extLst>
        </xdr:cNvPr>
        <xdr:cNvSpPr txBox="1"/>
      </xdr:nvSpPr>
      <xdr:spPr>
        <a:xfrm>
          <a:off x="18982132"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113555</xdr:rowOff>
    </xdr:from>
    <xdr:ext cx="469744" cy="259045"/>
    <xdr:sp macro="" textlink="">
      <xdr:nvSpPr>
        <xdr:cNvPr id="826" name="n_2aveValue【公民館】&#10;一人当たり面積">
          <a:extLst>
            <a:ext uri="{FF2B5EF4-FFF2-40B4-BE49-F238E27FC236}">
              <a16:creationId xmlns:a16="http://schemas.microsoft.com/office/drawing/2014/main" id="{733A0606-50D3-4F72-8649-3A827C99AE3A}"/>
            </a:ext>
          </a:extLst>
        </xdr:cNvPr>
        <xdr:cNvSpPr txBox="1"/>
      </xdr:nvSpPr>
      <xdr:spPr>
        <a:xfrm>
          <a:off x="18182032"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113555</xdr:rowOff>
    </xdr:from>
    <xdr:ext cx="469744" cy="259045"/>
    <xdr:sp macro="" textlink="">
      <xdr:nvSpPr>
        <xdr:cNvPr id="827" name="n_3aveValue【公民館】&#10;一人当たり面積">
          <a:extLst>
            <a:ext uri="{FF2B5EF4-FFF2-40B4-BE49-F238E27FC236}">
              <a16:creationId xmlns:a16="http://schemas.microsoft.com/office/drawing/2014/main" id="{5B14AA84-FAC3-4411-8837-D22FABAB3998}"/>
            </a:ext>
          </a:extLst>
        </xdr:cNvPr>
        <xdr:cNvSpPr txBox="1"/>
      </xdr:nvSpPr>
      <xdr:spPr>
        <a:xfrm>
          <a:off x="17384472"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95266</xdr:rowOff>
    </xdr:from>
    <xdr:ext cx="469744" cy="259045"/>
    <xdr:sp macro="" textlink="">
      <xdr:nvSpPr>
        <xdr:cNvPr id="828" name="n_4aveValue【公民館】&#10;一人当たり面積">
          <a:extLst>
            <a:ext uri="{FF2B5EF4-FFF2-40B4-BE49-F238E27FC236}">
              <a16:creationId xmlns:a16="http://schemas.microsoft.com/office/drawing/2014/main" id="{FD321774-B93F-4808-A529-83437BA38A90}"/>
            </a:ext>
          </a:extLst>
        </xdr:cNvPr>
        <xdr:cNvSpPr txBox="1"/>
      </xdr:nvSpPr>
      <xdr:spPr>
        <a:xfrm>
          <a:off x="16588817" y="1826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42942</xdr:rowOff>
    </xdr:from>
    <xdr:ext cx="469744" cy="259045"/>
    <xdr:sp macro="" textlink="">
      <xdr:nvSpPr>
        <xdr:cNvPr id="829" name="n_1mainValue【公民館】&#10;一人当たり面積">
          <a:extLst>
            <a:ext uri="{FF2B5EF4-FFF2-40B4-BE49-F238E27FC236}">
              <a16:creationId xmlns:a16="http://schemas.microsoft.com/office/drawing/2014/main" id="{AB56A740-5BA0-4285-B0E5-D27DB5A61BDB}"/>
            </a:ext>
          </a:extLst>
        </xdr:cNvPr>
        <xdr:cNvSpPr txBox="1"/>
      </xdr:nvSpPr>
      <xdr:spPr>
        <a:xfrm>
          <a:off x="18982132" y="1753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42942</xdr:rowOff>
    </xdr:from>
    <xdr:ext cx="469744" cy="259045"/>
    <xdr:sp macro="" textlink="">
      <xdr:nvSpPr>
        <xdr:cNvPr id="830" name="n_2mainValue【公民館】&#10;一人当たり面積">
          <a:extLst>
            <a:ext uri="{FF2B5EF4-FFF2-40B4-BE49-F238E27FC236}">
              <a16:creationId xmlns:a16="http://schemas.microsoft.com/office/drawing/2014/main" id="{EFD2B408-B75C-4325-BC79-76A63278E334}"/>
            </a:ext>
          </a:extLst>
        </xdr:cNvPr>
        <xdr:cNvSpPr txBox="1"/>
      </xdr:nvSpPr>
      <xdr:spPr>
        <a:xfrm>
          <a:off x="18182032" y="1753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42942</xdr:rowOff>
    </xdr:from>
    <xdr:ext cx="469744" cy="259045"/>
    <xdr:sp macro="" textlink="">
      <xdr:nvSpPr>
        <xdr:cNvPr id="831" name="n_3mainValue【公民館】&#10;一人当たり面積">
          <a:extLst>
            <a:ext uri="{FF2B5EF4-FFF2-40B4-BE49-F238E27FC236}">
              <a16:creationId xmlns:a16="http://schemas.microsoft.com/office/drawing/2014/main" id="{1B972034-4200-413F-98AA-E3327A249E4D}"/>
            </a:ext>
          </a:extLst>
        </xdr:cNvPr>
        <xdr:cNvSpPr txBox="1"/>
      </xdr:nvSpPr>
      <xdr:spPr>
        <a:xfrm>
          <a:off x="17384472" y="1753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150385</xdr:rowOff>
    </xdr:from>
    <xdr:ext cx="469744" cy="259045"/>
    <xdr:sp macro="" textlink="">
      <xdr:nvSpPr>
        <xdr:cNvPr id="832" name="n_4mainValue【公民館】&#10;一人当たり面積">
          <a:extLst>
            <a:ext uri="{FF2B5EF4-FFF2-40B4-BE49-F238E27FC236}">
              <a16:creationId xmlns:a16="http://schemas.microsoft.com/office/drawing/2014/main" id="{E79949B7-1894-4CC1-B8A5-83AC3E4FB516}"/>
            </a:ext>
          </a:extLst>
        </xdr:cNvPr>
        <xdr:cNvSpPr txBox="1"/>
      </xdr:nvSpPr>
      <xdr:spPr>
        <a:xfrm>
          <a:off x="16588817" y="1746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3" name="正方形/長方形 832">
          <a:extLst>
            <a:ext uri="{FF2B5EF4-FFF2-40B4-BE49-F238E27FC236}">
              <a16:creationId xmlns:a16="http://schemas.microsoft.com/office/drawing/2014/main" id="{84EADF99-94D4-4F21-AE3B-773613DCA725}"/>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4" name="正方形/長方形 833">
          <a:extLst>
            <a:ext uri="{FF2B5EF4-FFF2-40B4-BE49-F238E27FC236}">
              <a16:creationId xmlns:a16="http://schemas.microsoft.com/office/drawing/2014/main" id="{900D04AB-5D0B-41D7-BD4D-6AD4AA6E9A2F}"/>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5" name="テキスト ボックス 834">
          <a:extLst>
            <a:ext uri="{FF2B5EF4-FFF2-40B4-BE49-F238E27FC236}">
              <a16:creationId xmlns:a16="http://schemas.microsoft.com/office/drawing/2014/main" id="{2933AFA5-26B4-4161-9006-E88C0B29BC01}"/>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公営住宅は市営住宅等長寿命化計画、学校施設は学校施設再生計画</a:t>
          </a:r>
          <a:r>
            <a:rPr kumimoji="1" lang="ja-JP" altLang="ja-JP" sz="1100" baseline="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基づき、それぞれ適正な維持管理、更新や長寿命化等の対策を実施していますが、類似団体と比較して</a:t>
          </a:r>
          <a:r>
            <a:rPr kumimoji="1" lang="ja-JP" altLang="ja-JP" sz="1100" baseline="0">
              <a:solidFill>
                <a:schemeClr val="dk1"/>
              </a:solidFill>
              <a:effectLst/>
              <a:latin typeface="+mn-lt"/>
              <a:ea typeface="+mn-ea"/>
              <a:cs typeface="+mn-cs"/>
            </a:rPr>
            <a:t>老朽化が進んでいる状況</a:t>
          </a:r>
          <a:r>
            <a:rPr kumimoji="1" lang="ja-JP" altLang="ja-JP" sz="1100">
              <a:solidFill>
                <a:schemeClr val="dk1"/>
              </a:solidFill>
              <a:effectLst/>
              <a:latin typeface="+mn-lt"/>
              <a:ea typeface="+mn-ea"/>
              <a:cs typeface="+mn-cs"/>
            </a:rPr>
            <a:t>にあります。また、道路は一人当たり延長は短いものの、老朽化が進んでいるため、道路擁壁・のり面等長寿命化修繕計画及び道路舗装維持管理計画に基づき、計画的な維持管理、更新に努めています。</a:t>
          </a:r>
          <a:endParaRPr lang="ja-JP" altLang="ja-JP" sz="1400">
            <a:effectLst/>
          </a:endParaRPr>
        </a:p>
        <a:p>
          <a:r>
            <a:rPr kumimoji="1" lang="ja-JP" altLang="ja-JP" sz="1100" b="0" i="0" baseline="0">
              <a:solidFill>
                <a:schemeClr val="dk1"/>
              </a:solidFill>
              <a:effectLst/>
              <a:latin typeface="+mn-lt"/>
              <a:ea typeface="+mn-ea"/>
              <a:cs typeface="+mn-cs"/>
            </a:rPr>
            <a:t>　　一方、児童館</a:t>
          </a:r>
          <a:r>
            <a:rPr kumimoji="1" lang="ja-JP" altLang="en-US" sz="1100" b="0" i="0" baseline="0">
              <a:solidFill>
                <a:schemeClr val="dk1"/>
              </a:solidFill>
              <a:effectLst/>
              <a:latin typeface="+mn-lt"/>
              <a:ea typeface="+mn-ea"/>
              <a:cs typeface="+mn-cs"/>
            </a:rPr>
            <a:t>はすべての児童会開設場所が小学校内や幼稚園内となっていることから、有形固定資産減価償却率は発生しておりません。</a:t>
          </a:r>
          <a:r>
            <a:rPr kumimoji="1" lang="ja-JP" altLang="ja-JP" sz="1100" b="0" i="0" baseline="0">
              <a:solidFill>
                <a:schemeClr val="dk1"/>
              </a:solidFill>
              <a:effectLst/>
              <a:latin typeface="+mn-lt"/>
              <a:ea typeface="+mn-ea"/>
              <a:cs typeface="+mn-cs"/>
            </a:rPr>
            <a:t>公民館は生涯学習施設改修整備計画に基づき施設の更新・集約を行った結果、類似団体と比較して有形固定資産減価償却率は低い水準にあります。</a:t>
          </a:r>
          <a:r>
            <a:rPr kumimoji="1" lang="ja-JP" altLang="en-US" sz="1100" b="0" i="0" baseline="0">
              <a:solidFill>
                <a:schemeClr val="dk1"/>
              </a:solidFill>
              <a:effectLst/>
              <a:latin typeface="+mn-lt"/>
              <a:ea typeface="+mn-ea"/>
              <a:cs typeface="+mn-cs"/>
            </a:rPr>
            <a:t>また、認定</a:t>
          </a:r>
          <a:r>
            <a:rPr kumimoji="1" lang="ja-JP" altLang="ja-JP" sz="1100">
              <a:solidFill>
                <a:schemeClr val="dk1"/>
              </a:solidFill>
              <a:effectLst/>
              <a:latin typeface="+mn-lt"/>
              <a:ea typeface="+mn-ea"/>
              <a:cs typeface="+mn-cs"/>
            </a:rPr>
            <a:t>こども園・幼稚園・保育所についても、子ども・子育て支援事業計画に基づく建替等により、施設の整備を進めていることから、有形固定資産減価償却率は</a:t>
          </a:r>
          <a:r>
            <a:rPr kumimoji="1" lang="ja-JP" altLang="en-US" sz="1100">
              <a:solidFill>
                <a:schemeClr val="dk1"/>
              </a:solidFill>
              <a:effectLst/>
              <a:latin typeface="+mn-lt"/>
              <a:ea typeface="+mn-ea"/>
              <a:cs typeface="+mn-cs"/>
            </a:rPr>
            <a:t>減少しました</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E3507CC-3259-41E3-9F07-7C780C270E7E}"/>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2834A67-46BC-4C00-A399-3C58CE74212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A61F465-FCE7-4ABA-A418-5270A5C570F7}"/>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CEEA09D-B4E8-49E8-BD14-FC9C9F73BE61}"/>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千葉県習志野市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BECB19D-9976-4E33-8C20-F1E85FFFA11A}"/>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0D9777E-549E-4D44-937E-BF0B2C3C559D}"/>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F8D2C5-CB85-4812-91CF-4E0B9013F03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A2DF343-5C21-4B89-AFF8-D4FBEE16B2AF}"/>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99AE2F6-776F-4AC1-BABC-25AE0AD92319}"/>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BDF590A-B884-43E1-B682-34319367F8C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174,963
169,741
20.97
73,853,974
69,862,268
3,428,559
36,044,480
48,970,924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4D27F87-617B-4444-A0EB-B86084CE7AB4}"/>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3E7BBA5-A085-4702-B317-85919FE4F675}"/>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BE23EFA-41AF-44CE-B8CE-94A0103242F8}"/>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7632938-9913-48C7-8D80-1F2A786BC3EF}"/>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0AD2616-3186-49E7-AF52-12A09186A655}"/>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C5493E8-BC48-4ADF-B8DF-80A375060312}"/>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BB3EBAA-9B29-422A-A0F3-AB500F6A07D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47FF13A-39EC-4DEC-85CC-C652245BB84F}"/>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EE4B26A-20E0-4D70-B02C-BFD381E18D89}"/>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50B9257-F75B-45C2-82AB-63227B2B3B61}"/>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F80C6AC-53CD-4271-84F3-AF2074311D01}"/>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FC7A139-F68A-4A00-9BB6-A0BC8EE697FE}"/>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B6BDA42-1500-4170-9D78-2FFA1AAC0D1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771A8EF-13D1-4047-B0CA-A1F5CB2612DE}"/>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DB3E241-1BC0-49B6-B541-9239B30654D2}"/>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0A68A8C-830F-4C7B-A041-32E2C7966227}"/>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CCF405C-B05C-4054-9466-8D6434E13DC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0E183FA-8F42-4BBC-BCE4-2CF022C8851C}"/>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2755281-968D-47D9-B743-1B3560326CC0}"/>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6ACE79F-ADDB-4D61-B3C6-AE3DC6495C6E}"/>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A429ED2-24BD-4EC8-85E0-AC53E483541D}"/>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E2BC104-065D-408C-AF30-CF58FBDAFB65}"/>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ABC0D85-CCA4-4360-AD3D-6EA1AF3AA64E}"/>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167B04B-A3B0-48DA-96E6-D6D1D22EA9CF}"/>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81FE758-930A-45F5-A2E1-5F0F5A88D53C}"/>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C3F0031-4605-462E-8823-CB1B549CC606}"/>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D0E7BE0-4752-40FE-9D1B-0853A34E3A9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79F4E61-955C-4770-8A9A-4F8FB7388703}"/>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6F37AEB-1CEF-421F-BFFA-84BD8C5221D8}"/>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AC470A3-1255-4C43-85B6-E747B0BCAE6E}"/>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A551653-943A-4D81-B1F5-DDD8A1FC082E}"/>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BB0E4D1-DC13-48F4-A405-544605C4BD00}"/>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4229279-1121-4F24-8B7A-E899E1216BCE}"/>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EA2C7DC-D6D2-4ECD-BBC6-3464DC1E8A77}"/>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0EBC14D-1D0C-4E2C-861F-CA09525B1FB8}"/>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242149F-EBA9-4F7D-8964-E8074CB7D260}"/>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B4AB189-141F-481F-B726-05739EEDD453}"/>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09C3973-D0E2-4A49-8604-FA9BCA0AFB5C}"/>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9216E95-7C96-4E71-B0DA-DAED854DA08F}"/>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CB24219-4B4F-4BC6-81D4-315979E52EBF}"/>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ACD9B2D-8518-49A4-8AF5-CD97B5AD0152}"/>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FDDB740-39A6-464B-9EC6-F31401066810}"/>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F004497-509B-42AA-9B08-3FE0CB58E4A3}"/>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2E985AA-40E8-4D22-A506-F95AE557169C}"/>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B4949B24-3EDA-4DCE-8A84-39C24BC4E3CA}"/>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43815</xdr:rowOff>
    </xdr:from>
    <xdr:to>
      <xdr:col>24</xdr:col>
      <xdr:colOff>62865</xdr:colOff>
      <xdr:row>40</xdr:row>
      <xdr:rowOff>169545</xdr:rowOff>
    </xdr:to>
    <xdr:cxnSp macro="">
      <xdr:nvCxnSpPr>
        <xdr:cNvPr id="57" name="直線コネクタ 56">
          <a:extLst>
            <a:ext uri="{FF2B5EF4-FFF2-40B4-BE49-F238E27FC236}">
              <a16:creationId xmlns:a16="http://schemas.microsoft.com/office/drawing/2014/main" id="{E43F7DA5-A313-45BA-A8B5-FB8B137A5663}"/>
            </a:ext>
          </a:extLst>
        </xdr:cNvPr>
        <xdr:cNvCxnSpPr/>
      </xdr:nvCxnSpPr>
      <xdr:spPr>
        <a:xfrm flipV="1">
          <a:off x="4173855" y="5875020"/>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1922</xdr:rowOff>
    </xdr:from>
    <xdr:ext cx="405111" cy="259045"/>
    <xdr:sp macro="" textlink="">
      <xdr:nvSpPr>
        <xdr:cNvPr id="58" name="【図書館】&#10;有形固定資産減価償却率最小値テキスト">
          <a:extLst>
            <a:ext uri="{FF2B5EF4-FFF2-40B4-BE49-F238E27FC236}">
              <a16:creationId xmlns:a16="http://schemas.microsoft.com/office/drawing/2014/main" id="{F53D1E24-848B-46B4-8221-214FEC7E9942}"/>
            </a:ext>
          </a:extLst>
        </xdr:cNvPr>
        <xdr:cNvSpPr txBox="1"/>
      </xdr:nvSpPr>
      <xdr:spPr>
        <a:xfrm>
          <a:off x="4212590" y="703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169545</xdr:rowOff>
    </xdr:from>
    <xdr:to>
      <xdr:col>24</xdr:col>
      <xdr:colOff>152400</xdr:colOff>
      <xdr:row>40</xdr:row>
      <xdr:rowOff>169545</xdr:rowOff>
    </xdr:to>
    <xdr:cxnSp macro="">
      <xdr:nvCxnSpPr>
        <xdr:cNvPr id="59" name="直線コネクタ 58">
          <a:extLst>
            <a:ext uri="{FF2B5EF4-FFF2-40B4-BE49-F238E27FC236}">
              <a16:creationId xmlns:a16="http://schemas.microsoft.com/office/drawing/2014/main" id="{72332C45-089C-4F32-8F75-7E171F197384}"/>
            </a:ext>
          </a:extLst>
        </xdr:cNvPr>
        <xdr:cNvCxnSpPr/>
      </xdr:nvCxnSpPr>
      <xdr:spPr>
        <a:xfrm>
          <a:off x="4112260" y="7031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9FF51D9B-A2B8-4B35-9A11-51261B5C2BE8}"/>
            </a:ext>
          </a:extLst>
        </xdr:cNvPr>
        <xdr:cNvSpPr txBox="1"/>
      </xdr:nvSpPr>
      <xdr:spPr>
        <a:xfrm>
          <a:off x="4212590" y="565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43815</xdr:rowOff>
    </xdr:from>
    <xdr:to>
      <xdr:col>24</xdr:col>
      <xdr:colOff>152400</xdr:colOff>
      <xdr:row>34</xdr:row>
      <xdr:rowOff>43815</xdr:rowOff>
    </xdr:to>
    <xdr:cxnSp macro="">
      <xdr:nvCxnSpPr>
        <xdr:cNvPr id="61" name="直線コネクタ 60">
          <a:extLst>
            <a:ext uri="{FF2B5EF4-FFF2-40B4-BE49-F238E27FC236}">
              <a16:creationId xmlns:a16="http://schemas.microsoft.com/office/drawing/2014/main" id="{775850AC-51C0-4DEE-919E-FC3D7867FB6B}"/>
            </a:ext>
          </a:extLst>
        </xdr:cNvPr>
        <xdr:cNvCxnSpPr/>
      </xdr:nvCxnSpPr>
      <xdr:spPr>
        <a:xfrm>
          <a:off x="4112260" y="5875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80027</xdr:rowOff>
    </xdr:from>
    <xdr:ext cx="405111" cy="259045"/>
    <xdr:sp macro="" textlink="">
      <xdr:nvSpPr>
        <xdr:cNvPr id="62" name="【図書館】&#10;有形固定資産減価償却率平均値テキスト">
          <a:extLst>
            <a:ext uri="{FF2B5EF4-FFF2-40B4-BE49-F238E27FC236}">
              <a16:creationId xmlns:a16="http://schemas.microsoft.com/office/drawing/2014/main" id="{03F4905D-C310-46B8-A0E0-754B0986B396}"/>
            </a:ext>
          </a:extLst>
        </xdr:cNvPr>
        <xdr:cNvSpPr txBox="1"/>
      </xdr:nvSpPr>
      <xdr:spPr>
        <a:xfrm>
          <a:off x="4212590" y="6254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101600</xdr:rowOff>
    </xdr:from>
    <xdr:to>
      <xdr:col>24</xdr:col>
      <xdr:colOff>114300</xdr:colOff>
      <xdr:row>37</xdr:row>
      <xdr:rowOff>31750</xdr:rowOff>
    </xdr:to>
    <xdr:sp macro="" textlink="">
      <xdr:nvSpPr>
        <xdr:cNvPr id="63" name="フローチャート: 判断 62">
          <a:extLst>
            <a:ext uri="{FF2B5EF4-FFF2-40B4-BE49-F238E27FC236}">
              <a16:creationId xmlns:a16="http://schemas.microsoft.com/office/drawing/2014/main" id="{22476604-E213-4BA5-BE42-DDCD9AA6BA08}"/>
            </a:ext>
          </a:extLst>
        </xdr:cNvPr>
        <xdr:cNvSpPr/>
      </xdr:nvSpPr>
      <xdr:spPr>
        <a:xfrm>
          <a:off x="4131310" y="62699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73025</xdr:rowOff>
    </xdr:from>
    <xdr:to>
      <xdr:col>20</xdr:col>
      <xdr:colOff>38100</xdr:colOff>
      <xdr:row>37</xdr:row>
      <xdr:rowOff>3175</xdr:rowOff>
    </xdr:to>
    <xdr:sp macro="" textlink="">
      <xdr:nvSpPr>
        <xdr:cNvPr id="64" name="フローチャート: 判断 63">
          <a:extLst>
            <a:ext uri="{FF2B5EF4-FFF2-40B4-BE49-F238E27FC236}">
              <a16:creationId xmlns:a16="http://schemas.microsoft.com/office/drawing/2014/main" id="{6235983A-E40B-4353-A20F-47B152D004B1}"/>
            </a:ext>
          </a:extLst>
        </xdr:cNvPr>
        <xdr:cNvSpPr/>
      </xdr:nvSpPr>
      <xdr:spPr>
        <a:xfrm>
          <a:off x="3388360" y="6245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80645</xdr:rowOff>
    </xdr:from>
    <xdr:to>
      <xdr:col>15</xdr:col>
      <xdr:colOff>101600</xdr:colOff>
      <xdr:row>37</xdr:row>
      <xdr:rowOff>10795</xdr:rowOff>
    </xdr:to>
    <xdr:sp macro="" textlink="">
      <xdr:nvSpPr>
        <xdr:cNvPr id="65" name="フローチャート: 判断 64">
          <a:extLst>
            <a:ext uri="{FF2B5EF4-FFF2-40B4-BE49-F238E27FC236}">
              <a16:creationId xmlns:a16="http://schemas.microsoft.com/office/drawing/2014/main" id="{FFA56972-F4A3-48AB-9D68-72371AF5E590}"/>
            </a:ext>
          </a:extLst>
        </xdr:cNvPr>
        <xdr:cNvSpPr/>
      </xdr:nvSpPr>
      <xdr:spPr>
        <a:xfrm>
          <a:off x="2571750" y="62547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48260</xdr:rowOff>
    </xdr:from>
    <xdr:to>
      <xdr:col>10</xdr:col>
      <xdr:colOff>165100</xdr:colOff>
      <xdr:row>36</xdr:row>
      <xdr:rowOff>149860</xdr:rowOff>
    </xdr:to>
    <xdr:sp macro="" textlink="">
      <xdr:nvSpPr>
        <xdr:cNvPr id="66" name="フローチャート: 判断 65">
          <a:extLst>
            <a:ext uri="{FF2B5EF4-FFF2-40B4-BE49-F238E27FC236}">
              <a16:creationId xmlns:a16="http://schemas.microsoft.com/office/drawing/2014/main" id="{551D1623-0EB8-480F-A0BF-820F042EB3FF}"/>
            </a:ext>
          </a:extLst>
        </xdr:cNvPr>
        <xdr:cNvSpPr/>
      </xdr:nvSpPr>
      <xdr:spPr>
        <a:xfrm>
          <a:off x="1774190" y="6222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99695</xdr:rowOff>
    </xdr:from>
    <xdr:to>
      <xdr:col>6</xdr:col>
      <xdr:colOff>38100</xdr:colOff>
      <xdr:row>37</xdr:row>
      <xdr:rowOff>29845</xdr:rowOff>
    </xdr:to>
    <xdr:sp macro="" textlink="">
      <xdr:nvSpPr>
        <xdr:cNvPr id="67" name="フローチャート: 判断 66">
          <a:extLst>
            <a:ext uri="{FF2B5EF4-FFF2-40B4-BE49-F238E27FC236}">
              <a16:creationId xmlns:a16="http://schemas.microsoft.com/office/drawing/2014/main" id="{D64C50F4-D199-47A1-8987-C72403EC4FBE}"/>
            </a:ext>
          </a:extLst>
        </xdr:cNvPr>
        <xdr:cNvSpPr/>
      </xdr:nvSpPr>
      <xdr:spPr>
        <a:xfrm>
          <a:off x="988060" y="62680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3D8CA5F-AD05-4387-987F-A7718974EA52}"/>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0732601-E01D-4DF3-8B69-214C82595C57}"/>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574573A-BFB3-4781-9209-F21DD0B98329}"/>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573D4A4-B420-4898-A5EA-679B7E71CD1D}"/>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2A0F012-0F29-4D82-B423-33B56CC1EF4C}"/>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86360</xdr:rowOff>
    </xdr:from>
    <xdr:to>
      <xdr:col>24</xdr:col>
      <xdr:colOff>114300</xdr:colOff>
      <xdr:row>36</xdr:row>
      <xdr:rowOff>16510</xdr:rowOff>
    </xdr:to>
    <xdr:sp macro="" textlink="">
      <xdr:nvSpPr>
        <xdr:cNvPr id="73" name="楕円 72">
          <a:extLst>
            <a:ext uri="{FF2B5EF4-FFF2-40B4-BE49-F238E27FC236}">
              <a16:creationId xmlns:a16="http://schemas.microsoft.com/office/drawing/2014/main" id="{5AE45626-8D20-47DA-9DB7-B2489401A59E}"/>
            </a:ext>
          </a:extLst>
        </xdr:cNvPr>
        <xdr:cNvSpPr/>
      </xdr:nvSpPr>
      <xdr:spPr>
        <a:xfrm>
          <a:off x="4131310" y="60890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109237</xdr:rowOff>
    </xdr:from>
    <xdr:ext cx="405111" cy="259045"/>
    <xdr:sp macro="" textlink="">
      <xdr:nvSpPr>
        <xdr:cNvPr id="74" name="【図書館】&#10;有形固定資産減価償却率該当値テキスト">
          <a:extLst>
            <a:ext uri="{FF2B5EF4-FFF2-40B4-BE49-F238E27FC236}">
              <a16:creationId xmlns:a16="http://schemas.microsoft.com/office/drawing/2014/main" id="{85858E24-707F-49B1-9FF9-5AB3CB36EEBD}"/>
            </a:ext>
          </a:extLst>
        </xdr:cNvPr>
        <xdr:cNvSpPr txBox="1"/>
      </xdr:nvSpPr>
      <xdr:spPr>
        <a:xfrm>
          <a:off x="4212590"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149225</xdr:rowOff>
    </xdr:from>
    <xdr:to>
      <xdr:col>20</xdr:col>
      <xdr:colOff>38100</xdr:colOff>
      <xdr:row>37</xdr:row>
      <xdr:rowOff>79375</xdr:rowOff>
    </xdr:to>
    <xdr:sp macro="" textlink="">
      <xdr:nvSpPr>
        <xdr:cNvPr id="75" name="楕円 74">
          <a:extLst>
            <a:ext uri="{FF2B5EF4-FFF2-40B4-BE49-F238E27FC236}">
              <a16:creationId xmlns:a16="http://schemas.microsoft.com/office/drawing/2014/main" id="{ACE48180-8ED1-4250-9D6D-D48229A7EBEB}"/>
            </a:ext>
          </a:extLst>
        </xdr:cNvPr>
        <xdr:cNvSpPr/>
      </xdr:nvSpPr>
      <xdr:spPr>
        <a:xfrm>
          <a:off x="3388360" y="63214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137160</xdr:rowOff>
    </xdr:from>
    <xdr:to>
      <xdr:col>24</xdr:col>
      <xdr:colOff>63500</xdr:colOff>
      <xdr:row>37</xdr:row>
      <xdr:rowOff>28575</xdr:rowOff>
    </xdr:to>
    <xdr:cxnSp macro="">
      <xdr:nvCxnSpPr>
        <xdr:cNvPr id="76" name="直線コネクタ 75">
          <a:extLst>
            <a:ext uri="{FF2B5EF4-FFF2-40B4-BE49-F238E27FC236}">
              <a16:creationId xmlns:a16="http://schemas.microsoft.com/office/drawing/2014/main" id="{F5593D5F-7F44-43FF-B6AE-D088B26C9421}"/>
            </a:ext>
          </a:extLst>
        </xdr:cNvPr>
        <xdr:cNvCxnSpPr/>
      </xdr:nvCxnSpPr>
      <xdr:spPr>
        <a:xfrm flipV="1">
          <a:off x="3431540" y="6134100"/>
          <a:ext cx="74295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114935</xdr:rowOff>
    </xdr:from>
    <xdr:to>
      <xdr:col>15</xdr:col>
      <xdr:colOff>101600</xdr:colOff>
      <xdr:row>37</xdr:row>
      <xdr:rowOff>45085</xdr:rowOff>
    </xdr:to>
    <xdr:sp macro="" textlink="">
      <xdr:nvSpPr>
        <xdr:cNvPr id="77" name="楕円 76">
          <a:extLst>
            <a:ext uri="{FF2B5EF4-FFF2-40B4-BE49-F238E27FC236}">
              <a16:creationId xmlns:a16="http://schemas.microsoft.com/office/drawing/2014/main" id="{C5EF1E25-2E46-4875-93AE-45E742E91BBD}"/>
            </a:ext>
          </a:extLst>
        </xdr:cNvPr>
        <xdr:cNvSpPr/>
      </xdr:nvSpPr>
      <xdr:spPr>
        <a:xfrm>
          <a:off x="2571750" y="62871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165735</xdr:rowOff>
    </xdr:from>
    <xdr:to>
      <xdr:col>19</xdr:col>
      <xdr:colOff>177800</xdr:colOff>
      <xdr:row>37</xdr:row>
      <xdr:rowOff>28575</xdr:rowOff>
    </xdr:to>
    <xdr:cxnSp macro="">
      <xdr:nvCxnSpPr>
        <xdr:cNvPr id="78" name="直線コネクタ 77">
          <a:extLst>
            <a:ext uri="{FF2B5EF4-FFF2-40B4-BE49-F238E27FC236}">
              <a16:creationId xmlns:a16="http://schemas.microsoft.com/office/drawing/2014/main" id="{E5996016-C45F-4BB7-A4EF-9E8DDA548D09}"/>
            </a:ext>
          </a:extLst>
        </xdr:cNvPr>
        <xdr:cNvCxnSpPr/>
      </xdr:nvCxnSpPr>
      <xdr:spPr>
        <a:xfrm>
          <a:off x="2626360" y="6341745"/>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95885</xdr:rowOff>
    </xdr:from>
    <xdr:to>
      <xdr:col>10</xdr:col>
      <xdr:colOff>165100</xdr:colOff>
      <xdr:row>37</xdr:row>
      <xdr:rowOff>26035</xdr:rowOff>
    </xdr:to>
    <xdr:sp macro="" textlink="">
      <xdr:nvSpPr>
        <xdr:cNvPr id="79" name="楕円 78">
          <a:extLst>
            <a:ext uri="{FF2B5EF4-FFF2-40B4-BE49-F238E27FC236}">
              <a16:creationId xmlns:a16="http://schemas.microsoft.com/office/drawing/2014/main" id="{F4C8E782-3493-4B9D-9B07-65CC980A519F}"/>
            </a:ext>
          </a:extLst>
        </xdr:cNvPr>
        <xdr:cNvSpPr/>
      </xdr:nvSpPr>
      <xdr:spPr>
        <a:xfrm>
          <a:off x="1774190" y="62642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146685</xdr:rowOff>
    </xdr:from>
    <xdr:to>
      <xdr:col>15</xdr:col>
      <xdr:colOff>50800</xdr:colOff>
      <xdr:row>36</xdr:row>
      <xdr:rowOff>165735</xdr:rowOff>
    </xdr:to>
    <xdr:cxnSp macro="">
      <xdr:nvCxnSpPr>
        <xdr:cNvPr id="80" name="直線コネクタ 79">
          <a:extLst>
            <a:ext uri="{FF2B5EF4-FFF2-40B4-BE49-F238E27FC236}">
              <a16:creationId xmlns:a16="http://schemas.microsoft.com/office/drawing/2014/main" id="{0D073CE9-4A0C-451C-B55C-A3C816BAD193}"/>
            </a:ext>
          </a:extLst>
        </xdr:cNvPr>
        <xdr:cNvCxnSpPr/>
      </xdr:nvCxnSpPr>
      <xdr:spPr>
        <a:xfrm>
          <a:off x="1828800" y="6316980"/>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133985</xdr:rowOff>
    </xdr:from>
    <xdr:to>
      <xdr:col>6</xdr:col>
      <xdr:colOff>38100</xdr:colOff>
      <xdr:row>37</xdr:row>
      <xdr:rowOff>64135</xdr:rowOff>
    </xdr:to>
    <xdr:sp macro="" textlink="">
      <xdr:nvSpPr>
        <xdr:cNvPr id="81" name="楕円 80">
          <a:extLst>
            <a:ext uri="{FF2B5EF4-FFF2-40B4-BE49-F238E27FC236}">
              <a16:creationId xmlns:a16="http://schemas.microsoft.com/office/drawing/2014/main" id="{266B83D2-52EE-43E5-8D76-6D2D8A5B2383}"/>
            </a:ext>
          </a:extLst>
        </xdr:cNvPr>
        <xdr:cNvSpPr/>
      </xdr:nvSpPr>
      <xdr:spPr>
        <a:xfrm>
          <a:off x="988060" y="6302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146685</xdr:rowOff>
    </xdr:from>
    <xdr:to>
      <xdr:col>10</xdr:col>
      <xdr:colOff>114300</xdr:colOff>
      <xdr:row>37</xdr:row>
      <xdr:rowOff>13335</xdr:rowOff>
    </xdr:to>
    <xdr:cxnSp macro="">
      <xdr:nvCxnSpPr>
        <xdr:cNvPr id="82" name="直線コネクタ 81">
          <a:extLst>
            <a:ext uri="{FF2B5EF4-FFF2-40B4-BE49-F238E27FC236}">
              <a16:creationId xmlns:a16="http://schemas.microsoft.com/office/drawing/2014/main" id="{2477D351-2CA5-438D-ACBD-D282CA70C67F}"/>
            </a:ext>
          </a:extLst>
        </xdr:cNvPr>
        <xdr:cNvCxnSpPr/>
      </xdr:nvCxnSpPr>
      <xdr:spPr>
        <a:xfrm flipV="1">
          <a:off x="1031240" y="631698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19702</xdr:rowOff>
    </xdr:from>
    <xdr:ext cx="405111" cy="259045"/>
    <xdr:sp macro="" textlink="">
      <xdr:nvSpPr>
        <xdr:cNvPr id="83" name="n_1aveValue【図書館】&#10;有形固定資産減価償却率">
          <a:extLst>
            <a:ext uri="{FF2B5EF4-FFF2-40B4-BE49-F238E27FC236}">
              <a16:creationId xmlns:a16="http://schemas.microsoft.com/office/drawing/2014/main" id="{D46F5A8D-CEA1-4961-A2EC-B6A7C8181D51}"/>
            </a:ext>
          </a:extLst>
        </xdr:cNvPr>
        <xdr:cNvSpPr txBox="1"/>
      </xdr:nvSpPr>
      <xdr:spPr>
        <a:xfrm>
          <a:off x="32391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27322</xdr:rowOff>
    </xdr:from>
    <xdr:ext cx="405111" cy="259045"/>
    <xdr:sp macro="" textlink="">
      <xdr:nvSpPr>
        <xdr:cNvPr id="84" name="n_2aveValue【図書館】&#10;有形固定資産減価償却率">
          <a:extLst>
            <a:ext uri="{FF2B5EF4-FFF2-40B4-BE49-F238E27FC236}">
              <a16:creationId xmlns:a16="http://schemas.microsoft.com/office/drawing/2014/main" id="{212B6F10-1498-4759-B6DF-3C0B339B2A55}"/>
            </a:ext>
          </a:extLst>
        </xdr:cNvPr>
        <xdr:cNvSpPr txBox="1"/>
      </xdr:nvSpPr>
      <xdr:spPr>
        <a:xfrm>
          <a:off x="2439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166387</xdr:rowOff>
    </xdr:from>
    <xdr:ext cx="405111" cy="259045"/>
    <xdr:sp macro="" textlink="">
      <xdr:nvSpPr>
        <xdr:cNvPr id="85" name="n_3aveValue【図書館】&#10;有形固定資産減価償却率">
          <a:extLst>
            <a:ext uri="{FF2B5EF4-FFF2-40B4-BE49-F238E27FC236}">
              <a16:creationId xmlns:a16="http://schemas.microsoft.com/office/drawing/2014/main" id="{193F7971-2D2F-448E-8695-9C1EE5978BD8}"/>
            </a:ext>
          </a:extLst>
        </xdr:cNvPr>
        <xdr:cNvSpPr txBox="1"/>
      </xdr:nvSpPr>
      <xdr:spPr>
        <a:xfrm>
          <a:off x="164148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46372</xdr:rowOff>
    </xdr:from>
    <xdr:ext cx="405111" cy="259045"/>
    <xdr:sp macro="" textlink="">
      <xdr:nvSpPr>
        <xdr:cNvPr id="86" name="n_4aveValue【図書館】&#10;有形固定資産減価償却率">
          <a:extLst>
            <a:ext uri="{FF2B5EF4-FFF2-40B4-BE49-F238E27FC236}">
              <a16:creationId xmlns:a16="http://schemas.microsoft.com/office/drawing/2014/main" id="{D3606EF9-CC49-4B9E-9C0F-78767DC13899}"/>
            </a:ext>
          </a:extLst>
        </xdr:cNvPr>
        <xdr:cNvSpPr txBox="1"/>
      </xdr:nvSpPr>
      <xdr:spPr>
        <a:xfrm>
          <a:off x="85535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70502</xdr:rowOff>
    </xdr:from>
    <xdr:ext cx="405111" cy="259045"/>
    <xdr:sp macro="" textlink="">
      <xdr:nvSpPr>
        <xdr:cNvPr id="87" name="n_1mainValue【図書館】&#10;有形固定資産減価償却率">
          <a:extLst>
            <a:ext uri="{FF2B5EF4-FFF2-40B4-BE49-F238E27FC236}">
              <a16:creationId xmlns:a16="http://schemas.microsoft.com/office/drawing/2014/main" id="{FD40DF98-73E8-4146-901C-68C618394569}"/>
            </a:ext>
          </a:extLst>
        </xdr:cNvPr>
        <xdr:cNvSpPr txBox="1"/>
      </xdr:nvSpPr>
      <xdr:spPr>
        <a:xfrm>
          <a:off x="3239144" y="641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36212</xdr:rowOff>
    </xdr:from>
    <xdr:ext cx="405111" cy="259045"/>
    <xdr:sp macro="" textlink="">
      <xdr:nvSpPr>
        <xdr:cNvPr id="88" name="n_2mainValue【図書館】&#10;有形固定資産減価償却率">
          <a:extLst>
            <a:ext uri="{FF2B5EF4-FFF2-40B4-BE49-F238E27FC236}">
              <a16:creationId xmlns:a16="http://schemas.microsoft.com/office/drawing/2014/main" id="{9DD12779-9196-4684-8397-4CDCBA519A2B}"/>
            </a:ext>
          </a:extLst>
        </xdr:cNvPr>
        <xdr:cNvSpPr txBox="1"/>
      </xdr:nvSpPr>
      <xdr:spPr>
        <a:xfrm>
          <a:off x="2439044" y="637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17162</xdr:rowOff>
    </xdr:from>
    <xdr:ext cx="405111" cy="259045"/>
    <xdr:sp macro="" textlink="">
      <xdr:nvSpPr>
        <xdr:cNvPr id="89" name="n_3mainValue【図書館】&#10;有形固定資産減価償却率">
          <a:extLst>
            <a:ext uri="{FF2B5EF4-FFF2-40B4-BE49-F238E27FC236}">
              <a16:creationId xmlns:a16="http://schemas.microsoft.com/office/drawing/2014/main" id="{2398B9DB-BF38-403D-97E2-A7024FC7AE67}"/>
            </a:ext>
          </a:extLst>
        </xdr:cNvPr>
        <xdr:cNvSpPr txBox="1"/>
      </xdr:nvSpPr>
      <xdr:spPr>
        <a:xfrm>
          <a:off x="1641484"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55262</xdr:rowOff>
    </xdr:from>
    <xdr:ext cx="405111" cy="259045"/>
    <xdr:sp macro="" textlink="">
      <xdr:nvSpPr>
        <xdr:cNvPr id="90" name="n_4mainValue【図書館】&#10;有形固定資産減価償却率">
          <a:extLst>
            <a:ext uri="{FF2B5EF4-FFF2-40B4-BE49-F238E27FC236}">
              <a16:creationId xmlns:a16="http://schemas.microsoft.com/office/drawing/2014/main" id="{2760B7FA-5A9B-49F6-879E-AD97777F8352}"/>
            </a:ext>
          </a:extLst>
        </xdr:cNvPr>
        <xdr:cNvSpPr txBox="1"/>
      </xdr:nvSpPr>
      <xdr:spPr>
        <a:xfrm>
          <a:off x="855354" y="640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80F8389-3C08-405C-9F6C-51538A257D79}"/>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0572932-7603-4C10-B252-DD9E33C761E3}"/>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0B2A37B-CA71-4466-B1EB-B718799E12C5}"/>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E653F73-95E1-45C4-8A80-807004869110}"/>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F0FAE2C-F874-43C6-BE2E-E5014C8004F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9BDAA94-DE91-4841-95E9-45F6003B8581}"/>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27D17BE-4561-46D0-AFFE-39F3FA95F20B}"/>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4F87B0D-3208-428C-BC41-17BA26128AB5}"/>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579BD22A-52BD-42DD-AB41-B879D964AC96}"/>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007EDF3-7367-470D-89A2-E672470EF79B}"/>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F9E25CF-B8DE-493C-B6F8-F7E121D4E3AE}"/>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AA4F429-006B-48E6-B40B-3218589229DE}"/>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9360483-4BC1-4E7A-A4C5-B8B7753EEB30}"/>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AA756648-E953-49BB-ACAC-2CCD6968A484}"/>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85EFAC8-EDBC-4D4F-8532-75CA37901D49}"/>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C3BCCB6B-611F-496F-A837-050D4866EB8B}"/>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AAAAE71-0233-44B5-B4A7-83681E267E44}"/>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A9D21A85-7B95-484F-A695-62ADA7AD09E2}"/>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D985DDE-D7A8-47A6-9053-886F6EEF068E}"/>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72F3B16E-CD64-4B0D-85C8-E95F10E00190}"/>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C48CF2E-10A7-439F-BF9E-AF4D1F29C552}"/>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6F8FD8FD-025A-41F4-A819-9763571A4E22}"/>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A36B19FD-3788-42E1-8641-19FD4D1AEF1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114300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52F8C4B9-2EF2-4434-A4AE-739EC5AE1ADE}"/>
            </a:ext>
          </a:extLst>
        </xdr:cNvPr>
        <xdr:cNvCxnSpPr/>
      </xdr:nvCxnSpPr>
      <xdr:spPr>
        <a:xfrm flipV="1">
          <a:off x="9429115" y="5600700"/>
          <a:ext cx="0" cy="1572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38680ACD-E534-442F-8B89-27FD778BDA74}"/>
            </a:ext>
          </a:extLst>
        </xdr:cNvPr>
        <xdr:cNvSpPr txBox="1"/>
      </xdr:nvSpPr>
      <xdr:spPr>
        <a:xfrm>
          <a:off x="946785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362A2D6E-8618-4C8F-80A7-A0494A84FEC8}"/>
            </a:ext>
          </a:extLst>
        </xdr:cNvPr>
        <xdr:cNvCxnSpPr/>
      </xdr:nvCxnSpPr>
      <xdr:spPr>
        <a:xfrm>
          <a:off x="9356090" y="7173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60977</xdr:rowOff>
    </xdr:from>
    <xdr:ext cx="469744" cy="259045"/>
    <xdr:sp macro="" textlink="">
      <xdr:nvSpPr>
        <xdr:cNvPr id="117" name="【図書館】&#10;一人当たり面積最大値テキスト">
          <a:extLst>
            <a:ext uri="{FF2B5EF4-FFF2-40B4-BE49-F238E27FC236}">
              <a16:creationId xmlns:a16="http://schemas.microsoft.com/office/drawing/2014/main" id="{426FD52E-3523-497A-9A1E-8F697E5543C2}"/>
            </a:ext>
          </a:extLst>
        </xdr:cNvPr>
        <xdr:cNvSpPr txBox="1"/>
      </xdr:nvSpPr>
      <xdr:spPr>
        <a:xfrm>
          <a:off x="9467850" y="5372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114300</xdr:rowOff>
    </xdr:from>
    <xdr:to>
      <xdr:col>55</xdr:col>
      <xdr:colOff>88900</xdr:colOff>
      <xdr:row>32</xdr:row>
      <xdr:rowOff>114300</xdr:rowOff>
    </xdr:to>
    <xdr:cxnSp macro="">
      <xdr:nvCxnSpPr>
        <xdr:cNvPr id="118" name="直線コネクタ 117">
          <a:extLst>
            <a:ext uri="{FF2B5EF4-FFF2-40B4-BE49-F238E27FC236}">
              <a16:creationId xmlns:a16="http://schemas.microsoft.com/office/drawing/2014/main" id="{77B073E6-D91A-4F87-BF7B-A311B255BB0A}"/>
            </a:ext>
          </a:extLst>
        </xdr:cNvPr>
        <xdr:cNvCxnSpPr/>
      </xdr:nvCxnSpPr>
      <xdr:spPr>
        <a:xfrm>
          <a:off x="9356090" y="56007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143527</xdr:rowOff>
    </xdr:from>
    <xdr:ext cx="469744" cy="259045"/>
    <xdr:sp macro="" textlink="">
      <xdr:nvSpPr>
        <xdr:cNvPr id="119" name="【図書館】&#10;一人当たり面積平均値テキスト">
          <a:extLst>
            <a:ext uri="{FF2B5EF4-FFF2-40B4-BE49-F238E27FC236}">
              <a16:creationId xmlns:a16="http://schemas.microsoft.com/office/drawing/2014/main" id="{D0976772-85C0-462B-B259-F0039DD42C4E}"/>
            </a:ext>
          </a:extLst>
        </xdr:cNvPr>
        <xdr:cNvSpPr txBox="1"/>
      </xdr:nvSpPr>
      <xdr:spPr>
        <a:xfrm>
          <a:off x="9467850" y="665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11C4F61B-8EBB-4305-88F4-5C1363E7B498}"/>
            </a:ext>
          </a:extLst>
        </xdr:cNvPr>
        <xdr:cNvSpPr/>
      </xdr:nvSpPr>
      <xdr:spPr>
        <a:xfrm>
          <a:off x="9394190" y="680910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D879134E-7099-40F8-B28B-C4E9997BA93B}"/>
            </a:ext>
          </a:extLst>
        </xdr:cNvPr>
        <xdr:cNvSpPr/>
      </xdr:nvSpPr>
      <xdr:spPr>
        <a:xfrm>
          <a:off x="8632190" y="68091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133350</xdr:rowOff>
    </xdr:from>
    <xdr:to>
      <xdr:col>46</xdr:col>
      <xdr:colOff>38100</xdr:colOff>
      <xdr:row>40</xdr:row>
      <xdr:rowOff>63500</xdr:rowOff>
    </xdr:to>
    <xdr:sp macro="" textlink="">
      <xdr:nvSpPr>
        <xdr:cNvPr id="122" name="フローチャート: 判断 121">
          <a:extLst>
            <a:ext uri="{FF2B5EF4-FFF2-40B4-BE49-F238E27FC236}">
              <a16:creationId xmlns:a16="http://schemas.microsoft.com/office/drawing/2014/main" id="{3707CBDB-D31C-4EDA-86A0-CA4B41C42EAB}"/>
            </a:ext>
          </a:extLst>
        </xdr:cNvPr>
        <xdr:cNvSpPr/>
      </xdr:nvSpPr>
      <xdr:spPr>
        <a:xfrm>
          <a:off x="7846060" y="6816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34D6ED25-71B5-43A5-AF4D-D0BDB14AC5D0}"/>
            </a:ext>
          </a:extLst>
        </xdr:cNvPr>
        <xdr:cNvSpPr/>
      </xdr:nvSpPr>
      <xdr:spPr>
        <a:xfrm>
          <a:off x="7029450" y="68160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0</xdr:rowOff>
    </xdr:from>
    <xdr:to>
      <xdr:col>36</xdr:col>
      <xdr:colOff>165100</xdr:colOff>
      <xdr:row>40</xdr:row>
      <xdr:rowOff>101600</xdr:rowOff>
    </xdr:to>
    <xdr:sp macro="" textlink="">
      <xdr:nvSpPr>
        <xdr:cNvPr id="124" name="フローチャート: 判断 123">
          <a:extLst>
            <a:ext uri="{FF2B5EF4-FFF2-40B4-BE49-F238E27FC236}">
              <a16:creationId xmlns:a16="http://schemas.microsoft.com/office/drawing/2014/main" id="{480DA053-E0A1-4075-A935-67BF5B2312B5}"/>
            </a:ext>
          </a:extLst>
        </xdr:cNvPr>
        <xdr:cNvSpPr/>
      </xdr:nvSpPr>
      <xdr:spPr>
        <a:xfrm>
          <a:off x="6231890" y="68580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71A4422-9EDF-48AB-B181-8F5EAB8E69C7}"/>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F776FE3-25F3-4720-AC1A-2AE868D611F2}"/>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7ABE89E-7FD0-4561-B429-A95FBA29FE53}"/>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B39497F-3F31-435C-86C7-F142E3EF723A}"/>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D76C2AD-F53F-4FD9-A671-54076397164A}"/>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88900</xdr:rowOff>
    </xdr:from>
    <xdr:to>
      <xdr:col>55</xdr:col>
      <xdr:colOff>50800</xdr:colOff>
      <xdr:row>41</xdr:row>
      <xdr:rowOff>19050</xdr:rowOff>
    </xdr:to>
    <xdr:sp macro="" textlink="">
      <xdr:nvSpPr>
        <xdr:cNvPr id="130" name="楕円 129">
          <a:extLst>
            <a:ext uri="{FF2B5EF4-FFF2-40B4-BE49-F238E27FC236}">
              <a16:creationId xmlns:a16="http://schemas.microsoft.com/office/drawing/2014/main" id="{6F0DBF26-205B-46F4-BC28-674EF8E49467}"/>
            </a:ext>
          </a:extLst>
        </xdr:cNvPr>
        <xdr:cNvSpPr/>
      </xdr:nvSpPr>
      <xdr:spPr>
        <a:xfrm>
          <a:off x="9394190" y="695071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67327</xdr:rowOff>
    </xdr:from>
    <xdr:ext cx="469744" cy="259045"/>
    <xdr:sp macro="" textlink="">
      <xdr:nvSpPr>
        <xdr:cNvPr id="131" name="【図書館】&#10;一人当たり面積該当値テキスト">
          <a:extLst>
            <a:ext uri="{FF2B5EF4-FFF2-40B4-BE49-F238E27FC236}">
              <a16:creationId xmlns:a16="http://schemas.microsoft.com/office/drawing/2014/main" id="{47DF28BA-4DE4-44F1-B493-24E5BC7D6C33}"/>
            </a:ext>
          </a:extLst>
        </xdr:cNvPr>
        <xdr:cNvSpPr txBox="1"/>
      </xdr:nvSpPr>
      <xdr:spPr>
        <a:xfrm>
          <a:off x="9467850" y="6923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32" name="楕円 131">
          <a:extLst>
            <a:ext uri="{FF2B5EF4-FFF2-40B4-BE49-F238E27FC236}">
              <a16:creationId xmlns:a16="http://schemas.microsoft.com/office/drawing/2014/main" id="{EF0F7211-4F1F-48E6-97CA-07A081BBC52E}"/>
            </a:ext>
          </a:extLst>
        </xdr:cNvPr>
        <xdr:cNvSpPr/>
      </xdr:nvSpPr>
      <xdr:spPr>
        <a:xfrm>
          <a:off x="8632190" y="68795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139700</xdr:rowOff>
    </xdr:to>
    <xdr:cxnSp macro="">
      <xdr:nvCxnSpPr>
        <xdr:cNvPr id="133" name="直線コネクタ 132">
          <a:extLst>
            <a:ext uri="{FF2B5EF4-FFF2-40B4-BE49-F238E27FC236}">
              <a16:creationId xmlns:a16="http://schemas.microsoft.com/office/drawing/2014/main" id="{5FC00AE6-23A1-418D-83CA-8BC93DEFA9A4}"/>
            </a:ext>
          </a:extLst>
        </xdr:cNvPr>
        <xdr:cNvCxnSpPr/>
      </xdr:nvCxnSpPr>
      <xdr:spPr>
        <a:xfrm>
          <a:off x="8686800" y="6934200"/>
          <a:ext cx="74295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25400</xdr:rowOff>
    </xdr:from>
    <xdr:to>
      <xdr:col>46</xdr:col>
      <xdr:colOff>38100</xdr:colOff>
      <xdr:row>40</xdr:row>
      <xdr:rowOff>127000</xdr:rowOff>
    </xdr:to>
    <xdr:sp macro="" textlink="">
      <xdr:nvSpPr>
        <xdr:cNvPr id="134" name="楕円 133">
          <a:extLst>
            <a:ext uri="{FF2B5EF4-FFF2-40B4-BE49-F238E27FC236}">
              <a16:creationId xmlns:a16="http://schemas.microsoft.com/office/drawing/2014/main" id="{741FE282-F889-4AA1-9C8C-85ED0AE175E8}"/>
            </a:ext>
          </a:extLst>
        </xdr:cNvPr>
        <xdr:cNvSpPr/>
      </xdr:nvSpPr>
      <xdr:spPr>
        <a:xfrm>
          <a:off x="7846060" y="68795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76200</xdr:rowOff>
    </xdr:to>
    <xdr:cxnSp macro="">
      <xdr:nvCxnSpPr>
        <xdr:cNvPr id="135" name="直線コネクタ 134">
          <a:extLst>
            <a:ext uri="{FF2B5EF4-FFF2-40B4-BE49-F238E27FC236}">
              <a16:creationId xmlns:a16="http://schemas.microsoft.com/office/drawing/2014/main" id="{67CC63AB-A353-407D-BAEE-C3FC289D44B4}"/>
            </a:ext>
          </a:extLst>
        </xdr:cNvPr>
        <xdr:cNvCxnSpPr/>
      </xdr:nvCxnSpPr>
      <xdr:spPr>
        <a:xfrm>
          <a:off x="7889240" y="69342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25400</xdr:rowOff>
    </xdr:from>
    <xdr:to>
      <xdr:col>41</xdr:col>
      <xdr:colOff>101600</xdr:colOff>
      <xdr:row>40</xdr:row>
      <xdr:rowOff>127000</xdr:rowOff>
    </xdr:to>
    <xdr:sp macro="" textlink="">
      <xdr:nvSpPr>
        <xdr:cNvPr id="136" name="楕円 135">
          <a:extLst>
            <a:ext uri="{FF2B5EF4-FFF2-40B4-BE49-F238E27FC236}">
              <a16:creationId xmlns:a16="http://schemas.microsoft.com/office/drawing/2014/main" id="{069BE044-53FD-4408-B134-A04670B086D3}"/>
            </a:ext>
          </a:extLst>
        </xdr:cNvPr>
        <xdr:cNvSpPr/>
      </xdr:nvSpPr>
      <xdr:spPr>
        <a:xfrm>
          <a:off x="7029450" y="68795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76200</xdr:rowOff>
    </xdr:from>
    <xdr:to>
      <xdr:col>45</xdr:col>
      <xdr:colOff>177800</xdr:colOff>
      <xdr:row>40</xdr:row>
      <xdr:rowOff>76200</xdr:rowOff>
    </xdr:to>
    <xdr:cxnSp macro="">
      <xdr:nvCxnSpPr>
        <xdr:cNvPr id="137" name="直線コネクタ 136">
          <a:extLst>
            <a:ext uri="{FF2B5EF4-FFF2-40B4-BE49-F238E27FC236}">
              <a16:creationId xmlns:a16="http://schemas.microsoft.com/office/drawing/2014/main" id="{B328CE24-7DAA-4D7B-B2E4-51F90DE6BC76}"/>
            </a:ext>
          </a:extLst>
        </xdr:cNvPr>
        <xdr:cNvCxnSpPr/>
      </xdr:nvCxnSpPr>
      <xdr:spPr>
        <a:xfrm>
          <a:off x="7084060" y="69342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38" name="楕円 137">
          <a:extLst>
            <a:ext uri="{FF2B5EF4-FFF2-40B4-BE49-F238E27FC236}">
              <a16:creationId xmlns:a16="http://schemas.microsoft.com/office/drawing/2014/main" id="{53B974E4-8DC1-4798-A9A1-716F688809DF}"/>
            </a:ext>
          </a:extLst>
        </xdr:cNvPr>
        <xdr:cNvSpPr/>
      </xdr:nvSpPr>
      <xdr:spPr>
        <a:xfrm>
          <a:off x="6231890" y="681609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12700</xdr:rowOff>
    </xdr:from>
    <xdr:to>
      <xdr:col>41</xdr:col>
      <xdr:colOff>50800</xdr:colOff>
      <xdr:row>40</xdr:row>
      <xdr:rowOff>76200</xdr:rowOff>
    </xdr:to>
    <xdr:cxnSp macro="">
      <xdr:nvCxnSpPr>
        <xdr:cNvPr id="139" name="直線コネクタ 138">
          <a:extLst>
            <a:ext uri="{FF2B5EF4-FFF2-40B4-BE49-F238E27FC236}">
              <a16:creationId xmlns:a16="http://schemas.microsoft.com/office/drawing/2014/main" id="{E67C07E1-43C4-4729-B120-4F2CEB876EB8}"/>
            </a:ext>
          </a:extLst>
        </xdr:cNvPr>
        <xdr:cNvCxnSpPr/>
      </xdr:nvCxnSpPr>
      <xdr:spPr>
        <a:xfrm>
          <a:off x="6286500" y="6874510"/>
          <a:ext cx="79756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67327</xdr:rowOff>
    </xdr:from>
    <xdr:ext cx="469744" cy="259045"/>
    <xdr:sp macro="" textlink="">
      <xdr:nvSpPr>
        <xdr:cNvPr id="140" name="n_1aveValue【図書館】&#10;一人当たり面積">
          <a:extLst>
            <a:ext uri="{FF2B5EF4-FFF2-40B4-BE49-F238E27FC236}">
              <a16:creationId xmlns:a16="http://schemas.microsoft.com/office/drawing/2014/main" id="{F7EB4434-5BE6-4B2A-BCF9-30CD70A129F7}"/>
            </a:ext>
          </a:extLst>
        </xdr:cNvPr>
        <xdr:cNvSpPr txBox="1"/>
      </xdr:nvSpPr>
      <xdr:spPr>
        <a:xfrm>
          <a:off x="8454467" y="658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80027</xdr:rowOff>
    </xdr:from>
    <xdr:ext cx="469744" cy="259045"/>
    <xdr:sp macro="" textlink="">
      <xdr:nvSpPr>
        <xdr:cNvPr id="141" name="n_2aveValue【図書館】&#10;一人当たり面積">
          <a:extLst>
            <a:ext uri="{FF2B5EF4-FFF2-40B4-BE49-F238E27FC236}">
              <a16:creationId xmlns:a16="http://schemas.microsoft.com/office/drawing/2014/main" id="{83E210B4-20CF-4B6B-8F25-974C1DDE6767}"/>
            </a:ext>
          </a:extLst>
        </xdr:cNvPr>
        <xdr:cNvSpPr txBox="1"/>
      </xdr:nvSpPr>
      <xdr:spPr>
        <a:xfrm>
          <a:off x="7673417" y="659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80027</xdr:rowOff>
    </xdr:from>
    <xdr:ext cx="469744" cy="259045"/>
    <xdr:sp macro="" textlink="">
      <xdr:nvSpPr>
        <xdr:cNvPr id="142" name="n_3aveValue【図書館】&#10;一人当たり面積">
          <a:extLst>
            <a:ext uri="{FF2B5EF4-FFF2-40B4-BE49-F238E27FC236}">
              <a16:creationId xmlns:a16="http://schemas.microsoft.com/office/drawing/2014/main" id="{2299DE2A-140F-4984-8378-B49366B4E8F2}"/>
            </a:ext>
          </a:extLst>
        </xdr:cNvPr>
        <xdr:cNvSpPr txBox="1"/>
      </xdr:nvSpPr>
      <xdr:spPr>
        <a:xfrm>
          <a:off x="6866332" y="659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92727</xdr:rowOff>
    </xdr:from>
    <xdr:ext cx="469744" cy="259045"/>
    <xdr:sp macro="" textlink="">
      <xdr:nvSpPr>
        <xdr:cNvPr id="143" name="n_4aveValue【図書館】&#10;一人当たり面積">
          <a:extLst>
            <a:ext uri="{FF2B5EF4-FFF2-40B4-BE49-F238E27FC236}">
              <a16:creationId xmlns:a16="http://schemas.microsoft.com/office/drawing/2014/main" id="{790034E7-DA40-4426-9E12-FD322F1881A4}"/>
            </a:ext>
          </a:extLst>
        </xdr:cNvPr>
        <xdr:cNvSpPr txBox="1"/>
      </xdr:nvSpPr>
      <xdr:spPr>
        <a:xfrm>
          <a:off x="6068772" y="695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macro="" textlink="">
      <xdr:nvSpPr>
        <xdr:cNvPr id="144" name="n_1mainValue【図書館】&#10;一人当たり面積">
          <a:extLst>
            <a:ext uri="{FF2B5EF4-FFF2-40B4-BE49-F238E27FC236}">
              <a16:creationId xmlns:a16="http://schemas.microsoft.com/office/drawing/2014/main" id="{EEFEFC97-94B4-4D35-90AF-5268E0301CD0}"/>
            </a:ext>
          </a:extLst>
        </xdr:cNvPr>
        <xdr:cNvSpPr txBox="1"/>
      </xdr:nvSpPr>
      <xdr:spPr>
        <a:xfrm>
          <a:off x="8454467" y="697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118127</xdr:rowOff>
    </xdr:from>
    <xdr:ext cx="469744" cy="259045"/>
    <xdr:sp macro="" textlink="">
      <xdr:nvSpPr>
        <xdr:cNvPr id="145" name="n_2mainValue【図書館】&#10;一人当たり面積">
          <a:extLst>
            <a:ext uri="{FF2B5EF4-FFF2-40B4-BE49-F238E27FC236}">
              <a16:creationId xmlns:a16="http://schemas.microsoft.com/office/drawing/2014/main" id="{4786A746-1B46-4E91-BC7B-868E73A94E81}"/>
            </a:ext>
          </a:extLst>
        </xdr:cNvPr>
        <xdr:cNvSpPr txBox="1"/>
      </xdr:nvSpPr>
      <xdr:spPr>
        <a:xfrm>
          <a:off x="7673417" y="697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118127</xdr:rowOff>
    </xdr:from>
    <xdr:ext cx="469744" cy="259045"/>
    <xdr:sp macro="" textlink="">
      <xdr:nvSpPr>
        <xdr:cNvPr id="146" name="n_3mainValue【図書館】&#10;一人当たり面積">
          <a:extLst>
            <a:ext uri="{FF2B5EF4-FFF2-40B4-BE49-F238E27FC236}">
              <a16:creationId xmlns:a16="http://schemas.microsoft.com/office/drawing/2014/main" id="{1CF964DF-5A2D-4E49-9B8B-6D10148EBF88}"/>
            </a:ext>
          </a:extLst>
        </xdr:cNvPr>
        <xdr:cNvSpPr txBox="1"/>
      </xdr:nvSpPr>
      <xdr:spPr>
        <a:xfrm>
          <a:off x="6866332" y="697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80027</xdr:rowOff>
    </xdr:from>
    <xdr:ext cx="469744" cy="259045"/>
    <xdr:sp macro="" textlink="">
      <xdr:nvSpPr>
        <xdr:cNvPr id="147" name="n_4mainValue【図書館】&#10;一人当たり面積">
          <a:extLst>
            <a:ext uri="{FF2B5EF4-FFF2-40B4-BE49-F238E27FC236}">
              <a16:creationId xmlns:a16="http://schemas.microsoft.com/office/drawing/2014/main" id="{2F22CE9B-D492-44BC-9F54-44FC1EDB0C80}"/>
            </a:ext>
          </a:extLst>
        </xdr:cNvPr>
        <xdr:cNvSpPr txBox="1"/>
      </xdr:nvSpPr>
      <xdr:spPr>
        <a:xfrm>
          <a:off x="6068772" y="659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A739275-6553-4424-B59A-45620837F0CF}"/>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48A7AC7-7FCD-48E9-A643-52400D9B0D39}"/>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BF7A1EB4-83A4-4A52-8E3A-EFD94C783446}"/>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ACF736B-4BC1-48E1-AE51-F2BC5A12ECA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C099939-C423-4A6C-9734-15661A2FE418}"/>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2230551-4AF3-40C6-8F9A-705404F35C36}"/>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B60D305-E2F8-4C91-9AF5-0CEEC4AF0403}"/>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2144D20-7A77-4FE2-BB82-AC9D743DA366}"/>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3C5E5EC-2C25-45C3-8785-C1C941D84DE8}"/>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DE89BA9-EA55-4214-8F17-1A0389B40369}"/>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E0CBC74-7B0A-4467-90F9-0ACDC9F1CEEC}"/>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8070B7E7-EA1F-4C7B-979F-67CAD4337E9A}"/>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E210E26D-2553-4B43-93B4-955399E16A1F}"/>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A306FF4F-8B00-4728-AC69-5FF2AB47A218}"/>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32AB7FB-C119-42DE-91BE-EA979A4BDDF2}"/>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AA4E0112-E802-4FDF-AAF6-E87DDB52926D}"/>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18436C11-6BED-4379-8A9B-91C4493EA571}"/>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246A87FC-44DF-46B6-A28D-C13B5C138E5E}"/>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A7292E87-0618-4EF8-BE24-528A24C69D5E}"/>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506E629-95A5-48F7-82BF-0359DB817EBB}"/>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DAEA14D4-C65E-4B5F-B17A-962B7D64A68B}"/>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4412F1DE-94A3-4ED2-A9E3-CE7CB64D1A1B}"/>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40310479-0EAB-4816-A3C7-8E2E71593721}"/>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2707B7EB-DAFB-4425-9438-27FE01D83ABF}"/>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148590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67C31AC9-ED7F-46D4-8BA6-D7E169B5E886}"/>
            </a:ext>
          </a:extLst>
        </xdr:cNvPr>
        <xdr:cNvCxnSpPr/>
      </xdr:nvCxnSpPr>
      <xdr:spPr>
        <a:xfrm flipV="1">
          <a:off x="4173855" y="957834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B31917FB-CC74-41AE-ABAF-8DEA9EA3E176}"/>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D4E03B8B-1BB9-4DAD-AB73-53265ED81ED5}"/>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95267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226DC5CF-B0DF-42EA-96A3-7FD5BB351927}"/>
            </a:ext>
          </a:extLst>
        </xdr:cNvPr>
        <xdr:cNvSpPr txBox="1"/>
      </xdr:nvSpPr>
      <xdr:spPr>
        <a:xfrm>
          <a:off x="4212590" y="934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148590</xdr:rowOff>
    </xdr:from>
    <xdr:to>
      <xdr:col>24</xdr:col>
      <xdr:colOff>152400</xdr:colOff>
      <xdr:row>55</xdr:row>
      <xdr:rowOff>148590</xdr:rowOff>
    </xdr:to>
    <xdr:cxnSp macro="">
      <xdr:nvCxnSpPr>
        <xdr:cNvPr id="176" name="直線コネクタ 175">
          <a:extLst>
            <a:ext uri="{FF2B5EF4-FFF2-40B4-BE49-F238E27FC236}">
              <a16:creationId xmlns:a16="http://schemas.microsoft.com/office/drawing/2014/main" id="{A901CA5E-B5F5-4D0B-BB8E-C869AFF23AF2}"/>
            </a:ext>
          </a:extLst>
        </xdr:cNvPr>
        <xdr:cNvCxnSpPr/>
      </xdr:nvCxnSpPr>
      <xdr:spPr>
        <a:xfrm>
          <a:off x="4112260" y="9578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162577</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D209491D-5D04-4F3B-BD80-28E94044805E}"/>
            </a:ext>
          </a:extLst>
        </xdr:cNvPr>
        <xdr:cNvSpPr txBox="1"/>
      </xdr:nvSpPr>
      <xdr:spPr>
        <a:xfrm>
          <a:off x="4212590" y="1010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139700</xdr:rowOff>
    </xdr:from>
    <xdr:to>
      <xdr:col>24</xdr:col>
      <xdr:colOff>114300</xdr:colOff>
      <xdr:row>60</xdr:row>
      <xdr:rowOff>69850</xdr:rowOff>
    </xdr:to>
    <xdr:sp macro="" textlink="">
      <xdr:nvSpPr>
        <xdr:cNvPr id="178" name="フローチャート: 判断 177">
          <a:extLst>
            <a:ext uri="{FF2B5EF4-FFF2-40B4-BE49-F238E27FC236}">
              <a16:creationId xmlns:a16="http://schemas.microsoft.com/office/drawing/2014/main" id="{D613AE72-63CF-4839-8B3D-9F0CDB6E6746}"/>
            </a:ext>
          </a:extLst>
        </xdr:cNvPr>
        <xdr:cNvSpPr/>
      </xdr:nvSpPr>
      <xdr:spPr>
        <a:xfrm>
          <a:off x="4131310" y="102514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105410</xdr:rowOff>
    </xdr:from>
    <xdr:to>
      <xdr:col>20</xdr:col>
      <xdr:colOff>38100</xdr:colOff>
      <xdr:row>60</xdr:row>
      <xdr:rowOff>35560</xdr:rowOff>
    </xdr:to>
    <xdr:sp macro="" textlink="">
      <xdr:nvSpPr>
        <xdr:cNvPr id="179" name="フローチャート: 判断 178">
          <a:extLst>
            <a:ext uri="{FF2B5EF4-FFF2-40B4-BE49-F238E27FC236}">
              <a16:creationId xmlns:a16="http://schemas.microsoft.com/office/drawing/2014/main" id="{B0279032-8109-403F-96E5-083431B246E3}"/>
            </a:ext>
          </a:extLst>
        </xdr:cNvPr>
        <xdr:cNvSpPr/>
      </xdr:nvSpPr>
      <xdr:spPr>
        <a:xfrm>
          <a:off x="3388360" y="102190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59690</xdr:rowOff>
    </xdr:from>
    <xdr:to>
      <xdr:col>15</xdr:col>
      <xdr:colOff>101600</xdr:colOff>
      <xdr:row>59</xdr:row>
      <xdr:rowOff>161290</xdr:rowOff>
    </xdr:to>
    <xdr:sp macro="" textlink="">
      <xdr:nvSpPr>
        <xdr:cNvPr id="180" name="フローチャート: 判断 179">
          <a:extLst>
            <a:ext uri="{FF2B5EF4-FFF2-40B4-BE49-F238E27FC236}">
              <a16:creationId xmlns:a16="http://schemas.microsoft.com/office/drawing/2014/main" id="{1B1F82DD-5A43-4575-BB4F-EAACF8B4397D}"/>
            </a:ext>
          </a:extLst>
        </xdr:cNvPr>
        <xdr:cNvSpPr/>
      </xdr:nvSpPr>
      <xdr:spPr>
        <a:xfrm>
          <a:off x="2571750" y="101714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71120</xdr:rowOff>
    </xdr:from>
    <xdr:to>
      <xdr:col>10</xdr:col>
      <xdr:colOff>165100</xdr:colOff>
      <xdr:row>60</xdr:row>
      <xdr:rowOff>1270</xdr:rowOff>
    </xdr:to>
    <xdr:sp macro="" textlink="">
      <xdr:nvSpPr>
        <xdr:cNvPr id="181" name="フローチャート: 判断 180">
          <a:extLst>
            <a:ext uri="{FF2B5EF4-FFF2-40B4-BE49-F238E27FC236}">
              <a16:creationId xmlns:a16="http://schemas.microsoft.com/office/drawing/2014/main" id="{E0979801-61D0-45E1-9B98-20B4317B7AD4}"/>
            </a:ext>
          </a:extLst>
        </xdr:cNvPr>
        <xdr:cNvSpPr/>
      </xdr:nvSpPr>
      <xdr:spPr>
        <a:xfrm>
          <a:off x="1774190" y="101847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116840</xdr:rowOff>
    </xdr:from>
    <xdr:to>
      <xdr:col>6</xdr:col>
      <xdr:colOff>38100</xdr:colOff>
      <xdr:row>60</xdr:row>
      <xdr:rowOff>46990</xdr:rowOff>
    </xdr:to>
    <xdr:sp macro="" textlink="">
      <xdr:nvSpPr>
        <xdr:cNvPr id="182" name="フローチャート: 判断 181">
          <a:extLst>
            <a:ext uri="{FF2B5EF4-FFF2-40B4-BE49-F238E27FC236}">
              <a16:creationId xmlns:a16="http://schemas.microsoft.com/office/drawing/2014/main" id="{175533FE-1BED-4491-910D-97FA3390D9BA}"/>
            </a:ext>
          </a:extLst>
        </xdr:cNvPr>
        <xdr:cNvSpPr/>
      </xdr:nvSpPr>
      <xdr:spPr>
        <a:xfrm>
          <a:off x="988060" y="102323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55CC24B-7A35-4B88-91FD-286662F9D857}"/>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E2AA70F-2A0D-40C1-85B0-F001D0A11417}"/>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A5926E2-1D1C-4D65-B493-1D8EFD7806F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38C0677-6BA8-4706-B19A-CAB0EC247567}"/>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69D4D4E-2B07-479F-9520-145ADEBC0680}"/>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164465</xdr:rowOff>
    </xdr:from>
    <xdr:to>
      <xdr:col>24</xdr:col>
      <xdr:colOff>114300</xdr:colOff>
      <xdr:row>60</xdr:row>
      <xdr:rowOff>94615</xdr:rowOff>
    </xdr:to>
    <xdr:sp macro="" textlink="">
      <xdr:nvSpPr>
        <xdr:cNvPr id="188" name="楕円 187">
          <a:extLst>
            <a:ext uri="{FF2B5EF4-FFF2-40B4-BE49-F238E27FC236}">
              <a16:creationId xmlns:a16="http://schemas.microsoft.com/office/drawing/2014/main" id="{49A83092-6312-43A8-A310-F20097BDCD33}"/>
            </a:ext>
          </a:extLst>
        </xdr:cNvPr>
        <xdr:cNvSpPr/>
      </xdr:nvSpPr>
      <xdr:spPr>
        <a:xfrm>
          <a:off x="4131310" y="102838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142892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559EDD24-DBBD-4EB1-BBE8-52A3E41DB128}"/>
            </a:ext>
          </a:extLst>
        </xdr:cNvPr>
        <xdr:cNvSpPr txBox="1"/>
      </xdr:nvSpPr>
      <xdr:spPr>
        <a:xfrm>
          <a:off x="4212590"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67310</xdr:rowOff>
    </xdr:from>
    <xdr:to>
      <xdr:col>20</xdr:col>
      <xdr:colOff>38100</xdr:colOff>
      <xdr:row>59</xdr:row>
      <xdr:rowOff>168910</xdr:rowOff>
    </xdr:to>
    <xdr:sp macro="" textlink="">
      <xdr:nvSpPr>
        <xdr:cNvPr id="190" name="楕円 189">
          <a:extLst>
            <a:ext uri="{FF2B5EF4-FFF2-40B4-BE49-F238E27FC236}">
              <a16:creationId xmlns:a16="http://schemas.microsoft.com/office/drawing/2014/main" id="{948B0284-1F7D-4841-B690-CE7794EA1CB3}"/>
            </a:ext>
          </a:extLst>
        </xdr:cNvPr>
        <xdr:cNvSpPr/>
      </xdr:nvSpPr>
      <xdr:spPr>
        <a:xfrm>
          <a:off x="3388360" y="1018095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118110</xdr:rowOff>
    </xdr:from>
    <xdr:to>
      <xdr:col>24</xdr:col>
      <xdr:colOff>63500</xdr:colOff>
      <xdr:row>60</xdr:row>
      <xdr:rowOff>43815</xdr:rowOff>
    </xdr:to>
    <xdr:cxnSp macro="">
      <xdr:nvCxnSpPr>
        <xdr:cNvPr id="191" name="直線コネクタ 190">
          <a:extLst>
            <a:ext uri="{FF2B5EF4-FFF2-40B4-BE49-F238E27FC236}">
              <a16:creationId xmlns:a16="http://schemas.microsoft.com/office/drawing/2014/main" id="{DD59DC22-E407-463E-BE5B-055E22533214}"/>
            </a:ext>
          </a:extLst>
        </xdr:cNvPr>
        <xdr:cNvCxnSpPr/>
      </xdr:nvCxnSpPr>
      <xdr:spPr>
        <a:xfrm>
          <a:off x="3431540" y="10235565"/>
          <a:ext cx="74295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23495</xdr:rowOff>
    </xdr:from>
    <xdr:to>
      <xdr:col>15</xdr:col>
      <xdr:colOff>101600</xdr:colOff>
      <xdr:row>59</xdr:row>
      <xdr:rowOff>125095</xdr:rowOff>
    </xdr:to>
    <xdr:sp macro="" textlink="">
      <xdr:nvSpPr>
        <xdr:cNvPr id="192" name="楕円 191">
          <a:extLst>
            <a:ext uri="{FF2B5EF4-FFF2-40B4-BE49-F238E27FC236}">
              <a16:creationId xmlns:a16="http://schemas.microsoft.com/office/drawing/2014/main" id="{A88409FE-05F7-4677-B49E-EAD756BB1707}"/>
            </a:ext>
          </a:extLst>
        </xdr:cNvPr>
        <xdr:cNvSpPr/>
      </xdr:nvSpPr>
      <xdr:spPr>
        <a:xfrm>
          <a:off x="2571750" y="101352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74295</xdr:rowOff>
    </xdr:from>
    <xdr:to>
      <xdr:col>19</xdr:col>
      <xdr:colOff>177800</xdr:colOff>
      <xdr:row>59</xdr:row>
      <xdr:rowOff>118110</xdr:rowOff>
    </xdr:to>
    <xdr:cxnSp macro="">
      <xdr:nvCxnSpPr>
        <xdr:cNvPr id="193" name="直線コネクタ 192">
          <a:extLst>
            <a:ext uri="{FF2B5EF4-FFF2-40B4-BE49-F238E27FC236}">
              <a16:creationId xmlns:a16="http://schemas.microsoft.com/office/drawing/2014/main" id="{FF6D777D-0B0E-4EB6-93E1-3C8D2989C397}"/>
            </a:ext>
          </a:extLst>
        </xdr:cNvPr>
        <xdr:cNvCxnSpPr/>
      </xdr:nvCxnSpPr>
      <xdr:spPr>
        <a:xfrm>
          <a:off x="2626360" y="10189845"/>
          <a:ext cx="80518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154940</xdr:rowOff>
    </xdr:from>
    <xdr:to>
      <xdr:col>10</xdr:col>
      <xdr:colOff>165100</xdr:colOff>
      <xdr:row>59</xdr:row>
      <xdr:rowOff>85090</xdr:rowOff>
    </xdr:to>
    <xdr:sp macro="" textlink="">
      <xdr:nvSpPr>
        <xdr:cNvPr id="194" name="楕円 193">
          <a:extLst>
            <a:ext uri="{FF2B5EF4-FFF2-40B4-BE49-F238E27FC236}">
              <a16:creationId xmlns:a16="http://schemas.microsoft.com/office/drawing/2014/main" id="{0AC168C0-6523-40BC-95CC-CBD871DE303B}"/>
            </a:ext>
          </a:extLst>
        </xdr:cNvPr>
        <xdr:cNvSpPr/>
      </xdr:nvSpPr>
      <xdr:spPr>
        <a:xfrm>
          <a:off x="1774190" y="100990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34290</xdr:rowOff>
    </xdr:from>
    <xdr:to>
      <xdr:col>15</xdr:col>
      <xdr:colOff>50800</xdr:colOff>
      <xdr:row>59</xdr:row>
      <xdr:rowOff>74295</xdr:rowOff>
    </xdr:to>
    <xdr:cxnSp macro="">
      <xdr:nvCxnSpPr>
        <xdr:cNvPr id="195" name="直線コネクタ 194">
          <a:extLst>
            <a:ext uri="{FF2B5EF4-FFF2-40B4-BE49-F238E27FC236}">
              <a16:creationId xmlns:a16="http://schemas.microsoft.com/office/drawing/2014/main" id="{8D175B50-39EA-46C2-A4AE-4BC9E3428B6C}"/>
            </a:ext>
          </a:extLst>
        </xdr:cNvPr>
        <xdr:cNvCxnSpPr/>
      </xdr:nvCxnSpPr>
      <xdr:spPr>
        <a:xfrm>
          <a:off x="1828800" y="1014984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13970</xdr:rowOff>
    </xdr:from>
    <xdr:to>
      <xdr:col>6</xdr:col>
      <xdr:colOff>38100</xdr:colOff>
      <xdr:row>59</xdr:row>
      <xdr:rowOff>115570</xdr:rowOff>
    </xdr:to>
    <xdr:sp macro="" textlink="">
      <xdr:nvSpPr>
        <xdr:cNvPr id="196" name="楕円 195">
          <a:extLst>
            <a:ext uri="{FF2B5EF4-FFF2-40B4-BE49-F238E27FC236}">
              <a16:creationId xmlns:a16="http://schemas.microsoft.com/office/drawing/2014/main" id="{5864ADF9-5787-48D1-9AB5-6CF36067DD6B}"/>
            </a:ext>
          </a:extLst>
        </xdr:cNvPr>
        <xdr:cNvSpPr/>
      </xdr:nvSpPr>
      <xdr:spPr>
        <a:xfrm>
          <a:off x="988060" y="1013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34290</xdr:rowOff>
    </xdr:from>
    <xdr:to>
      <xdr:col>10</xdr:col>
      <xdr:colOff>114300</xdr:colOff>
      <xdr:row>59</xdr:row>
      <xdr:rowOff>64770</xdr:rowOff>
    </xdr:to>
    <xdr:cxnSp macro="">
      <xdr:nvCxnSpPr>
        <xdr:cNvPr id="197" name="直線コネクタ 196">
          <a:extLst>
            <a:ext uri="{FF2B5EF4-FFF2-40B4-BE49-F238E27FC236}">
              <a16:creationId xmlns:a16="http://schemas.microsoft.com/office/drawing/2014/main" id="{F31A45F9-D595-40E6-B830-69CDAA963F8B}"/>
            </a:ext>
          </a:extLst>
        </xdr:cNvPr>
        <xdr:cNvCxnSpPr/>
      </xdr:nvCxnSpPr>
      <xdr:spPr>
        <a:xfrm flipV="1">
          <a:off x="1031240" y="1014984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26687</xdr:rowOff>
    </xdr:from>
    <xdr:ext cx="405111" cy="259045"/>
    <xdr:sp macro="" textlink="">
      <xdr:nvSpPr>
        <xdr:cNvPr id="198" name="n_1aveValue【体育館・プール】&#10;有形固定資産減価償却率">
          <a:extLst>
            <a:ext uri="{FF2B5EF4-FFF2-40B4-BE49-F238E27FC236}">
              <a16:creationId xmlns:a16="http://schemas.microsoft.com/office/drawing/2014/main" id="{A80135F1-A56C-4617-B7A3-A858C1518896}"/>
            </a:ext>
          </a:extLst>
        </xdr:cNvPr>
        <xdr:cNvSpPr txBox="1"/>
      </xdr:nvSpPr>
      <xdr:spPr>
        <a:xfrm>
          <a:off x="3239144"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152417</xdr:rowOff>
    </xdr:from>
    <xdr:ext cx="405111" cy="259045"/>
    <xdr:sp macro="" textlink="">
      <xdr:nvSpPr>
        <xdr:cNvPr id="199" name="n_2aveValue【体育館・プール】&#10;有形固定資産減価償却率">
          <a:extLst>
            <a:ext uri="{FF2B5EF4-FFF2-40B4-BE49-F238E27FC236}">
              <a16:creationId xmlns:a16="http://schemas.microsoft.com/office/drawing/2014/main" id="{4BCD6EA3-11B8-4C2E-9FC6-7E178D403A21}"/>
            </a:ext>
          </a:extLst>
        </xdr:cNvPr>
        <xdr:cNvSpPr txBox="1"/>
      </xdr:nvSpPr>
      <xdr:spPr>
        <a:xfrm>
          <a:off x="2439044"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163847</xdr:rowOff>
    </xdr:from>
    <xdr:ext cx="405111" cy="259045"/>
    <xdr:sp macro="" textlink="">
      <xdr:nvSpPr>
        <xdr:cNvPr id="200" name="n_3aveValue【体育館・プール】&#10;有形固定資産減価償却率">
          <a:extLst>
            <a:ext uri="{FF2B5EF4-FFF2-40B4-BE49-F238E27FC236}">
              <a16:creationId xmlns:a16="http://schemas.microsoft.com/office/drawing/2014/main" id="{E45AB516-38A7-49E8-A565-7B780A86DFFC}"/>
            </a:ext>
          </a:extLst>
        </xdr:cNvPr>
        <xdr:cNvSpPr txBox="1"/>
      </xdr:nvSpPr>
      <xdr:spPr>
        <a:xfrm>
          <a:off x="164148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38117</xdr:rowOff>
    </xdr:from>
    <xdr:ext cx="405111" cy="259045"/>
    <xdr:sp macro="" textlink="">
      <xdr:nvSpPr>
        <xdr:cNvPr id="201" name="n_4aveValue【体育館・プール】&#10;有形固定資産減価償却率">
          <a:extLst>
            <a:ext uri="{FF2B5EF4-FFF2-40B4-BE49-F238E27FC236}">
              <a16:creationId xmlns:a16="http://schemas.microsoft.com/office/drawing/2014/main" id="{8676B728-D7A6-4D70-9B15-0243A7CBB3A9}"/>
            </a:ext>
          </a:extLst>
        </xdr:cNvPr>
        <xdr:cNvSpPr txBox="1"/>
      </xdr:nvSpPr>
      <xdr:spPr>
        <a:xfrm>
          <a:off x="85535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13987</xdr:rowOff>
    </xdr:from>
    <xdr:ext cx="405111" cy="259045"/>
    <xdr:sp macro="" textlink="">
      <xdr:nvSpPr>
        <xdr:cNvPr id="202" name="n_1mainValue【体育館・プール】&#10;有形固定資産減価償却率">
          <a:extLst>
            <a:ext uri="{FF2B5EF4-FFF2-40B4-BE49-F238E27FC236}">
              <a16:creationId xmlns:a16="http://schemas.microsoft.com/office/drawing/2014/main" id="{DBD4567F-6724-4462-A4FF-13D030AAA5EC}"/>
            </a:ext>
          </a:extLst>
        </xdr:cNvPr>
        <xdr:cNvSpPr txBox="1"/>
      </xdr:nvSpPr>
      <xdr:spPr>
        <a:xfrm>
          <a:off x="32391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141622</xdr:rowOff>
    </xdr:from>
    <xdr:ext cx="405111" cy="259045"/>
    <xdr:sp macro="" textlink="">
      <xdr:nvSpPr>
        <xdr:cNvPr id="203" name="n_2mainValue【体育館・プール】&#10;有形固定資産減価償却率">
          <a:extLst>
            <a:ext uri="{FF2B5EF4-FFF2-40B4-BE49-F238E27FC236}">
              <a16:creationId xmlns:a16="http://schemas.microsoft.com/office/drawing/2014/main" id="{3DFCB8D3-5487-4598-B00C-988B17067292}"/>
            </a:ext>
          </a:extLst>
        </xdr:cNvPr>
        <xdr:cNvSpPr txBox="1"/>
      </xdr:nvSpPr>
      <xdr:spPr>
        <a:xfrm>
          <a:off x="24390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101617</xdr:rowOff>
    </xdr:from>
    <xdr:ext cx="405111" cy="259045"/>
    <xdr:sp macro="" textlink="">
      <xdr:nvSpPr>
        <xdr:cNvPr id="204" name="n_3mainValue【体育館・プール】&#10;有形固定資産減価償却率">
          <a:extLst>
            <a:ext uri="{FF2B5EF4-FFF2-40B4-BE49-F238E27FC236}">
              <a16:creationId xmlns:a16="http://schemas.microsoft.com/office/drawing/2014/main" id="{F883C14A-4328-4414-8846-3272F8B456AD}"/>
            </a:ext>
          </a:extLst>
        </xdr:cNvPr>
        <xdr:cNvSpPr txBox="1"/>
      </xdr:nvSpPr>
      <xdr:spPr>
        <a:xfrm>
          <a:off x="164148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132097</xdr:rowOff>
    </xdr:from>
    <xdr:ext cx="405111" cy="259045"/>
    <xdr:sp macro="" textlink="">
      <xdr:nvSpPr>
        <xdr:cNvPr id="205" name="n_4mainValue【体育館・プール】&#10;有形固定資産減価償却率">
          <a:extLst>
            <a:ext uri="{FF2B5EF4-FFF2-40B4-BE49-F238E27FC236}">
              <a16:creationId xmlns:a16="http://schemas.microsoft.com/office/drawing/2014/main" id="{D4D796A5-65CA-4D2D-9947-6354744EE669}"/>
            </a:ext>
          </a:extLst>
        </xdr:cNvPr>
        <xdr:cNvSpPr txBox="1"/>
      </xdr:nvSpPr>
      <xdr:spPr>
        <a:xfrm>
          <a:off x="85535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3697055F-043C-4473-8F47-6E47F51068E5}"/>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F8A2C7F-106B-45BA-829D-8E06B65522BA}"/>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1A010B3-EEDB-4E9F-BE83-3EC3D57EFAEF}"/>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56918579-6FEF-4A52-BAFF-8C65ECCBDEBE}"/>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4039B846-7BF4-431A-BC08-0D0B348B1740}"/>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1262693-DC92-44C8-A753-F86A0839CB6A}"/>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DC633DB-95FF-40D0-9B8C-D8BC5AAC7EE5}"/>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4266B1EE-3F6E-4D32-B027-D43C14C711FC}"/>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30D47B56-4BCD-48C6-BFB0-25815DB067D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54BC5FE0-F4D0-4888-A6BB-2E68D51FC937}"/>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667ED773-67FF-439F-B24E-AB53AD0E258A}"/>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7" name="テキスト ボックス 216">
          <a:extLst>
            <a:ext uri="{FF2B5EF4-FFF2-40B4-BE49-F238E27FC236}">
              <a16:creationId xmlns:a16="http://schemas.microsoft.com/office/drawing/2014/main" id="{8F53E16E-4F6A-4E67-B7D6-B5C3059DE3BB}"/>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D2985127-B9AD-4CFE-86DC-1405A942322C}"/>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9" name="テキスト ボックス 218">
          <a:extLst>
            <a:ext uri="{FF2B5EF4-FFF2-40B4-BE49-F238E27FC236}">
              <a16:creationId xmlns:a16="http://schemas.microsoft.com/office/drawing/2014/main" id="{786FF941-C565-4971-9C61-D76D0D3965A7}"/>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8A22C052-851D-4529-8953-D52552534607}"/>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1" name="テキスト ボックス 220">
          <a:extLst>
            <a:ext uri="{FF2B5EF4-FFF2-40B4-BE49-F238E27FC236}">
              <a16:creationId xmlns:a16="http://schemas.microsoft.com/office/drawing/2014/main" id="{0610B2E0-82DB-422B-8992-97EAFED4FB6B}"/>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B03AA495-15EF-447F-8D2B-5E992A2965F9}"/>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3" name="テキスト ボックス 222">
          <a:extLst>
            <a:ext uri="{FF2B5EF4-FFF2-40B4-BE49-F238E27FC236}">
              <a16:creationId xmlns:a16="http://schemas.microsoft.com/office/drawing/2014/main" id="{EF0F9646-E91C-43E6-BCEE-87BA81119DA8}"/>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78436F88-8C9C-426A-861B-CF70EE26F713}"/>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5" name="テキスト ボックス 224">
          <a:extLst>
            <a:ext uri="{FF2B5EF4-FFF2-40B4-BE49-F238E27FC236}">
              <a16:creationId xmlns:a16="http://schemas.microsoft.com/office/drawing/2014/main" id="{BA306C70-29A4-46AE-9C6E-4F31C67FFCDF}"/>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DB2F7EFB-3CE8-4513-AD1D-12751AE9D5A4}"/>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7" name="テキスト ボックス 226">
          <a:extLst>
            <a:ext uri="{FF2B5EF4-FFF2-40B4-BE49-F238E27FC236}">
              <a16:creationId xmlns:a16="http://schemas.microsoft.com/office/drawing/2014/main" id="{B3E411D1-0895-498F-BE4A-5C7A94426908}"/>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体育館・プール】&#10;一人当たり面積グラフ枠">
          <a:extLst>
            <a:ext uri="{FF2B5EF4-FFF2-40B4-BE49-F238E27FC236}">
              <a16:creationId xmlns:a16="http://schemas.microsoft.com/office/drawing/2014/main" id="{119AFC2A-FC77-4D63-8C4C-8369BE41F2F6}"/>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38100</xdr:rowOff>
    </xdr:from>
    <xdr:to>
      <xdr:col>54</xdr:col>
      <xdr:colOff>189865</xdr:colOff>
      <xdr:row>63</xdr:row>
      <xdr:rowOff>133350</xdr:rowOff>
    </xdr:to>
    <xdr:cxnSp macro="">
      <xdr:nvCxnSpPr>
        <xdr:cNvPr id="229" name="直線コネクタ 228">
          <a:extLst>
            <a:ext uri="{FF2B5EF4-FFF2-40B4-BE49-F238E27FC236}">
              <a16:creationId xmlns:a16="http://schemas.microsoft.com/office/drawing/2014/main" id="{771C1E9A-AC71-416D-AB7D-F2E904249AC3}"/>
            </a:ext>
          </a:extLst>
        </xdr:cNvPr>
        <xdr:cNvCxnSpPr/>
      </xdr:nvCxnSpPr>
      <xdr:spPr>
        <a:xfrm flipV="1">
          <a:off x="9429115" y="9639300"/>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137177</xdr:rowOff>
    </xdr:from>
    <xdr:ext cx="469744" cy="259045"/>
    <xdr:sp macro="" textlink="">
      <xdr:nvSpPr>
        <xdr:cNvPr id="230" name="【体育館・プール】&#10;一人当たり面積最小値テキスト">
          <a:extLst>
            <a:ext uri="{FF2B5EF4-FFF2-40B4-BE49-F238E27FC236}">
              <a16:creationId xmlns:a16="http://schemas.microsoft.com/office/drawing/2014/main" id="{B8A55132-3EFA-4B6C-80B0-F52A1190DDCB}"/>
            </a:ext>
          </a:extLst>
        </xdr:cNvPr>
        <xdr:cNvSpPr txBox="1"/>
      </xdr:nvSpPr>
      <xdr:spPr>
        <a:xfrm>
          <a:off x="946785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133350</xdr:rowOff>
    </xdr:from>
    <xdr:to>
      <xdr:col>55</xdr:col>
      <xdr:colOff>88900</xdr:colOff>
      <xdr:row>63</xdr:row>
      <xdr:rowOff>133350</xdr:rowOff>
    </xdr:to>
    <xdr:cxnSp macro="">
      <xdr:nvCxnSpPr>
        <xdr:cNvPr id="231" name="直線コネクタ 230">
          <a:extLst>
            <a:ext uri="{FF2B5EF4-FFF2-40B4-BE49-F238E27FC236}">
              <a16:creationId xmlns:a16="http://schemas.microsoft.com/office/drawing/2014/main" id="{76E5CDDB-9A78-436E-B477-976168762177}"/>
            </a:ext>
          </a:extLst>
        </xdr:cNvPr>
        <xdr:cNvCxnSpPr/>
      </xdr:nvCxnSpPr>
      <xdr:spPr>
        <a:xfrm>
          <a:off x="9356090" y="1093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156227</xdr:rowOff>
    </xdr:from>
    <xdr:ext cx="469744" cy="259045"/>
    <xdr:sp macro="" textlink="">
      <xdr:nvSpPr>
        <xdr:cNvPr id="232" name="【体育館・プール】&#10;一人当たり面積最大値テキスト">
          <a:extLst>
            <a:ext uri="{FF2B5EF4-FFF2-40B4-BE49-F238E27FC236}">
              <a16:creationId xmlns:a16="http://schemas.microsoft.com/office/drawing/2014/main" id="{F1280D0E-CE12-49C5-8428-486877BD37CF}"/>
            </a:ext>
          </a:extLst>
        </xdr:cNvPr>
        <xdr:cNvSpPr txBox="1"/>
      </xdr:nvSpPr>
      <xdr:spPr>
        <a:xfrm>
          <a:off x="9467850" y="941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38100</xdr:rowOff>
    </xdr:from>
    <xdr:to>
      <xdr:col>55</xdr:col>
      <xdr:colOff>88900</xdr:colOff>
      <xdr:row>56</xdr:row>
      <xdr:rowOff>38100</xdr:rowOff>
    </xdr:to>
    <xdr:cxnSp macro="">
      <xdr:nvCxnSpPr>
        <xdr:cNvPr id="233" name="直線コネクタ 232">
          <a:extLst>
            <a:ext uri="{FF2B5EF4-FFF2-40B4-BE49-F238E27FC236}">
              <a16:creationId xmlns:a16="http://schemas.microsoft.com/office/drawing/2014/main" id="{4508763A-6415-44CB-87C2-5C6F11BC1AC9}"/>
            </a:ext>
          </a:extLst>
        </xdr:cNvPr>
        <xdr:cNvCxnSpPr/>
      </xdr:nvCxnSpPr>
      <xdr:spPr>
        <a:xfrm>
          <a:off x="9356090" y="96393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44467</xdr:rowOff>
    </xdr:from>
    <xdr:ext cx="469744" cy="259045"/>
    <xdr:sp macro="" textlink="">
      <xdr:nvSpPr>
        <xdr:cNvPr id="234" name="【体育館・プール】&#10;一人当たり面積平均値テキスト">
          <a:extLst>
            <a:ext uri="{FF2B5EF4-FFF2-40B4-BE49-F238E27FC236}">
              <a16:creationId xmlns:a16="http://schemas.microsoft.com/office/drawing/2014/main" id="{8E4947B7-C064-4D3D-8AB7-797307108BDD}"/>
            </a:ext>
          </a:extLst>
        </xdr:cNvPr>
        <xdr:cNvSpPr txBox="1"/>
      </xdr:nvSpPr>
      <xdr:spPr>
        <a:xfrm>
          <a:off x="9467850" y="10504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21590</xdr:rowOff>
    </xdr:from>
    <xdr:to>
      <xdr:col>55</xdr:col>
      <xdr:colOff>50800</xdr:colOff>
      <xdr:row>62</xdr:row>
      <xdr:rowOff>123190</xdr:rowOff>
    </xdr:to>
    <xdr:sp macro="" textlink="">
      <xdr:nvSpPr>
        <xdr:cNvPr id="235" name="フローチャート: 判断 234">
          <a:extLst>
            <a:ext uri="{FF2B5EF4-FFF2-40B4-BE49-F238E27FC236}">
              <a16:creationId xmlns:a16="http://schemas.microsoft.com/office/drawing/2014/main" id="{F583DA95-60F0-4B98-A794-FE3A69ADD80B}"/>
            </a:ext>
          </a:extLst>
        </xdr:cNvPr>
        <xdr:cNvSpPr/>
      </xdr:nvSpPr>
      <xdr:spPr>
        <a:xfrm>
          <a:off x="9394190" y="1064768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36830</xdr:rowOff>
    </xdr:from>
    <xdr:to>
      <xdr:col>50</xdr:col>
      <xdr:colOff>165100</xdr:colOff>
      <xdr:row>62</xdr:row>
      <xdr:rowOff>138430</xdr:rowOff>
    </xdr:to>
    <xdr:sp macro="" textlink="">
      <xdr:nvSpPr>
        <xdr:cNvPr id="236" name="フローチャート: 判断 235">
          <a:extLst>
            <a:ext uri="{FF2B5EF4-FFF2-40B4-BE49-F238E27FC236}">
              <a16:creationId xmlns:a16="http://schemas.microsoft.com/office/drawing/2014/main" id="{5B79A08B-0DD2-48DE-8340-ED303D10B1D1}"/>
            </a:ext>
          </a:extLst>
        </xdr:cNvPr>
        <xdr:cNvSpPr/>
      </xdr:nvSpPr>
      <xdr:spPr>
        <a:xfrm>
          <a:off x="8632190" y="106667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13970</xdr:rowOff>
    </xdr:from>
    <xdr:to>
      <xdr:col>46</xdr:col>
      <xdr:colOff>38100</xdr:colOff>
      <xdr:row>62</xdr:row>
      <xdr:rowOff>115570</xdr:rowOff>
    </xdr:to>
    <xdr:sp macro="" textlink="">
      <xdr:nvSpPr>
        <xdr:cNvPr id="237" name="フローチャート: 判断 236">
          <a:extLst>
            <a:ext uri="{FF2B5EF4-FFF2-40B4-BE49-F238E27FC236}">
              <a16:creationId xmlns:a16="http://schemas.microsoft.com/office/drawing/2014/main" id="{5B548D77-D31B-4BAB-A2F1-09672C1E1A74}"/>
            </a:ext>
          </a:extLst>
        </xdr:cNvPr>
        <xdr:cNvSpPr/>
      </xdr:nvSpPr>
      <xdr:spPr>
        <a:xfrm>
          <a:off x="7846060" y="106476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8" name="フローチャート: 判断 237">
          <a:extLst>
            <a:ext uri="{FF2B5EF4-FFF2-40B4-BE49-F238E27FC236}">
              <a16:creationId xmlns:a16="http://schemas.microsoft.com/office/drawing/2014/main" id="{616B17A2-6F52-4086-B00D-FBD4089D21CC}"/>
            </a:ext>
          </a:extLst>
        </xdr:cNvPr>
        <xdr:cNvSpPr/>
      </xdr:nvSpPr>
      <xdr:spPr>
        <a:xfrm>
          <a:off x="7029450" y="106572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52070</xdr:rowOff>
    </xdr:from>
    <xdr:to>
      <xdr:col>36</xdr:col>
      <xdr:colOff>165100</xdr:colOff>
      <xdr:row>62</xdr:row>
      <xdr:rowOff>153670</xdr:rowOff>
    </xdr:to>
    <xdr:sp macro="" textlink="">
      <xdr:nvSpPr>
        <xdr:cNvPr id="239" name="フローチャート: 判断 238">
          <a:extLst>
            <a:ext uri="{FF2B5EF4-FFF2-40B4-BE49-F238E27FC236}">
              <a16:creationId xmlns:a16="http://schemas.microsoft.com/office/drawing/2014/main" id="{2F517ED6-95DC-4872-9DCF-1C93BE28EBAA}"/>
            </a:ext>
          </a:extLst>
        </xdr:cNvPr>
        <xdr:cNvSpPr/>
      </xdr:nvSpPr>
      <xdr:spPr>
        <a:xfrm>
          <a:off x="6231890" y="106857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D80CDB8-B860-48BC-A13C-EE831DC13A9B}"/>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F87E4F7-A600-4A4F-BAEC-8FE4BAF72C28}"/>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A30B8DB-3120-4704-9F38-F5D7CD6FF61C}"/>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C8B62AE-6A81-4138-9B85-374B4FE7536F}"/>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CC8831A-4A3A-4749-A9BF-B55FE1D16C4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52070</xdr:rowOff>
    </xdr:from>
    <xdr:to>
      <xdr:col>55</xdr:col>
      <xdr:colOff>50800</xdr:colOff>
      <xdr:row>63</xdr:row>
      <xdr:rowOff>153670</xdr:rowOff>
    </xdr:to>
    <xdr:sp macro="" textlink="">
      <xdr:nvSpPr>
        <xdr:cNvPr id="245" name="楕円 244">
          <a:extLst>
            <a:ext uri="{FF2B5EF4-FFF2-40B4-BE49-F238E27FC236}">
              <a16:creationId xmlns:a16="http://schemas.microsoft.com/office/drawing/2014/main" id="{F3A1D6B6-53F7-4F13-AFA1-DFFB23EAF858}"/>
            </a:ext>
          </a:extLst>
        </xdr:cNvPr>
        <xdr:cNvSpPr/>
      </xdr:nvSpPr>
      <xdr:spPr>
        <a:xfrm>
          <a:off x="9394190" y="1085723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138447</xdr:rowOff>
    </xdr:from>
    <xdr:ext cx="469744" cy="259045"/>
    <xdr:sp macro="" textlink="">
      <xdr:nvSpPr>
        <xdr:cNvPr id="246" name="【体育館・プール】&#10;一人当たり面積該当値テキスト">
          <a:extLst>
            <a:ext uri="{FF2B5EF4-FFF2-40B4-BE49-F238E27FC236}">
              <a16:creationId xmlns:a16="http://schemas.microsoft.com/office/drawing/2014/main" id="{E70BB5D7-794C-4367-955D-732E7B10B4FB}"/>
            </a:ext>
          </a:extLst>
        </xdr:cNvPr>
        <xdr:cNvSpPr txBox="1"/>
      </xdr:nvSpPr>
      <xdr:spPr>
        <a:xfrm>
          <a:off x="9467850" y="1076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63500</xdr:rowOff>
    </xdr:from>
    <xdr:to>
      <xdr:col>50</xdr:col>
      <xdr:colOff>165100</xdr:colOff>
      <xdr:row>63</xdr:row>
      <xdr:rowOff>165100</xdr:rowOff>
    </xdr:to>
    <xdr:sp macro="" textlink="">
      <xdr:nvSpPr>
        <xdr:cNvPr id="247" name="楕円 246">
          <a:extLst>
            <a:ext uri="{FF2B5EF4-FFF2-40B4-BE49-F238E27FC236}">
              <a16:creationId xmlns:a16="http://schemas.microsoft.com/office/drawing/2014/main" id="{562D00D4-74EA-4E13-A86D-8965B1F49259}"/>
            </a:ext>
          </a:extLst>
        </xdr:cNvPr>
        <xdr:cNvSpPr/>
      </xdr:nvSpPr>
      <xdr:spPr>
        <a:xfrm>
          <a:off x="8632190" y="1086104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102870</xdr:rowOff>
    </xdr:from>
    <xdr:to>
      <xdr:col>55</xdr:col>
      <xdr:colOff>0</xdr:colOff>
      <xdr:row>63</xdr:row>
      <xdr:rowOff>114300</xdr:rowOff>
    </xdr:to>
    <xdr:cxnSp macro="">
      <xdr:nvCxnSpPr>
        <xdr:cNvPr id="248" name="直線コネクタ 247">
          <a:extLst>
            <a:ext uri="{FF2B5EF4-FFF2-40B4-BE49-F238E27FC236}">
              <a16:creationId xmlns:a16="http://schemas.microsoft.com/office/drawing/2014/main" id="{E50BF515-6E8E-4FE4-AC05-1E93B0C593FE}"/>
            </a:ext>
          </a:extLst>
        </xdr:cNvPr>
        <xdr:cNvCxnSpPr/>
      </xdr:nvCxnSpPr>
      <xdr:spPr>
        <a:xfrm flipV="1">
          <a:off x="8686800" y="10902315"/>
          <a:ext cx="7429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63500</xdr:rowOff>
    </xdr:from>
    <xdr:to>
      <xdr:col>46</xdr:col>
      <xdr:colOff>38100</xdr:colOff>
      <xdr:row>63</xdr:row>
      <xdr:rowOff>165100</xdr:rowOff>
    </xdr:to>
    <xdr:sp macro="" textlink="">
      <xdr:nvSpPr>
        <xdr:cNvPr id="249" name="楕円 248">
          <a:extLst>
            <a:ext uri="{FF2B5EF4-FFF2-40B4-BE49-F238E27FC236}">
              <a16:creationId xmlns:a16="http://schemas.microsoft.com/office/drawing/2014/main" id="{B563DD23-439E-4B92-B1A4-377D30A1AF07}"/>
            </a:ext>
          </a:extLst>
        </xdr:cNvPr>
        <xdr:cNvSpPr/>
      </xdr:nvSpPr>
      <xdr:spPr>
        <a:xfrm>
          <a:off x="7846060" y="108610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114300</xdr:rowOff>
    </xdr:from>
    <xdr:to>
      <xdr:col>50</xdr:col>
      <xdr:colOff>114300</xdr:colOff>
      <xdr:row>63</xdr:row>
      <xdr:rowOff>114300</xdr:rowOff>
    </xdr:to>
    <xdr:cxnSp macro="">
      <xdr:nvCxnSpPr>
        <xdr:cNvPr id="250" name="直線コネクタ 249">
          <a:extLst>
            <a:ext uri="{FF2B5EF4-FFF2-40B4-BE49-F238E27FC236}">
              <a16:creationId xmlns:a16="http://schemas.microsoft.com/office/drawing/2014/main" id="{10D37454-499D-435D-BFF7-75FB69C5F2E8}"/>
            </a:ext>
          </a:extLst>
        </xdr:cNvPr>
        <xdr:cNvCxnSpPr/>
      </xdr:nvCxnSpPr>
      <xdr:spPr>
        <a:xfrm>
          <a:off x="7889240" y="109156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63500</xdr:rowOff>
    </xdr:from>
    <xdr:to>
      <xdr:col>41</xdr:col>
      <xdr:colOff>101600</xdr:colOff>
      <xdr:row>63</xdr:row>
      <xdr:rowOff>165100</xdr:rowOff>
    </xdr:to>
    <xdr:sp macro="" textlink="">
      <xdr:nvSpPr>
        <xdr:cNvPr id="251" name="楕円 250">
          <a:extLst>
            <a:ext uri="{FF2B5EF4-FFF2-40B4-BE49-F238E27FC236}">
              <a16:creationId xmlns:a16="http://schemas.microsoft.com/office/drawing/2014/main" id="{346450F7-9290-4874-8DE4-EE1F0460C3D6}"/>
            </a:ext>
          </a:extLst>
        </xdr:cNvPr>
        <xdr:cNvSpPr/>
      </xdr:nvSpPr>
      <xdr:spPr>
        <a:xfrm>
          <a:off x="7029450" y="108610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114300</xdr:rowOff>
    </xdr:from>
    <xdr:to>
      <xdr:col>45</xdr:col>
      <xdr:colOff>177800</xdr:colOff>
      <xdr:row>63</xdr:row>
      <xdr:rowOff>114300</xdr:rowOff>
    </xdr:to>
    <xdr:cxnSp macro="">
      <xdr:nvCxnSpPr>
        <xdr:cNvPr id="252" name="直線コネクタ 251">
          <a:extLst>
            <a:ext uri="{FF2B5EF4-FFF2-40B4-BE49-F238E27FC236}">
              <a16:creationId xmlns:a16="http://schemas.microsoft.com/office/drawing/2014/main" id="{8130E011-9AB7-41AB-B6FF-1386D51C6F42}"/>
            </a:ext>
          </a:extLst>
        </xdr:cNvPr>
        <xdr:cNvCxnSpPr/>
      </xdr:nvCxnSpPr>
      <xdr:spPr>
        <a:xfrm>
          <a:off x="7084060" y="109156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63500</xdr:rowOff>
    </xdr:from>
    <xdr:to>
      <xdr:col>36</xdr:col>
      <xdr:colOff>165100</xdr:colOff>
      <xdr:row>63</xdr:row>
      <xdr:rowOff>165100</xdr:rowOff>
    </xdr:to>
    <xdr:sp macro="" textlink="">
      <xdr:nvSpPr>
        <xdr:cNvPr id="253" name="楕円 252">
          <a:extLst>
            <a:ext uri="{FF2B5EF4-FFF2-40B4-BE49-F238E27FC236}">
              <a16:creationId xmlns:a16="http://schemas.microsoft.com/office/drawing/2014/main" id="{91FBEF2D-B2DF-447E-BF45-4D9F9E3F40E7}"/>
            </a:ext>
          </a:extLst>
        </xdr:cNvPr>
        <xdr:cNvSpPr/>
      </xdr:nvSpPr>
      <xdr:spPr>
        <a:xfrm>
          <a:off x="6231890" y="1086104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114300</xdr:rowOff>
    </xdr:from>
    <xdr:to>
      <xdr:col>41</xdr:col>
      <xdr:colOff>50800</xdr:colOff>
      <xdr:row>63</xdr:row>
      <xdr:rowOff>114300</xdr:rowOff>
    </xdr:to>
    <xdr:cxnSp macro="">
      <xdr:nvCxnSpPr>
        <xdr:cNvPr id="254" name="直線コネクタ 253">
          <a:extLst>
            <a:ext uri="{FF2B5EF4-FFF2-40B4-BE49-F238E27FC236}">
              <a16:creationId xmlns:a16="http://schemas.microsoft.com/office/drawing/2014/main" id="{07C95CA5-AA65-4D12-9B5F-838A363E2A22}"/>
            </a:ext>
          </a:extLst>
        </xdr:cNvPr>
        <xdr:cNvCxnSpPr/>
      </xdr:nvCxnSpPr>
      <xdr:spPr>
        <a:xfrm>
          <a:off x="6286500" y="109156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154957</xdr:rowOff>
    </xdr:from>
    <xdr:ext cx="469744" cy="259045"/>
    <xdr:sp macro="" textlink="">
      <xdr:nvSpPr>
        <xdr:cNvPr id="255" name="n_1aveValue【体育館・プール】&#10;一人当たり面積">
          <a:extLst>
            <a:ext uri="{FF2B5EF4-FFF2-40B4-BE49-F238E27FC236}">
              <a16:creationId xmlns:a16="http://schemas.microsoft.com/office/drawing/2014/main" id="{43C49931-508A-4C6F-BC5A-5BFEB09A5A3D}"/>
            </a:ext>
          </a:extLst>
        </xdr:cNvPr>
        <xdr:cNvSpPr txBox="1"/>
      </xdr:nvSpPr>
      <xdr:spPr>
        <a:xfrm>
          <a:off x="8454467"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132097</xdr:rowOff>
    </xdr:from>
    <xdr:ext cx="469744" cy="259045"/>
    <xdr:sp macro="" textlink="">
      <xdr:nvSpPr>
        <xdr:cNvPr id="256" name="n_2aveValue【体育館・プール】&#10;一人当たり面積">
          <a:extLst>
            <a:ext uri="{FF2B5EF4-FFF2-40B4-BE49-F238E27FC236}">
              <a16:creationId xmlns:a16="http://schemas.microsoft.com/office/drawing/2014/main" id="{837D7E6E-B895-4685-8609-D9D7A032355B}"/>
            </a:ext>
          </a:extLst>
        </xdr:cNvPr>
        <xdr:cNvSpPr txBox="1"/>
      </xdr:nvSpPr>
      <xdr:spPr>
        <a:xfrm>
          <a:off x="767341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7" name="n_3aveValue【体育館・プール】&#10;一人当たり面積">
          <a:extLst>
            <a:ext uri="{FF2B5EF4-FFF2-40B4-BE49-F238E27FC236}">
              <a16:creationId xmlns:a16="http://schemas.microsoft.com/office/drawing/2014/main" id="{FAD68DA4-DD96-4015-9504-9C1869C13F4B}"/>
            </a:ext>
          </a:extLst>
        </xdr:cNvPr>
        <xdr:cNvSpPr txBox="1"/>
      </xdr:nvSpPr>
      <xdr:spPr>
        <a:xfrm>
          <a:off x="6866332"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170197</xdr:rowOff>
    </xdr:from>
    <xdr:ext cx="469744" cy="259045"/>
    <xdr:sp macro="" textlink="">
      <xdr:nvSpPr>
        <xdr:cNvPr id="258" name="n_4aveValue【体育館・プール】&#10;一人当たり面積">
          <a:extLst>
            <a:ext uri="{FF2B5EF4-FFF2-40B4-BE49-F238E27FC236}">
              <a16:creationId xmlns:a16="http://schemas.microsoft.com/office/drawing/2014/main" id="{94381234-A715-43E7-B0DA-C7B73FB5E8C2}"/>
            </a:ext>
          </a:extLst>
        </xdr:cNvPr>
        <xdr:cNvSpPr txBox="1"/>
      </xdr:nvSpPr>
      <xdr:spPr>
        <a:xfrm>
          <a:off x="6068772"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156227</xdr:rowOff>
    </xdr:from>
    <xdr:ext cx="469744" cy="259045"/>
    <xdr:sp macro="" textlink="">
      <xdr:nvSpPr>
        <xdr:cNvPr id="259" name="n_1mainValue【体育館・プール】&#10;一人当たり面積">
          <a:extLst>
            <a:ext uri="{FF2B5EF4-FFF2-40B4-BE49-F238E27FC236}">
              <a16:creationId xmlns:a16="http://schemas.microsoft.com/office/drawing/2014/main" id="{2E3F6D9C-8B97-4F9F-848E-B11DA849A472}"/>
            </a:ext>
          </a:extLst>
        </xdr:cNvPr>
        <xdr:cNvSpPr txBox="1"/>
      </xdr:nvSpPr>
      <xdr:spPr>
        <a:xfrm>
          <a:off x="8454467"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156227</xdr:rowOff>
    </xdr:from>
    <xdr:ext cx="469744" cy="259045"/>
    <xdr:sp macro="" textlink="">
      <xdr:nvSpPr>
        <xdr:cNvPr id="260" name="n_2mainValue【体育館・プール】&#10;一人当たり面積">
          <a:extLst>
            <a:ext uri="{FF2B5EF4-FFF2-40B4-BE49-F238E27FC236}">
              <a16:creationId xmlns:a16="http://schemas.microsoft.com/office/drawing/2014/main" id="{003D2550-E491-411D-830D-7AC36EB84CB2}"/>
            </a:ext>
          </a:extLst>
        </xdr:cNvPr>
        <xdr:cNvSpPr txBox="1"/>
      </xdr:nvSpPr>
      <xdr:spPr>
        <a:xfrm>
          <a:off x="7673417"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156227</xdr:rowOff>
    </xdr:from>
    <xdr:ext cx="469744" cy="259045"/>
    <xdr:sp macro="" textlink="">
      <xdr:nvSpPr>
        <xdr:cNvPr id="261" name="n_3mainValue【体育館・プール】&#10;一人当たり面積">
          <a:extLst>
            <a:ext uri="{FF2B5EF4-FFF2-40B4-BE49-F238E27FC236}">
              <a16:creationId xmlns:a16="http://schemas.microsoft.com/office/drawing/2014/main" id="{EE78B811-2584-41A2-97A4-99EB3CC411EC}"/>
            </a:ext>
          </a:extLst>
        </xdr:cNvPr>
        <xdr:cNvSpPr txBox="1"/>
      </xdr:nvSpPr>
      <xdr:spPr>
        <a:xfrm>
          <a:off x="6866332"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156227</xdr:rowOff>
    </xdr:from>
    <xdr:ext cx="469744" cy="259045"/>
    <xdr:sp macro="" textlink="">
      <xdr:nvSpPr>
        <xdr:cNvPr id="262" name="n_4mainValue【体育館・プール】&#10;一人当たり面積">
          <a:extLst>
            <a:ext uri="{FF2B5EF4-FFF2-40B4-BE49-F238E27FC236}">
              <a16:creationId xmlns:a16="http://schemas.microsoft.com/office/drawing/2014/main" id="{9ECDFCA6-A20D-47FA-B04E-095E49D114B2}"/>
            </a:ext>
          </a:extLst>
        </xdr:cNvPr>
        <xdr:cNvSpPr txBox="1"/>
      </xdr:nvSpPr>
      <xdr:spPr>
        <a:xfrm>
          <a:off x="6068772"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F25BC26E-7B68-4FF4-A2A5-8744FF3743DC}"/>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4499B9D9-259E-4B74-8DD1-3CC8D8B125B5}"/>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E73EAC24-F1AD-4480-912F-538C02609CB1}"/>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3A76B24A-E776-4528-9E7A-99B938BFB9C3}"/>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7D5F6D31-7E06-412E-8728-D0F011C3C1EC}"/>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608474E6-F88A-466F-B1FA-859E4C575369}"/>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268D4755-7035-4B00-BA92-58349984776A}"/>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163E2AD6-08EC-42FD-8193-51856CCEF258}"/>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4AA6A380-F44C-4145-B15F-A83B689A6A55}"/>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CDCFF200-6D97-4A03-AA5A-EA8E90AFDA97}"/>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5627DBBC-D686-44C3-A1AE-351EB6D652D2}"/>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B463AF1D-8458-4B29-9192-E4B68FB68501}"/>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09961A2B-3D77-4D05-9C48-A52864649866}"/>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71605B9C-D658-431E-AD4C-B328A5B78EA1}"/>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5A279613-85AD-48C8-9954-249DACC9E4EE}"/>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BBD318B6-DE82-492D-9F5F-7D9DC3491098}"/>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1F0015FB-23EC-4B89-9904-CFAEA981AF9F}"/>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EDE4DA78-BAD8-4B51-9C19-FEE225625A8B}"/>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B24F0F48-2AF0-4136-8E36-9B3D77B1AF54}"/>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2196E68D-3A4D-4F0A-84B1-37E424C9055C}"/>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3BCB26F9-B17C-4AFC-A909-822811CC6831}"/>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65C0E8B6-6470-460C-AB30-04F13E0E123D}"/>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3EBE19F2-033F-4E16-A3F1-78A71AF63DAD}"/>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4D08C182-0B0F-4477-97C9-5304F934FEE1}"/>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91439</xdr:rowOff>
    </xdr:from>
    <xdr:to>
      <xdr:col>24</xdr:col>
      <xdr:colOff>62865</xdr:colOff>
      <xdr:row>85</xdr:row>
      <xdr:rowOff>83820</xdr:rowOff>
    </xdr:to>
    <xdr:cxnSp macro="">
      <xdr:nvCxnSpPr>
        <xdr:cNvPr id="287" name="直線コネクタ 286">
          <a:extLst>
            <a:ext uri="{FF2B5EF4-FFF2-40B4-BE49-F238E27FC236}">
              <a16:creationId xmlns:a16="http://schemas.microsoft.com/office/drawing/2014/main" id="{669C2C92-13D4-4C0D-BFDD-36E74482D87F}"/>
            </a:ext>
          </a:extLst>
        </xdr:cNvPr>
        <xdr:cNvCxnSpPr/>
      </xdr:nvCxnSpPr>
      <xdr:spPr>
        <a:xfrm flipV="1">
          <a:off x="4173855" y="13296899"/>
          <a:ext cx="0" cy="13620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87647</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74C1A808-426E-48D0-A9C9-061CDD999460}"/>
            </a:ext>
          </a:extLst>
        </xdr:cNvPr>
        <xdr:cNvSpPr txBox="1"/>
      </xdr:nvSpPr>
      <xdr:spPr>
        <a:xfrm>
          <a:off x="4212590"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83820</xdr:rowOff>
    </xdr:from>
    <xdr:to>
      <xdr:col>24</xdr:col>
      <xdr:colOff>152400</xdr:colOff>
      <xdr:row>85</xdr:row>
      <xdr:rowOff>83820</xdr:rowOff>
    </xdr:to>
    <xdr:cxnSp macro="">
      <xdr:nvCxnSpPr>
        <xdr:cNvPr id="289" name="直線コネクタ 288">
          <a:extLst>
            <a:ext uri="{FF2B5EF4-FFF2-40B4-BE49-F238E27FC236}">
              <a16:creationId xmlns:a16="http://schemas.microsoft.com/office/drawing/2014/main" id="{2F315EE4-AEF6-4438-9A04-2897F55F4B72}"/>
            </a:ext>
          </a:extLst>
        </xdr:cNvPr>
        <xdr:cNvCxnSpPr/>
      </xdr:nvCxnSpPr>
      <xdr:spPr>
        <a:xfrm>
          <a:off x="4112260" y="14658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38116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93647461-2BB0-4169-BBF5-B8BBFEB0AD4F}"/>
            </a:ext>
          </a:extLst>
        </xdr:cNvPr>
        <xdr:cNvSpPr txBox="1"/>
      </xdr:nvSpPr>
      <xdr:spPr>
        <a:xfrm>
          <a:off x="4212590" y="1306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91439</xdr:rowOff>
    </xdr:from>
    <xdr:to>
      <xdr:col>24</xdr:col>
      <xdr:colOff>152400</xdr:colOff>
      <xdr:row>77</xdr:row>
      <xdr:rowOff>91439</xdr:rowOff>
    </xdr:to>
    <xdr:cxnSp macro="">
      <xdr:nvCxnSpPr>
        <xdr:cNvPr id="291" name="直線コネクタ 290">
          <a:extLst>
            <a:ext uri="{FF2B5EF4-FFF2-40B4-BE49-F238E27FC236}">
              <a16:creationId xmlns:a16="http://schemas.microsoft.com/office/drawing/2014/main" id="{98F7DE97-2432-481F-AD47-E4CBB84068D2}"/>
            </a:ext>
          </a:extLst>
        </xdr:cNvPr>
        <xdr:cNvCxnSpPr/>
      </xdr:nvCxnSpPr>
      <xdr:spPr>
        <a:xfrm>
          <a:off x="4112260" y="132968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154957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E0CFEFF4-038A-42A5-9693-2456B33EF259}"/>
            </a:ext>
          </a:extLst>
        </xdr:cNvPr>
        <xdr:cNvSpPr txBox="1"/>
      </xdr:nvSpPr>
      <xdr:spPr>
        <a:xfrm>
          <a:off x="4212590" y="13870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132080</xdr:rowOff>
    </xdr:from>
    <xdr:to>
      <xdr:col>24</xdr:col>
      <xdr:colOff>114300</xdr:colOff>
      <xdr:row>82</xdr:row>
      <xdr:rowOff>62230</xdr:rowOff>
    </xdr:to>
    <xdr:sp macro="" textlink="">
      <xdr:nvSpPr>
        <xdr:cNvPr id="293" name="フローチャート: 判断 292">
          <a:extLst>
            <a:ext uri="{FF2B5EF4-FFF2-40B4-BE49-F238E27FC236}">
              <a16:creationId xmlns:a16="http://schemas.microsoft.com/office/drawing/2014/main" id="{692AAAB0-9FD7-414F-A7BC-AD241B2B5437}"/>
            </a:ext>
          </a:extLst>
        </xdr:cNvPr>
        <xdr:cNvSpPr/>
      </xdr:nvSpPr>
      <xdr:spPr>
        <a:xfrm>
          <a:off x="4131310" y="140233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94" name="フローチャート: 判断 293">
          <a:extLst>
            <a:ext uri="{FF2B5EF4-FFF2-40B4-BE49-F238E27FC236}">
              <a16:creationId xmlns:a16="http://schemas.microsoft.com/office/drawing/2014/main" id="{C65F3BFE-FFA3-410A-A8DC-2143D9968F4A}"/>
            </a:ext>
          </a:extLst>
        </xdr:cNvPr>
        <xdr:cNvSpPr/>
      </xdr:nvSpPr>
      <xdr:spPr>
        <a:xfrm>
          <a:off x="3388360" y="140004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5" name="フローチャート: 判断 294">
          <a:extLst>
            <a:ext uri="{FF2B5EF4-FFF2-40B4-BE49-F238E27FC236}">
              <a16:creationId xmlns:a16="http://schemas.microsoft.com/office/drawing/2014/main" id="{5B32EB74-EA34-40E4-9DCF-32114437EAD4}"/>
            </a:ext>
          </a:extLst>
        </xdr:cNvPr>
        <xdr:cNvSpPr/>
      </xdr:nvSpPr>
      <xdr:spPr>
        <a:xfrm>
          <a:off x="2571750" y="139890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107314</xdr:rowOff>
    </xdr:from>
    <xdr:to>
      <xdr:col>10</xdr:col>
      <xdr:colOff>165100</xdr:colOff>
      <xdr:row>82</xdr:row>
      <xdr:rowOff>37464</xdr:rowOff>
    </xdr:to>
    <xdr:sp macro="" textlink="">
      <xdr:nvSpPr>
        <xdr:cNvPr id="296" name="フローチャート: 判断 295">
          <a:extLst>
            <a:ext uri="{FF2B5EF4-FFF2-40B4-BE49-F238E27FC236}">
              <a16:creationId xmlns:a16="http://schemas.microsoft.com/office/drawing/2014/main" id="{34F85E37-98E9-4E8E-9298-352D2AC67F4F}"/>
            </a:ext>
          </a:extLst>
        </xdr:cNvPr>
        <xdr:cNvSpPr/>
      </xdr:nvSpPr>
      <xdr:spPr>
        <a:xfrm>
          <a:off x="1774190" y="139928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74930</xdr:rowOff>
    </xdr:from>
    <xdr:to>
      <xdr:col>6</xdr:col>
      <xdr:colOff>38100</xdr:colOff>
      <xdr:row>82</xdr:row>
      <xdr:rowOff>5080</xdr:rowOff>
    </xdr:to>
    <xdr:sp macro="" textlink="">
      <xdr:nvSpPr>
        <xdr:cNvPr id="297" name="フローチャート: 判断 296">
          <a:extLst>
            <a:ext uri="{FF2B5EF4-FFF2-40B4-BE49-F238E27FC236}">
              <a16:creationId xmlns:a16="http://schemas.microsoft.com/office/drawing/2014/main" id="{C11B6BBA-C581-4995-9A53-B27F1D32E152}"/>
            </a:ext>
          </a:extLst>
        </xdr:cNvPr>
        <xdr:cNvSpPr/>
      </xdr:nvSpPr>
      <xdr:spPr>
        <a:xfrm>
          <a:off x="988060" y="13962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8099DFB-13A2-4B6B-AD3B-A20B7D879551}"/>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6AD5FA3-1299-412E-9210-23CD6B9628F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C0C446F-1DF8-48D1-8F80-DA58B96ABFAE}"/>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56D4975-2ECC-48E9-99CE-DED59FD664D6}"/>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F0FE8B4-7EDA-412A-8055-2AA72B434F65}"/>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8255</xdr:rowOff>
    </xdr:from>
    <xdr:to>
      <xdr:col>24</xdr:col>
      <xdr:colOff>114300</xdr:colOff>
      <xdr:row>83</xdr:row>
      <xdr:rowOff>109855</xdr:rowOff>
    </xdr:to>
    <xdr:sp macro="" textlink="">
      <xdr:nvSpPr>
        <xdr:cNvPr id="303" name="楕円 302">
          <a:extLst>
            <a:ext uri="{FF2B5EF4-FFF2-40B4-BE49-F238E27FC236}">
              <a16:creationId xmlns:a16="http://schemas.microsoft.com/office/drawing/2014/main" id="{BD39A2A4-23FA-48FE-840C-E7130183B557}"/>
            </a:ext>
          </a:extLst>
        </xdr:cNvPr>
        <xdr:cNvSpPr/>
      </xdr:nvSpPr>
      <xdr:spPr>
        <a:xfrm>
          <a:off x="4131310" y="142405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158132</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2F961EAD-FFE4-46A3-AA0E-C130FBDE7920}"/>
            </a:ext>
          </a:extLst>
        </xdr:cNvPr>
        <xdr:cNvSpPr txBox="1"/>
      </xdr:nvSpPr>
      <xdr:spPr>
        <a:xfrm>
          <a:off x="4212590" y="1421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158750</xdr:rowOff>
    </xdr:from>
    <xdr:to>
      <xdr:col>20</xdr:col>
      <xdr:colOff>38100</xdr:colOff>
      <xdr:row>83</xdr:row>
      <xdr:rowOff>88900</xdr:rowOff>
    </xdr:to>
    <xdr:sp macro="" textlink="">
      <xdr:nvSpPr>
        <xdr:cNvPr id="305" name="楕円 304">
          <a:extLst>
            <a:ext uri="{FF2B5EF4-FFF2-40B4-BE49-F238E27FC236}">
              <a16:creationId xmlns:a16="http://schemas.microsoft.com/office/drawing/2014/main" id="{84CEE2E1-D6A2-43C9-90D6-B799AEA1446C}"/>
            </a:ext>
          </a:extLst>
        </xdr:cNvPr>
        <xdr:cNvSpPr/>
      </xdr:nvSpPr>
      <xdr:spPr>
        <a:xfrm>
          <a:off x="3388360" y="142195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38100</xdr:rowOff>
    </xdr:from>
    <xdr:to>
      <xdr:col>24</xdr:col>
      <xdr:colOff>63500</xdr:colOff>
      <xdr:row>83</xdr:row>
      <xdr:rowOff>59055</xdr:rowOff>
    </xdr:to>
    <xdr:cxnSp macro="">
      <xdr:nvCxnSpPr>
        <xdr:cNvPr id="306" name="直線コネクタ 305">
          <a:extLst>
            <a:ext uri="{FF2B5EF4-FFF2-40B4-BE49-F238E27FC236}">
              <a16:creationId xmlns:a16="http://schemas.microsoft.com/office/drawing/2014/main" id="{767C3AAB-93AB-496D-838C-E859535B874D}"/>
            </a:ext>
          </a:extLst>
        </xdr:cNvPr>
        <xdr:cNvCxnSpPr/>
      </xdr:nvCxnSpPr>
      <xdr:spPr>
        <a:xfrm>
          <a:off x="3431540" y="14268450"/>
          <a:ext cx="7429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137795</xdr:rowOff>
    </xdr:from>
    <xdr:to>
      <xdr:col>15</xdr:col>
      <xdr:colOff>101600</xdr:colOff>
      <xdr:row>83</xdr:row>
      <xdr:rowOff>67945</xdr:rowOff>
    </xdr:to>
    <xdr:sp macro="" textlink="">
      <xdr:nvSpPr>
        <xdr:cNvPr id="307" name="楕円 306">
          <a:extLst>
            <a:ext uri="{FF2B5EF4-FFF2-40B4-BE49-F238E27FC236}">
              <a16:creationId xmlns:a16="http://schemas.microsoft.com/office/drawing/2014/main" id="{90BA9560-C949-476E-B9F2-9E588802C462}"/>
            </a:ext>
          </a:extLst>
        </xdr:cNvPr>
        <xdr:cNvSpPr/>
      </xdr:nvSpPr>
      <xdr:spPr>
        <a:xfrm>
          <a:off x="2571750" y="141928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17145</xdr:rowOff>
    </xdr:from>
    <xdr:to>
      <xdr:col>19</xdr:col>
      <xdr:colOff>177800</xdr:colOff>
      <xdr:row>83</xdr:row>
      <xdr:rowOff>38100</xdr:rowOff>
    </xdr:to>
    <xdr:cxnSp macro="">
      <xdr:nvCxnSpPr>
        <xdr:cNvPr id="308" name="直線コネクタ 307">
          <a:extLst>
            <a:ext uri="{FF2B5EF4-FFF2-40B4-BE49-F238E27FC236}">
              <a16:creationId xmlns:a16="http://schemas.microsoft.com/office/drawing/2014/main" id="{FC4BA1DD-D8CC-4C73-AB85-83C1FFD03506}"/>
            </a:ext>
          </a:extLst>
        </xdr:cNvPr>
        <xdr:cNvCxnSpPr/>
      </xdr:nvCxnSpPr>
      <xdr:spPr>
        <a:xfrm>
          <a:off x="2626360" y="14251305"/>
          <a:ext cx="80518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99695</xdr:rowOff>
    </xdr:from>
    <xdr:to>
      <xdr:col>10</xdr:col>
      <xdr:colOff>165100</xdr:colOff>
      <xdr:row>83</xdr:row>
      <xdr:rowOff>29845</xdr:rowOff>
    </xdr:to>
    <xdr:sp macro="" textlink="">
      <xdr:nvSpPr>
        <xdr:cNvPr id="309" name="楕円 308">
          <a:extLst>
            <a:ext uri="{FF2B5EF4-FFF2-40B4-BE49-F238E27FC236}">
              <a16:creationId xmlns:a16="http://schemas.microsoft.com/office/drawing/2014/main" id="{67A79DCB-90AC-43A3-B411-D363AD947B32}"/>
            </a:ext>
          </a:extLst>
        </xdr:cNvPr>
        <xdr:cNvSpPr/>
      </xdr:nvSpPr>
      <xdr:spPr>
        <a:xfrm>
          <a:off x="1774190" y="141547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150495</xdr:rowOff>
    </xdr:from>
    <xdr:to>
      <xdr:col>15</xdr:col>
      <xdr:colOff>50800</xdr:colOff>
      <xdr:row>83</xdr:row>
      <xdr:rowOff>17145</xdr:rowOff>
    </xdr:to>
    <xdr:cxnSp macro="">
      <xdr:nvCxnSpPr>
        <xdr:cNvPr id="310" name="直線コネクタ 309">
          <a:extLst>
            <a:ext uri="{FF2B5EF4-FFF2-40B4-BE49-F238E27FC236}">
              <a16:creationId xmlns:a16="http://schemas.microsoft.com/office/drawing/2014/main" id="{009048E5-8A79-4D9D-A2C9-E700740F8D05}"/>
            </a:ext>
          </a:extLst>
        </xdr:cNvPr>
        <xdr:cNvCxnSpPr/>
      </xdr:nvCxnSpPr>
      <xdr:spPr>
        <a:xfrm>
          <a:off x="1828800" y="1420939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34925</xdr:rowOff>
    </xdr:from>
    <xdr:to>
      <xdr:col>6</xdr:col>
      <xdr:colOff>38100</xdr:colOff>
      <xdr:row>82</xdr:row>
      <xdr:rowOff>136525</xdr:rowOff>
    </xdr:to>
    <xdr:sp macro="" textlink="">
      <xdr:nvSpPr>
        <xdr:cNvPr id="311" name="楕円 310">
          <a:extLst>
            <a:ext uri="{FF2B5EF4-FFF2-40B4-BE49-F238E27FC236}">
              <a16:creationId xmlns:a16="http://schemas.microsoft.com/office/drawing/2014/main" id="{A7B38608-1A29-4EA7-A8BF-48B24D1227CB}"/>
            </a:ext>
          </a:extLst>
        </xdr:cNvPr>
        <xdr:cNvSpPr/>
      </xdr:nvSpPr>
      <xdr:spPr>
        <a:xfrm>
          <a:off x="988060" y="140938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85725</xdr:rowOff>
    </xdr:from>
    <xdr:to>
      <xdr:col>10</xdr:col>
      <xdr:colOff>114300</xdr:colOff>
      <xdr:row>82</xdr:row>
      <xdr:rowOff>150495</xdr:rowOff>
    </xdr:to>
    <xdr:cxnSp macro="">
      <xdr:nvCxnSpPr>
        <xdr:cNvPr id="312" name="直線コネクタ 311">
          <a:extLst>
            <a:ext uri="{FF2B5EF4-FFF2-40B4-BE49-F238E27FC236}">
              <a16:creationId xmlns:a16="http://schemas.microsoft.com/office/drawing/2014/main" id="{DAAFB1FF-6185-4F26-92FB-01FF8124E13A}"/>
            </a:ext>
          </a:extLst>
        </xdr:cNvPr>
        <xdr:cNvCxnSpPr/>
      </xdr:nvCxnSpPr>
      <xdr:spPr>
        <a:xfrm>
          <a:off x="1031240" y="14146530"/>
          <a:ext cx="79756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59707</xdr:rowOff>
    </xdr:from>
    <xdr:ext cx="405111" cy="259045"/>
    <xdr:sp macro="" textlink="">
      <xdr:nvSpPr>
        <xdr:cNvPr id="313" name="n_1aveValue【福祉施設】&#10;有形固定資産減価償却率">
          <a:extLst>
            <a:ext uri="{FF2B5EF4-FFF2-40B4-BE49-F238E27FC236}">
              <a16:creationId xmlns:a16="http://schemas.microsoft.com/office/drawing/2014/main" id="{F825E04C-A865-4462-A9A6-18858B308605}"/>
            </a:ext>
          </a:extLst>
        </xdr:cNvPr>
        <xdr:cNvSpPr txBox="1"/>
      </xdr:nvSpPr>
      <xdr:spPr>
        <a:xfrm>
          <a:off x="32391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4" name="n_2aveValue【福祉施設】&#10;有形固定資産減価償却率">
          <a:extLst>
            <a:ext uri="{FF2B5EF4-FFF2-40B4-BE49-F238E27FC236}">
              <a16:creationId xmlns:a16="http://schemas.microsoft.com/office/drawing/2014/main" id="{084A5C52-D972-4816-A5C8-C58150370595}"/>
            </a:ext>
          </a:extLst>
        </xdr:cNvPr>
        <xdr:cNvSpPr txBox="1"/>
      </xdr:nvSpPr>
      <xdr:spPr>
        <a:xfrm>
          <a:off x="2439044" y="137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53991</xdr:rowOff>
    </xdr:from>
    <xdr:ext cx="405111" cy="259045"/>
    <xdr:sp macro="" textlink="">
      <xdr:nvSpPr>
        <xdr:cNvPr id="315" name="n_3aveValue【福祉施設】&#10;有形固定資産減価償却率">
          <a:extLst>
            <a:ext uri="{FF2B5EF4-FFF2-40B4-BE49-F238E27FC236}">
              <a16:creationId xmlns:a16="http://schemas.microsoft.com/office/drawing/2014/main" id="{B29428DC-5BDB-447F-92E8-BEA5FE1ACCDF}"/>
            </a:ext>
          </a:extLst>
        </xdr:cNvPr>
        <xdr:cNvSpPr txBox="1"/>
      </xdr:nvSpPr>
      <xdr:spPr>
        <a:xfrm>
          <a:off x="1641484" y="1377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21607</xdr:rowOff>
    </xdr:from>
    <xdr:ext cx="405111" cy="259045"/>
    <xdr:sp macro="" textlink="">
      <xdr:nvSpPr>
        <xdr:cNvPr id="316" name="n_4aveValue【福祉施設】&#10;有形固定資産減価償却率">
          <a:extLst>
            <a:ext uri="{FF2B5EF4-FFF2-40B4-BE49-F238E27FC236}">
              <a16:creationId xmlns:a16="http://schemas.microsoft.com/office/drawing/2014/main" id="{199CAC94-8B81-4F73-934F-6DF6BCAF41A4}"/>
            </a:ext>
          </a:extLst>
        </xdr:cNvPr>
        <xdr:cNvSpPr txBox="1"/>
      </xdr:nvSpPr>
      <xdr:spPr>
        <a:xfrm>
          <a:off x="85535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80027</xdr:rowOff>
    </xdr:from>
    <xdr:ext cx="405111" cy="259045"/>
    <xdr:sp macro="" textlink="">
      <xdr:nvSpPr>
        <xdr:cNvPr id="317" name="n_1mainValue【福祉施設】&#10;有形固定資産減価償却率">
          <a:extLst>
            <a:ext uri="{FF2B5EF4-FFF2-40B4-BE49-F238E27FC236}">
              <a16:creationId xmlns:a16="http://schemas.microsoft.com/office/drawing/2014/main" id="{695AEBE2-6FE6-416C-91D6-7DDCE5EA7092}"/>
            </a:ext>
          </a:extLst>
        </xdr:cNvPr>
        <xdr:cNvSpPr txBox="1"/>
      </xdr:nvSpPr>
      <xdr:spPr>
        <a:xfrm>
          <a:off x="32391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59072</xdr:rowOff>
    </xdr:from>
    <xdr:ext cx="405111" cy="259045"/>
    <xdr:sp macro="" textlink="">
      <xdr:nvSpPr>
        <xdr:cNvPr id="318" name="n_2mainValue【福祉施設】&#10;有形固定資産減価償却率">
          <a:extLst>
            <a:ext uri="{FF2B5EF4-FFF2-40B4-BE49-F238E27FC236}">
              <a16:creationId xmlns:a16="http://schemas.microsoft.com/office/drawing/2014/main" id="{0CAD9563-1C8E-4286-A528-FB37199AE22D}"/>
            </a:ext>
          </a:extLst>
        </xdr:cNvPr>
        <xdr:cNvSpPr txBox="1"/>
      </xdr:nvSpPr>
      <xdr:spPr>
        <a:xfrm>
          <a:off x="2439044" y="1428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20972</xdr:rowOff>
    </xdr:from>
    <xdr:ext cx="405111" cy="259045"/>
    <xdr:sp macro="" textlink="">
      <xdr:nvSpPr>
        <xdr:cNvPr id="319" name="n_3mainValue【福祉施設】&#10;有形固定資産減価償却率">
          <a:extLst>
            <a:ext uri="{FF2B5EF4-FFF2-40B4-BE49-F238E27FC236}">
              <a16:creationId xmlns:a16="http://schemas.microsoft.com/office/drawing/2014/main" id="{7AFF7BE7-50F9-4151-9450-F4697A7FD5F3}"/>
            </a:ext>
          </a:extLst>
        </xdr:cNvPr>
        <xdr:cNvSpPr txBox="1"/>
      </xdr:nvSpPr>
      <xdr:spPr>
        <a:xfrm>
          <a:off x="1641484" y="1424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127652</xdr:rowOff>
    </xdr:from>
    <xdr:ext cx="405111" cy="259045"/>
    <xdr:sp macro="" textlink="">
      <xdr:nvSpPr>
        <xdr:cNvPr id="320" name="n_4mainValue【福祉施設】&#10;有形固定資産減価償却率">
          <a:extLst>
            <a:ext uri="{FF2B5EF4-FFF2-40B4-BE49-F238E27FC236}">
              <a16:creationId xmlns:a16="http://schemas.microsoft.com/office/drawing/2014/main" id="{1FC1F55A-B054-436A-B1A4-9C6D2E7552BD}"/>
            </a:ext>
          </a:extLst>
        </xdr:cNvPr>
        <xdr:cNvSpPr txBox="1"/>
      </xdr:nvSpPr>
      <xdr:spPr>
        <a:xfrm>
          <a:off x="855354" y="1419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132D9C42-0CE0-473B-BDBA-17CAD27144A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3CFAE92A-0A01-47DE-978D-F96180500B8D}"/>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A291B8A1-3AE4-4503-BBAF-BB7364907B89}"/>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8B87B74C-FAA7-487D-8D6D-640E9526AF67}"/>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D18774B3-8CD7-474D-815C-CBF7A0B4F6CF}"/>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97D9D91-844F-46F4-8B66-0502F5DB6058}"/>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E38D9D1-AFD9-4152-AA9B-680EA765D7C5}"/>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5FBF5172-497E-4E14-B354-A58B0C3DD757}"/>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E8A7512-105B-4143-B63C-0C622D48622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9005B667-785C-4D0B-80FE-6B329395D6D9}"/>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531E106F-F4B7-434C-A956-C6742A7CE8BF}"/>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836D7861-ADE9-4D71-BB74-7F381972589F}"/>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0ABBF8B5-7DA9-4456-BF5C-F64A8EC7F17E}"/>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3212B707-3D82-4BDA-93B9-C879253EDA26}"/>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64C44F35-9C0D-4DB3-A80C-B4DE4C5E07AA}"/>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9263FBEC-B76D-434E-BB48-21E3109786E2}"/>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ACF6201B-8B43-419D-AD6E-90FB8CFC5078}"/>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3953BB2A-4AD8-4CE5-B9DB-BE67A1EB730A}"/>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3EC4F541-DF78-4659-B8DF-88C0DC4F2EB5}"/>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BD7D78E3-B807-4417-8EC2-445DFA995DBB}"/>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37961123-E193-4DFD-9C3E-B79F7E7D1CDB}"/>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34DBC550-6804-420A-A6B7-23AB7730BE46}"/>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E68E83DA-796F-4F13-A496-9EC3BFC9841D}"/>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4E1D05C6-A7DB-4801-B293-4E77EBBB4DCD}"/>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id="{FB0E26AE-14C1-4B02-8FB1-9B0C6D8170DF}"/>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81643</xdr:rowOff>
    </xdr:from>
    <xdr:to>
      <xdr:col>54</xdr:col>
      <xdr:colOff>189865</xdr:colOff>
      <xdr:row>86</xdr:row>
      <xdr:rowOff>125186</xdr:rowOff>
    </xdr:to>
    <xdr:cxnSp macro="">
      <xdr:nvCxnSpPr>
        <xdr:cNvPr id="346" name="直線コネクタ 345">
          <a:extLst>
            <a:ext uri="{FF2B5EF4-FFF2-40B4-BE49-F238E27FC236}">
              <a16:creationId xmlns:a16="http://schemas.microsoft.com/office/drawing/2014/main" id="{F34B95B5-B872-4D59-AE38-E19A3A60155E}"/>
            </a:ext>
          </a:extLst>
        </xdr:cNvPr>
        <xdr:cNvCxnSpPr/>
      </xdr:nvCxnSpPr>
      <xdr:spPr>
        <a:xfrm flipV="1">
          <a:off x="9429115" y="13456648"/>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7" name="【福祉施設】&#10;一人当たり面積最小値テキスト">
          <a:extLst>
            <a:ext uri="{FF2B5EF4-FFF2-40B4-BE49-F238E27FC236}">
              <a16:creationId xmlns:a16="http://schemas.microsoft.com/office/drawing/2014/main" id="{44A0FB47-3C16-4D52-98EA-92DC0D0FD03B}"/>
            </a:ext>
          </a:extLst>
        </xdr:cNvPr>
        <xdr:cNvSpPr txBox="1"/>
      </xdr:nvSpPr>
      <xdr:spPr>
        <a:xfrm>
          <a:off x="9467850" y="1487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8" name="直線コネクタ 347">
          <a:extLst>
            <a:ext uri="{FF2B5EF4-FFF2-40B4-BE49-F238E27FC236}">
              <a16:creationId xmlns:a16="http://schemas.microsoft.com/office/drawing/2014/main" id="{D1A3B079-B6E5-42DA-B34E-F185B585FE72}"/>
            </a:ext>
          </a:extLst>
        </xdr:cNvPr>
        <xdr:cNvCxnSpPr/>
      </xdr:nvCxnSpPr>
      <xdr:spPr>
        <a:xfrm>
          <a:off x="9356090" y="1487179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28320</xdr:rowOff>
    </xdr:from>
    <xdr:ext cx="469744" cy="259045"/>
    <xdr:sp macro="" textlink="">
      <xdr:nvSpPr>
        <xdr:cNvPr id="349" name="【福祉施設】&#10;一人当たり面積最大値テキスト">
          <a:extLst>
            <a:ext uri="{FF2B5EF4-FFF2-40B4-BE49-F238E27FC236}">
              <a16:creationId xmlns:a16="http://schemas.microsoft.com/office/drawing/2014/main" id="{7E99BF2C-39A9-4272-8E1D-35FBA1C4620D}"/>
            </a:ext>
          </a:extLst>
        </xdr:cNvPr>
        <xdr:cNvSpPr txBox="1"/>
      </xdr:nvSpPr>
      <xdr:spPr>
        <a:xfrm>
          <a:off x="9467850" y="1322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81643</xdr:rowOff>
    </xdr:from>
    <xdr:to>
      <xdr:col>55</xdr:col>
      <xdr:colOff>88900</xdr:colOff>
      <xdr:row>78</xdr:row>
      <xdr:rowOff>81643</xdr:rowOff>
    </xdr:to>
    <xdr:cxnSp macro="">
      <xdr:nvCxnSpPr>
        <xdr:cNvPr id="350" name="直線コネクタ 349">
          <a:extLst>
            <a:ext uri="{FF2B5EF4-FFF2-40B4-BE49-F238E27FC236}">
              <a16:creationId xmlns:a16="http://schemas.microsoft.com/office/drawing/2014/main" id="{59B71DE6-5C50-41BB-B239-77543F635534}"/>
            </a:ext>
          </a:extLst>
        </xdr:cNvPr>
        <xdr:cNvCxnSpPr/>
      </xdr:nvCxnSpPr>
      <xdr:spPr>
        <a:xfrm>
          <a:off x="9356090" y="134566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88191</xdr:rowOff>
    </xdr:from>
    <xdr:ext cx="469744" cy="259045"/>
    <xdr:sp macro="" textlink="">
      <xdr:nvSpPr>
        <xdr:cNvPr id="351" name="【福祉施設】&#10;一人当たり面積平均値テキスト">
          <a:extLst>
            <a:ext uri="{FF2B5EF4-FFF2-40B4-BE49-F238E27FC236}">
              <a16:creationId xmlns:a16="http://schemas.microsoft.com/office/drawing/2014/main" id="{F5A398A6-1D7D-461C-980D-1AEE1260CF5E}"/>
            </a:ext>
          </a:extLst>
        </xdr:cNvPr>
        <xdr:cNvSpPr txBox="1"/>
      </xdr:nvSpPr>
      <xdr:spPr>
        <a:xfrm>
          <a:off x="9467850" y="14322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109764</xdr:rowOff>
    </xdr:from>
    <xdr:to>
      <xdr:col>55</xdr:col>
      <xdr:colOff>50800</xdr:colOff>
      <xdr:row>84</xdr:row>
      <xdr:rowOff>39914</xdr:rowOff>
    </xdr:to>
    <xdr:sp macro="" textlink="">
      <xdr:nvSpPr>
        <xdr:cNvPr id="352" name="フローチャート: 判断 351">
          <a:extLst>
            <a:ext uri="{FF2B5EF4-FFF2-40B4-BE49-F238E27FC236}">
              <a16:creationId xmlns:a16="http://schemas.microsoft.com/office/drawing/2014/main" id="{28143D16-E32C-4D88-ADCF-57B52CF4F5F7}"/>
            </a:ext>
          </a:extLst>
        </xdr:cNvPr>
        <xdr:cNvSpPr/>
      </xdr:nvSpPr>
      <xdr:spPr>
        <a:xfrm>
          <a:off x="9394190" y="1433820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3" name="フローチャート: 判断 352">
          <a:extLst>
            <a:ext uri="{FF2B5EF4-FFF2-40B4-BE49-F238E27FC236}">
              <a16:creationId xmlns:a16="http://schemas.microsoft.com/office/drawing/2014/main" id="{AF98493F-3B8A-4BE9-8DF7-15BF88019AE4}"/>
            </a:ext>
          </a:extLst>
        </xdr:cNvPr>
        <xdr:cNvSpPr/>
      </xdr:nvSpPr>
      <xdr:spPr>
        <a:xfrm>
          <a:off x="8632190" y="143382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4" name="フローチャート: 判断 353">
          <a:extLst>
            <a:ext uri="{FF2B5EF4-FFF2-40B4-BE49-F238E27FC236}">
              <a16:creationId xmlns:a16="http://schemas.microsoft.com/office/drawing/2014/main" id="{24A4118B-3816-4892-AC8E-15FBE304C815}"/>
            </a:ext>
          </a:extLst>
        </xdr:cNvPr>
        <xdr:cNvSpPr/>
      </xdr:nvSpPr>
      <xdr:spPr>
        <a:xfrm>
          <a:off x="7846060" y="143382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153307</xdr:rowOff>
    </xdr:from>
    <xdr:to>
      <xdr:col>41</xdr:col>
      <xdr:colOff>101600</xdr:colOff>
      <xdr:row>84</xdr:row>
      <xdr:rowOff>83457</xdr:rowOff>
    </xdr:to>
    <xdr:sp macro="" textlink="">
      <xdr:nvSpPr>
        <xdr:cNvPr id="355" name="フローチャート: 判断 354">
          <a:extLst>
            <a:ext uri="{FF2B5EF4-FFF2-40B4-BE49-F238E27FC236}">
              <a16:creationId xmlns:a16="http://schemas.microsoft.com/office/drawing/2014/main" id="{4010425E-9188-4741-B4F2-7A7E0DA5BB8B}"/>
            </a:ext>
          </a:extLst>
        </xdr:cNvPr>
        <xdr:cNvSpPr/>
      </xdr:nvSpPr>
      <xdr:spPr>
        <a:xfrm>
          <a:off x="7029450" y="143836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6" name="フローチャート: 判断 355">
          <a:extLst>
            <a:ext uri="{FF2B5EF4-FFF2-40B4-BE49-F238E27FC236}">
              <a16:creationId xmlns:a16="http://schemas.microsoft.com/office/drawing/2014/main" id="{BB80E5EB-D266-460F-9679-60E920AB1650}"/>
            </a:ext>
          </a:extLst>
        </xdr:cNvPr>
        <xdr:cNvSpPr/>
      </xdr:nvSpPr>
      <xdr:spPr>
        <a:xfrm>
          <a:off x="6231890" y="143836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4914CF3-CD3B-4FF5-8156-C885662D8A8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1DF4823-C586-48DD-A016-1AF6BDE586FC}"/>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BDB4678-A396-4D31-B32D-1D8572E7531D}"/>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125E263-3F31-43A5-8568-1BAC787D58FB}"/>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363F0BA-B8B1-4E18-AE78-D02A0AB820F7}"/>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74386</xdr:rowOff>
    </xdr:from>
    <xdr:to>
      <xdr:col>55</xdr:col>
      <xdr:colOff>50800</xdr:colOff>
      <xdr:row>83</xdr:row>
      <xdr:rowOff>4536</xdr:rowOff>
    </xdr:to>
    <xdr:sp macro="" textlink="">
      <xdr:nvSpPr>
        <xdr:cNvPr id="362" name="楕円 361">
          <a:extLst>
            <a:ext uri="{FF2B5EF4-FFF2-40B4-BE49-F238E27FC236}">
              <a16:creationId xmlns:a16="http://schemas.microsoft.com/office/drawing/2014/main" id="{AFCF2F6C-B1CE-4134-B7A6-1D790E0C554C}"/>
            </a:ext>
          </a:extLst>
        </xdr:cNvPr>
        <xdr:cNvSpPr/>
      </xdr:nvSpPr>
      <xdr:spPr>
        <a:xfrm>
          <a:off x="9394190" y="1413328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97263</xdr:rowOff>
    </xdr:from>
    <xdr:ext cx="469744" cy="259045"/>
    <xdr:sp macro="" textlink="">
      <xdr:nvSpPr>
        <xdr:cNvPr id="363" name="【福祉施設】&#10;一人当たり面積該当値テキスト">
          <a:extLst>
            <a:ext uri="{FF2B5EF4-FFF2-40B4-BE49-F238E27FC236}">
              <a16:creationId xmlns:a16="http://schemas.microsoft.com/office/drawing/2014/main" id="{88437B92-47B2-44BB-B784-7F309196C706}"/>
            </a:ext>
          </a:extLst>
        </xdr:cNvPr>
        <xdr:cNvSpPr txBox="1"/>
      </xdr:nvSpPr>
      <xdr:spPr>
        <a:xfrm>
          <a:off x="9467850" y="1398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85271</xdr:rowOff>
    </xdr:from>
    <xdr:to>
      <xdr:col>50</xdr:col>
      <xdr:colOff>165100</xdr:colOff>
      <xdr:row>83</xdr:row>
      <xdr:rowOff>15421</xdr:rowOff>
    </xdr:to>
    <xdr:sp macro="" textlink="">
      <xdr:nvSpPr>
        <xdr:cNvPr id="364" name="楕円 363">
          <a:extLst>
            <a:ext uri="{FF2B5EF4-FFF2-40B4-BE49-F238E27FC236}">
              <a16:creationId xmlns:a16="http://schemas.microsoft.com/office/drawing/2014/main" id="{48FCE276-5F18-4679-8F48-F95E1BC06C96}"/>
            </a:ext>
          </a:extLst>
        </xdr:cNvPr>
        <xdr:cNvSpPr/>
      </xdr:nvSpPr>
      <xdr:spPr>
        <a:xfrm>
          <a:off x="8632190" y="1414607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125186</xdr:rowOff>
    </xdr:from>
    <xdr:to>
      <xdr:col>55</xdr:col>
      <xdr:colOff>0</xdr:colOff>
      <xdr:row>82</xdr:row>
      <xdr:rowOff>136071</xdr:rowOff>
    </xdr:to>
    <xdr:cxnSp macro="">
      <xdr:nvCxnSpPr>
        <xdr:cNvPr id="365" name="直線コネクタ 364">
          <a:extLst>
            <a:ext uri="{FF2B5EF4-FFF2-40B4-BE49-F238E27FC236}">
              <a16:creationId xmlns:a16="http://schemas.microsoft.com/office/drawing/2014/main" id="{8905D4F9-14F6-4474-81F1-39C6512B3A55}"/>
            </a:ext>
          </a:extLst>
        </xdr:cNvPr>
        <xdr:cNvCxnSpPr/>
      </xdr:nvCxnSpPr>
      <xdr:spPr>
        <a:xfrm flipV="1">
          <a:off x="8686800" y="14185991"/>
          <a:ext cx="74295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96157</xdr:rowOff>
    </xdr:from>
    <xdr:to>
      <xdr:col>46</xdr:col>
      <xdr:colOff>38100</xdr:colOff>
      <xdr:row>83</xdr:row>
      <xdr:rowOff>26307</xdr:rowOff>
    </xdr:to>
    <xdr:sp macro="" textlink="">
      <xdr:nvSpPr>
        <xdr:cNvPr id="366" name="楕円 365">
          <a:extLst>
            <a:ext uri="{FF2B5EF4-FFF2-40B4-BE49-F238E27FC236}">
              <a16:creationId xmlns:a16="http://schemas.microsoft.com/office/drawing/2014/main" id="{63995685-3B7A-4119-88F4-EE7451345F9D}"/>
            </a:ext>
          </a:extLst>
        </xdr:cNvPr>
        <xdr:cNvSpPr/>
      </xdr:nvSpPr>
      <xdr:spPr>
        <a:xfrm>
          <a:off x="7846060" y="141512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136071</xdr:rowOff>
    </xdr:from>
    <xdr:to>
      <xdr:col>50</xdr:col>
      <xdr:colOff>114300</xdr:colOff>
      <xdr:row>82</xdr:row>
      <xdr:rowOff>146957</xdr:rowOff>
    </xdr:to>
    <xdr:cxnSp macro="">
      <xdr:nvCxnSpPr>
        <xdr:cNvPr id="367" name="直線コネクタ 366">
          <a:extLst>
            <a:ext uri="{FF2B5EF4-FFF2-40B4-BE49-F238E27FC236}">
              <a16:creationId xmlns:a16="http://schemas.microsoft.com/office/drawing/2014/main" id="{A566CD2B-00DE-43C2-B800-F8AE65A3D925}"/>
            </a:ext>
          </a:extLst>
        </xdr:cNvPr>
        <xdr:cNvCxnSpPr/>
      </xdr:nvCxnSpPr>
      <xdr:spPr>
        <a:xfrm flipV="1">
          <a:off x="7889240" y="14191161"/>
          <a:ext cx="79756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96157</xdr:rowOff>
    </xdr:from>
    <xdr:to>
      <xdr:col>41</xdr:col>
      <xdr:colOff>101600</xdr:colOff>
      <xdr:row>83</xdr:row>
      <xdr:rowOff>26307</xdr:rowOff>
    </xdr:to>
    <xdr:sp macro="" textlink="">
      <xdr:nvSpPr>
        <xdr:cNvPr id="368" name="楕円 367">
          <a:extLst>
            <a:ext uri="{FF2B5EF4-FFF2-40B4-BE49-F238E27FC236}">
              <a16:creationId xmlns:a16="http://schemas.microsoft.com/office/drawing/2014/main" id="{0823A4D4-3DE2-435F-8DC7-8040D5B1F57E}"/>
            </a:ext>
          </a:extLst>
        </xdr:cNvPr>
        <xdr:cNvSpPr/>
      </xdr:nvSpPr>
      <xdr:spPr>
        <a:xfrm>
          <a:off x="7029450" y="141512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146957</xdr:rowOff>
    </xdr:from>
    <xdr:to>
      <xdr:col>45</xdr:col>
      <xdr:colOff>177800</xdr:colOff>
      <xdr:row>82</xdr:row>
      <xdr:rowOff>146957</xdr:rowOff>
    </xdr:to>
    <xdr:cxnSp macro="">
      <xdr:nvCxnSpPr>
        <xdr:cNvPr id="369" name="直線コネクタ 368">
          <a:extLst>
            <a:ext uri="{FF2B5EF4-FFF2-40B4-BE49-F238E27FC236}">
              <a16:creationId xmlns:a16="http://schemas.microsoft.com/office/drawing/2014/main" id="{8E95ED8E-9999-49A1-98BC-CAEBB87F6DBA}"/>
            </a:ext>
          </a:extLst>
        </xdr:cNvPr>
        <xdr:cNvCxnSpPr/>
      </xdr:nvCxnSpPr>
      <xdr:spPr>
        <a:xfrm>
          <a:off x="7084060" y="1420395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85271</xdr:rowOff>
    </xdr:from>
    <xdr:to>
      <xdr:col>36</xdr:col>
      <xdr:colOff>165100</xdr:colOff>
      <xdr:row>83</xdr:row>
      <xdr:rowOff>15421</xdr:rowOff>
    </xdr:to>
    <xdr:sp macro="" textlink="">
      <xdr:nvSpPr>
        <xdr:cNvPr id="370" name="楕円 369">
          <a:extLst>
            <a:ext uri="{FF2B5EF4-FFF2-40B4-BE49-F238E27FC236}">
              <a16:creationId xmlns:a16="http://schemas.microsoft.com/office/drawing/2014/main" id="{FEA708BE-9D5F-4CD1-A4CE-BB510D7538AF}"/>
            </a:ext>
          </a:extLst>
        </xdr:cNvPr>
        <xdr:cNvSpPr/>
      </xdr:nvSpPr>
      <xdr:spPr>
        <a:xfrm>
          <a:off x="6231890" y="1414607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136071</xdr:rowOff>
    </xdr:from>
    <xdr:to>
      <xdr:col>41</xdr:col>
      <xdr:colOff>50800</xdr:colOff>
      <xdr:row>82</xdr:row>
      <xdr:rowOff>146957</xdr:rowOff>
    </xdr:to>
    <xdr:cxnSp macro="">
      <xdr:nvCxnSpPr>
        <xdr:cNvPr id="371" name="直線コネクタ 370">
          <a:extLst>
            <a:ext uri="{FF2B5EF4-FFF2-40B4-BE49-F238E27FC236}">
              <a16:creationId xmlns:a16="http://schemas.microsoft.com/office/drawing/2014/main" id="{44F8930E-52B6-4D44-B3FC-248DF716D469}"/>
            </a:ext>
          </a:extLst>
        </xdr:cNvPr>
        <xdr:cNvCxnSpPr/>
      </xdr:nvCxnSpPr>
      <xdr:spPr>
        <a:xfrm>
          <a:off x="6286500" y="14191161"/>
          <a:ext cx="79756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31041</xdr:rowOff>
    </xdr:from>
    <xdr:ext cx="469744" cy="259045"/>
    <xdr:sp macro="" textlink="">
      <xdr:nvSpPr>
        <xdr:cNvPr id="372" name="n_1aveValue【福祉施設】&#10;一人当たり面積">
          <a:extLst>
            <a:ext uri="{FF2B5EF4-FFF2-40B4-BE49-F238E27FC236}">
              <a16:creationId xmlns:a16="http://schemas.microsoft.com/office/drawing/2014/main" id="{7D3B8E5A-57F1-4B8C-856A-C10FB376B82F}"/>
            </a:ext>
          </a:extLst>
        </xdr:cNvPr>
        <xdr:cNvSpPr txBox="1"/>
      </xdr:nvSpPr>
      <xdr:spPr>
        <a:xfrm>
          <a:off x="8454467" y="14430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31041</xdr:rowOff>
    </xdr:from>
    <xdr:ext cx="469744" cy="259045"/>
    <xdr:sp macro="" textlink="">
      <xdr:nvSpPr>
        <xdr:cNvPr id="373" name="n_2aveValue【福祉施設】&#10;一人当たり面積">
          <a:extLst>
            <a:ext uri="{FF2B5EF4-FFF2-40B4-BE49-F238E27FC236}">
              <a16:creationId xmlns:a16="http://schemas.microsoft.com/office/drawing/2014/main" id="{433B9C83-9DD9-424B-BFCE-3DDB35817911}"/>
            </a:ext>
          </a:extLst>
        </xdr:cNvPr>
        <xdr:cNvSpPr txBox="1"/>
      </xdr:nvSpPr>
      <xdr:spPr>
        <a:xfrm>
          <a:off x="7673417" y="14430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74584</xdr:rowOff>
    </xdr:from>
    <xdr:ext cx="469744" cy="259045"/>
    <xdr:sp macro="" textlink="">
      <xdr:nvSpPr>
        <xdr:cNvPr id="374" name="n_3aveValue【福祉施設】&#10;一人当たり面積">
          <a:extLst>
            <a:ext uri="{FF2B5EF4-FFF2-40B4-BE49-F238E27FC236}">
              <a16:creationId xmlns:a16="http://schemas.microsoft.com/office/drawing/2014/main" id="{01B5BF0B-66B0-49E2-92C8-8C880B874DBA}"/>
            </a:ext>
          </a:extLst>
        </xdr:cNvPr>
        <xdr:cNvSpPr txBox="1"/>
      </xdr:nvSpPr>
      <xdr:spPr>
        <a:xfrm>
          <a:off x="6866332" y="1447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74584</xdr:rowOff>
    </xdr:from>
    <xdr:ext cx="469744" cy="259045"/>
    <xdr:sp macro="" textlink="">
      <xdr:nvSpPr>
        <xdr:cNvPr id="375" name="n_4aveValue【福祉施設】&#10;一人当たり面積">
          <a:extLst>
            <a:ext uri="{FF2B5EF4-FFF2-40B4-BE49-F238E27FC236}">
              <a16:creationId xmlns:a16="http://schemas.microsoft.com/office/drawing/2014/main" id="{F7E9E44B-1A2F-4D71-817E-2033C7E184FD}"/>
            </a:ext>
          </a:extLst>
        </xdr:cNvPr>
        <xdr:cNvSpPr txBox="1"/>
      </xdr:nvSpPr>
      <xdr:spPr>
        <a:xfrm>
          <a:off x="6068772" y="1447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31948</xdr:rowOff>
    </xdr:from>
    <xdr:ext cx="469744" cy="259045"/>
    <xdr:sp macro="" textlink="">
      <xdr:nvSpPr>
        <xdr:cNvPr id="376" name="n_1mainValue【福祉施設】&#10;一人当たり面積">
          <a:extLst>
            <a:ext uri="{FF2B5EF4-FFF2-40B4-BE49-F238E27FC236}">
              <a16:creationId xmlns:a16="http://schemas.microsoft.com/office/drawing/2014/main" id="{EC7B2247-446A-48E1-87E2-46015B6D44CF}"/>
            </a:ext>
          </a:extLst>
        </xdr:cNvPr>
        <xdr:cNvSpPr txBox="1"/>
      </xdr:nvSpPr>
      <xdr:spPr>
        <a:xfrm>
          <a:off x="8454467" y="1391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42834</xdr:rowOff>
    </xdr:from>
    <xdr:ext cx="469744" cy="259045"/>
    <xdr:sp macro="" textlink="">
      <xdr:nvSpPr>
        <xdr:cNvPr id="377" name="n_2mainValue【福祉施設】&#10;一人当たり面積">
          <a:extLst>
            <a:ext uri="{FF2B5EF4-FFF2-40B4-BE49-F238E27FC236}">
              <a16:creationId xmlns:a16="http://schemas.microsoft.com/office/drawing/2014/main" id="{60E2F18C-3538-420F-9AE2-FD98F26C5D81}"/>
            </a:ext>
          </a:extLst>
        </xdr:cNvPr>
        <xdr:cNvSpPr txBox="1"/>
      </xdr:nvSpPr>
      <xdr:spPr>
        <a:xfrm>
          <a:off x="7673417" y="13932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42834</xdr:rowOff>
    </xdr:from>
    <xdr:ext cx="469744" cy="259045"/>
    <xdr:sp macro="" textlink="">
      <xdr:nvSpPr>
        <xdr:cNvPr id="378" name="n_3mainValue【福祉施設】&#10;一人当たり面積">
          <a:extLst>
            <a:ext uri="{FF2B5EF4-FFF2-40B4-BE49-F238E27FC236}">
              <a16:creationId xmlns:a16="http://schemas.microsoft.com/office/drawing/2014/main" id="{6987C987-5140-401C-87DD-707A28D39C78}"/>
            </a:ext>
          </a:extLst>
        </xdr:cNvPr>
        <xdr:cNvSpPr txBox="1"/>
      </xdr:nvSpPr>
      <xdr:spPr>
        <a:xfrm>
          <a:off x="6866332" y="13932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31948</xdr:rowOff>
    </xdr:from>
    <xdr:ext cx="469744" cy="259045"/>
    <xdr:sp macro="" textlink="">
      <xdr:nvSpPr>
        <xdr:cNvPr id="379" name="n_4mainValue【福祉施設】&#10;一人当たり面積">
          <a:extLst>
            <a:ext uri="{FF2B5EF4-FFF2-40B4-BE49-F238E27FC236}">
              <a16:creationId xmlns:a16="http://schemas.microsoft.com/office/drawing/2014/main" id="{7C4754F1-F8DD-4B86-94F0-D36F56468D9E}"/>
            </a:ext>
          </a:extLst>
        </xdr:cNvPr>
        <xdr:cNvSpPr txBox="1"/>
      </xdr:nvSpPr>
      <xdr:spPr>
        <a:xfrm>
          <a:off x="6068772" y="1391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C07AF74B-41D5-4A6D-95CB-C74ACFB9A91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0889B6B0-8280-44A9-9202-576995640428}"/>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8D257B19-BD4A-45F4-AE49-A5C216DEBDFF}"/>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77250497-BBE4-4249-A123-0B0FC10D90DE}"/>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3FC99AC8-5837-4D1F-85AB-C7C780C91693}"/>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233C9F8D-30D7-44C9-9D4A-3DF2C4CD25F4}"/>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3E11A885-622E-49CB-8883-67588D44212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521CA7CB-F721-4B0F-87E5-B6A486E7CAF6}"/>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21AC46E4-ED81-4D33-87CE-2B2DADE4F021}"/>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0132ACD9-AE3C-405C-9753-04253EB4FE6F}"/>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90724335-972F-4D92-86FB-ED1B12A0EB89}"/>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1" name="直線コネクタ 390">
          <a:extLst>
            <a:ext uri="{FF2B5EF4-FFF2-40B4-BE49-F238E27FC236}">
              <a16:creationId xmlns:a16="http://schemas.microsoft.com/office/drawing/2014/main" id="{CDC8FCE4-B2C8-4320-A033-A34D19CC926C}"/>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2" name="テキスト ボックス 391">
          <a:extLst>
            <a:ext uri="{FF2B5EF4-FFF2-40B4-BE49-F238E27FC236}">
              <a16:creationId xmlns:a16="http://schemas.microsoft.com/office/drawing/2014/main" id="{65F0419E-1FFD-480E-BF3B-737764C48974}"/>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3" name="直線コネクタ 392">
          <a:extLst>
            <a:ext uri="{FF2B5EF4-FFF2-40B4-BE49-F238E27FC236}">
              <a16:creationId xmlns:a16="http://schemas.microsoft.com/office/drawing/2014/main" id="{EFDCFEF8-28C0-4580-8091-75A2F4148418}"/>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4" name="テキスト ボックス 393">
          <a:extLst>
            <a:ext uri="{FF2B5EF4-FFF2-40B4-BE49-F238E27FC236}">
              <a16:creationId xmlns:a16="http://schemas.microsoft.com/office/drawing/2014/main" id="{C1D70C09-AC1F-42A1-8827-B106BDBDF3B0}"/>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5" name="直線コネクタ 394">
          <a:extLst>
            <a:ext uri="{FF2B5EF4-FFF2-40B4-BE49-F238E27FC236}">
              <a16:creationId xmlns:a16="http://schemas.microsoft.com/office/drawing/2014/main" id="{31333C19-5CC0-4463-8212-ACEA6A1D6770}"/>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6" name="テキスト ボックス 395">
          <a:extLst>
            <a:ext uri="{FF2B5EF4-FFF2-40B4-BE49-F238E27FC236}">
              <a16:creationId xmlns:a16="http://schemas.microsoft.com/office/drawing/2014/main" id="{123C9B75-A633-483C-9E70-598E99AE47F4}"/>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7" name="直線コネクタ 396">
          <a:extLst>
            <a:ext uri="{FF2B5EF4-FFF2-40B4-BE49-F238E27FC236}">
              <a16:creationId xmlns:a16="http://schemas.microsoft.com/office/drawing/2014/main" id="{B74C71C9-717F-44E0-AABD-78CC34B75ED0}"/>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8" name="テキスト ボックス 397">
          <a:extLst>
            <a:ext uri="{FF2B5EF4-FFF2-40B4-BE49-F238E27FC236}">
              <a16:creationId xmlns:a16="http://schemas.microsoft.com/office/drawing/2014/main" id="{C3DC443D-A456-49AA-9925-FE541CE46234}"/>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9" name="直線コネクタ 398">
          <a:extLst>
            <a:ext uri="{FF2B5EF4-FFF2-40B4-BE49-F238E27FC236}">
              <a16:creationId xmlns:a16="http://schemas.microsoft.com/office/drawing/2014/main" id="{D16C3D3B-2C11-4E43-B978-8466C2EE33DC}"/>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0" name="テキスト ボックス 399">
          <a:extLst>
            <a:ext uri="{FF2B5EF4-FFF2-40B4-BE49-F238E27FC236}">
              <a16:creationId xmlns:a16="http://schemas.microsoft.com/office/drawing/2014/main" id="{435D90A4-423C-43E9-97B6-E77A95FB373C}"/>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1BF72351-3BA1-4ED4-9BD7-AAC587408C2F}"/>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2" name="テキスト ボックス 401">
          <a:extLst>
            <a:ext uri="{FF2B5EF4-FFF2-40B4-BE49-F238E27FC236}">
              <a16:creationId xmlns:a16="http://schemas.microsoft.com/office/drawing/2014/main" id="{673C8E04-EB16-4B79-937F-4DCE4E80333B}"/>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18D797DC-6B2B-4F73-A1C2-593AA9A01BC3}"/>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24764</xdr:rowOff>
    </xdr:from>
    <xdr:to>
      <xdr:col>24</xdr:col>
      <xdr:colOff>62865</xdr:colOff>
      <xdr:row>108</xdr:row>
      <xdr:rowOff>91439</xdr:rowOff>
    </xdr:to>
    <xdr:cxnSp macro="">
      <xdr:nvCxnSpPr>
        <xdr:cNvPr id="404" name="直線コネクタ 403">
          <a:extLst>
            <a:ext uri="{FF2B5EF4-FFF2-40B4-BE49-F238E27FC236}">
              <a16:creationId xmlns:a16="http://schemas.microsoft.com/office/drawing/2014/main" id="{6ACA6506-F25B-4C5C-A150-584DD221D94C}"/>
            </a:ext>
          </a:extLst>
        </xdr:cNvPr>
        <xdr:cNvCxnSpPr/>
      </xdr:nvCxnSpPr>
      <xdr:spPr>
        <a:xfrm flipV="1">
          <a:off x="4173855" y="17337404"/>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95266</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C688C518-B764-4BF2-BAA2-5208CB854933}"/>
            </a:ext>
          </a:extLst>
        </xdr:cNvPr>
        <xdr:cNvSpPr txBox="1"/>
      </xdr:nvSpPr>
      <xdr:spPr>
        <a:xfrm>
          <a:off x="4212590" y="18608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91439</xdr:rowOff>
    </xdr:from>
    <xdr:to>
      <xdr:col>24</xdr:col>
      <xdr:colOff>152400</xdr:colOff>
      <xdr:row>108</xdr:row>
      <xdr:rowOff>91439</xdr:rowOff>
    </xdr:to>
    <xdr:cxnSp macro="">
      <xdr:nvCxnSpPr>
        <xdr:cNvPr id="406" name="直線コネクタ 405">
          <a:extLst>
            <a:ext uri="{FF2B5EF4-FFF2-40B4-BE49-F238E27FC236}">
              <a16:creationId xmlns:a16="http://schemas.microsoft.com/office/drawing/2014/main" id="{C97E22CE-050F-4C1A-A3F4-05C18E0B5050}"/>
            </a:ext>
          </a:extLst>
        </xdr:cNvPr>
        <xdr:cNvCxnSpPr/>
      </xdr:nvCxnSpPr>
      <xdr:spPr>
        <a:xfrm>
          <a:off x="4112260" y="18611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142891</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3A23F279-7D3D-4DCA-A54C-E932C6B14C9D}"/>
            </a:ext>
          </a:extLst>
        </xdr:cNvPr>
        <xdr:cNvSpPr txBox="1"/>
      </xdr:nvSpPr>
      <xdr:spPr>
        <a:xfrm>
          <a:off x="4212590" y="17114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24764</xdr:rowOff>
    </xdr:from>
    <xdr:to>
      <xdr:col>24</xdr:col>
      <xdr:colOff>152400</xdr:colOff>
      <xdr:row>101</xdr:row>
      <xdr:rowOff>24764</xdr:rowOff>
    </xdr:to>
    <xdr:cxnSp macro="">
      <xdr:nvCxnSpPr>
        <xdr:cNvPr id="408" name="直線コネクタ 407">
          <a:extLst>
            <a:ext uri="{FF2B5EF4-FFF2-40B4-BE49-F238E27FC236}">
              <a16:creationId xmlns:a16="http://schemas.microsoft.com/office/drawing/2014/main" id="{33F207DC-A712-4ED2-8A85-1DFCD5C8A53B}"/>
            </a:ext>
          </a:extLst>
        </xdr:cNvPr>
        <xdr:cNvCxnSpPr/>
      </xdr:nvCxnSpPr>
      <xdr:spPr>
        <a:xfrm>
          <a:off x="4112260" y="173374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124477</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9C5E326C-3CA4-4DCF-8E85-60F119EA0D55}"/>
            </a:ext>
          </a:extLst>
        </xdr:cNvPr>
        <xdr:cNvSpPr txBox="1"/>
      </xdr:nvSpPr>
      <xdr:spPr>
        <a:xfrm>
          <a:off x="4212590" y="1761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101600</xdr:rowOff>
    </xdr:from>
    <xdr:to>
      <xdr:col>24</xdr:col>
      <xdr:colOff>114300</xdr:colOff>
      <xdr:row>104</xdr:row>
      <xdr:rowOff>31750</xdr:rowOff>
    </xdr:to>
    <xdr:sp macro="" textlink="">
      <xdr:nvSpPr>
        <xdr:cNvPr id="410" name="フローチャート: 判断 409">
          <a:extLst>
            <a:ext uri="{FF2B5EF4-FFF2-40B4-BE49-F238E27FC236}">
              <a16:creationId xmlns:a16="http://schemas.microsoft.com/office/drawing/2014/main" id="{0603A582-066C-42DC-922C-BB7949D2AD0F}"/>
            </a:ext>
          </a:extLst>
        </xdr:cNvPr>
        <xdr:cNvSpPr/>
      </xdr:nvSpPr>
      <xdr:spPr>
        <a:xfrm>
          <a:off x="4131310" y="17757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67311</xdr:rowOff>
    </xdr:from>
    <xdr:to>
      <xdr:col>20</xdr:col>
      <xdr:colOff>38100</xdr:colOff>
      <xdr:row>103</xdr:row>
      <xdr:rowOff>168911</xdr:rowOff>
    </xdr:to>
    <xdr:sp macro="" textlink="">
      <xdr:nvSpPr>
        <xdr:cNvPr id="411" name="フローチャート: 判断 410">
          <a:extLst>
            <a:ext uri="{FF2B5EF4-FFF2-40B4-BE49-F238E27FC236}">
              <a16:creationId xmlns:a16="http://schemas.microsoft.com/office/drawing/2014/main" id="{D2F0A0E4-4C50-4267-A37C-16FE5E7377BD}"/>
            </a:ext>
          </a:extLst>
        </xdr:cNvPr>
        <xdr:cNvSpPr/>
      </xdr:nvSpPr>
      <xdr:spPr>
        <a:xfrm>
          <a:off x="3388360" y="1772475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55880</xdr:rowOff>
    </xdr:from>
    <xdr:to>
      <xdr:col>15</xdr:col>
      <xdr:colOff>101600</xdr:colOff>
      <xdr:row>103</xdr:row>
      <xdr:rowOff>157480</xdr:rowOff>
    </xdr:to>
    <xdr:sp macro="" textlink="">
      <xdr:nvSpPr>
        <xdr:cNvPr id="412" name="フローチャート: 判断 411">
          <a:extLst>
            <a:ext uri="{FF2B5EF4-FFF2-40B4-BE49-F238E27FC236}">
              <a16:creationId xmlns:a16="http://schemas.microsoft.com/office/drawing/2014/main" id="{7D5F7222-55F9-41E1-BE5D-09C0C1FC4204}"/>
            </a:ext>
          </a:extLst>
        </xdr:cNvPr>
        <xdr:cNvSpPr/>
      </xdr:nvSpPr>
      <xdr:spPr>
        <a:xfrm>
          <a:off x="2571750" y="177190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48261</xdr:rowOff>
    </xdr:from>
    <xdr:to>
      <xdr:col>10</xdr:col>
      <xdr:colOff>165100</xdr:colOff>
      <xdr:row>103</xdr:row>
      <xdr:rowOff>149861</xdr:rowOff>
    </xdr:to>
    <xdr:sp macro="" textlink="">
      <xdr:nvSpPr>
        <xdr:cNvPr id="413" name="フローチャート: 判断 412">
          <a:extLst>
            <a:ext uri="{FF2B5EF4-FFF2-40B4-BE49-F238E27FC236}">
              <a16:creationId xmlns:a16="http://schemas.microsoft.com/office/drawing/2014/main" id="{27AB6C93-20F6-4A15-8499-BF75A830E0BB}"/>
            </a:ext>
          </a:extLst>
        </xdr:cNvPr>
        <xdr:cNvSpPr/>
      </xdr:nvSpPr>
      <xdr:spPr>
        <a:xfrm>
          <a:off x="1774190" y="1770951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4" name="フローチャート: 判断 413">
          <a:extLst>
            <a:ext uri="{FF2B5EF4-FFF2-40B4-BE49-F238E27FC236}">
              <a16:creationId xmlns:a16="http://schemas.microsoft.com/office/drawing/2014/main" id="{F88179C0-B768-4A6F-AF42-7AEF391A3DD0}"/>
            </a:ext>
          </a:extLst>
        </xdr:cNvPr>
        <xdr:cNvSpPr/>
      </xdr:nvSpPr>
      <xdr:spPr>
        <a:xfrm>
          <a:off x="988060" y="1769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674F653-2B49-4501-B1D0-4EAFB3C6BE0A}"/>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D40CDF4-A551-469C-ADC6-8AC8436A111D}"/>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C93250F-C409-4958-9487-07EA4DC3FBE2}"/>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DA33FDD3-78C1-4645-8FD0-370FA9763490}"/>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D5DC4AF5-0AE3-4D1D-9FBE-5BD690B7FD72}"/>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31114</xdr:rowOff>
    </xdr:from>
    <xdr:to>
      <xdr:col>24</xdr:col>
      <xdr:colOff>114300</xdr:colOff>
      <xdr:row>107</xdr:row>
      <xdr:rowOff>132714</xdr:rowOff>
    </xdr:to>
    <xdr:sp macro="" textlink="">
      <xdr:nvSpPr>
        <xdr:cNvPr id="420" name="楕円 419">
          <a:extLst>
            <a:ext uri="{FF2B5EF4-FFF2-40B4-BE49-F238E27FC236}">
              <a16:creationId xmlns:a16="http://schemas.microsoft.com/office/drawing/2014/main" id="{0ED4DBD7-F7B5-4E12-B7CC-80D1BF9204E4}"/>
            </a:ext>
          </a:extLst>
        </xdr:cNvPr>
        <xdr:cNvSpPr/>
      </xdr:nvSpPr>
      <xdr:spPr>
        <a:xfrm>
          <a:off x="4131310" y="1837435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9541</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D79BD936-4D15-4404-A4B9-9EC0B1E0465B}"/>
            </a:ext>
          </a:extLst>
        </xdr:cNvPr>
        <xdr:cNvSpPr txBox="1"/>
      </xdr:nvSpPr>
      <xdr:spPr>
        <a:xfrm>
          <a:off x="4212590" y="18356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170180</xdr:rowOff>
    </xdr:from>
    <xdr:to>
      <xdr:col>20</xdr:col>
      <xdr:colOff>38100</xdr:colOff>
      <xdr:row>107</xdr:row>
      <xdr:rowOff>100330</xdr:rowOff>
    </xdr:to>
    <xdr:sp macro="" textlink="">
      <xdr:nvSpPr>
        <xdr:cNvPr id="422" name="楕円 421">
          <a:extLst>
            <a:ext uri="{FF2B5EF4-FFF2-40B4-BE49-F238E27FC236}">
              <a16:creationId xmlns:a16="http://schemas.microsoft.com/office/drawing/2014/main" id="{C0B260E9-C4B4-4448-8124-1C57B33B6338}"/>
            </a:ext>
          </a:extLst>
        </xdr:cNvPr>
        <xdr:cNvSpPr/>
      </xdr:nvSpPr>
      <xdr:spPr>
        <a:xfrm>
          <a:off x="3388360" y="183476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49530</xdr:rowOff>
    </xdr:from>
    <xdr:to>
      <xdr:col>24</xdr:col>
      <xdr:colOff>63500</xdr:colOff>
      <xdr:row>107</xdr:row>
      <xdr:rowOff>81914</xdr:rowOff>
    </xdr:to>
    <xdr:cxnSp macro="">
      <xdr:nvCxnSpPr>
        <xdr:cNvPr id="423" name="直線コネクタ 422">
          <a:extLst>
            <a:ext uri="{FF2B5EF4-FFF2-40B4-BE49-F238E27FC236}">
              <a16:creationId xmlns:a16="http://schemas.microsoft.com/office/drawing/2014/main" id="{60CCEE08-8B57-44F1-BE12-844C6E3368EF}"/>
            </a:ext>
          </a:extLst>
        </xdr:cNvPr>
        <xdr:cNvCxnSpPr/>
      </xdr:nvCxnSpPr>
      <xdr:spPr>
        <a:xfrm>
          <a:off x="3431540" y="18398490"/>
          <a:ext cx="74295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143511</xdr:rowOff>
    </xdr:from>
    <xdr:to>
      <xdr:col>15</xdr:col>
      <xdr:colOff>101600</xdr:colOff>
      <xdr:row>107</xdr:row>
      <xdr:rowOff>73661</xdr:rowOff>
    </xdr:to>
    <xdr:sp macro="" textlink="">
      <xdr:nvSpPr>
        <xdr:cNvPr id="424" name="楕円 423">
          <a:extLst>
            <a:ext uri="{FF2B5EF4-FFF2-40B4-BE49-F238E27FC236}">
              <a16:creationId xmlns:a16="http://schemas.microsoft.com/office/drawing/2014/main" id="{00A28872-72AA-42C1-A299-DD2BE650DB8E}"/>
            </a:ext>
          </a:extLst>
        </xdr:cNvPr>
        <xdr:cNvSpPr/>
      </xdr:nvSpPr>
      <xdr:spPr>
        <a:xfrm>
          <a:off x="2571750" y="1831530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22861</xdr:rowOff>
    </xdr:from>
    <xdr:to>
      <xdr:col>19</xdr:col>
      <xdr:colOff>177800</xdr:colOff>
      <xdr:row>107</xdr:row>
      <xdr:rowOff>49530</xdr:rowOff>
    </xdr:to>
    <xdr:cxnSp macro="">
      <xdr:nvCxnSpPr>
        <xdr:cNvPr id="425" name="直線コネクタ 424">
          <a:extLst>
            <a:ext uri="{FF2B5EF4-FFF2-40B4-BE49-F238E27FC236}">
              <a16:creationId xmlns:a16="http://schemas.microsoft.com/office/drawing/2014/main" id="{3D774601-716D-4FC4-AA91-4915FB21D0F7}"/>
            </a:ext>
          </a:extLst>
        </xdr:cNvPr>
        <xdr:cNvCxnSpPr/>
      </xdr:nvCxnSpPr>
      <xdr:spPr>
        <a:xfrm>
          <a:off x="2626360" y="18364201"/>
          <a:ext cx="80518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118745</xdr:rowOff>
    </xdr:from>
    <xdr:to>
      <xdr:col>10</xdr:col>
      <xdr:colOff>165100</xdr:colOff>
      <xdr:row>107</xdr:row>
      <xdr:rowOff>48895</xdr:rowOff>
    </xdr:to>
    <xdr:sp macro="" textlink="">
      <xdr:nvSpPr>
        <xdr:cNvPr id="426" name="楕円 425">
          <a:extLst>
            <a:ext uri="{FF2B5EF4-FFF2-40B4-BE49-F238E27FC236}">
              <a16:creationId xmlns:a16="http://schemas.microsoft.com/office/drawing/2014/main" id="{1E8D183F-7D6B-476F-BC04-79363599AE9A}"/>
            </a:ext>
          </a:extLst>
        </xdr:cNvPr>
        <xdr:cNvSpPr/>
      </xdr:nvSpPr>
      <xdr:spPr>
        <a:xfrm>
          <a:off x="1774190" y="182943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169545</xdr:rowOff>
    </xdr:from>
    <xdr:to>
      <xdr:col>15</xdr:col>
      <xdr:colOff>50800</xdr:colOff>
      <xdr:row>107</xdr:row>
      <xdr:rowOff>22861</xdr:rowOff>
    </xdr:to>
    <xdr:cxnSp macro="">
      <xdr:nvCxnSpPr>
        <xdr:cNvPr id="427" name="直線コネクタ 426">
          <a:extLst>
            <a:ext uri="{FF2B5EF4-FFF2-40B4-BE49-F238E27FC236}">
              <a16:creationId xmlns:a16="http://schemas.microsoft.com/office/drawing/2014/main" id="{EF4DA962-5C8E-4371-AA18-1187C6A104BA}"/>
            </a:ext>
          </a:extLst>
        </xdr:cNvPr>
        <xdr:cNvCxnSpPr/>
      </xdr:nvCxnSpPr>
      <xdr:spPr>
        <a:xfrm>
          <a:off x="1828800" y="18347055"/>
          <a:ext cx="797560"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107314</xdr:rowOff>
    </xdr:from>
    <xdr:to>
      <xdr:col>6</xdr:col>
      <xdr:colOff>38100</xdr:colOff>
      <xdr:row>107</xdr:row>
      <xdr:rowOff>37464</xdr:rowOff>
    </xdr:to>
    <xdr:sp macro="" textlink="">
      <xdr:nvSpPr>
        <xdr:cNvPr id="428" name="楕円 427">
          <a:extLst>
            <a:ext uri="{FF2B5EF4-FFF2-40B4-BE49-F238E27FC236}">
              <a16:creationId xmlns:a16="http://schemas.microsoft.com/office/drawing/2014/main" id="{896F1A04-3006-4B12-B52A-F55C113FD4EA}"/>
            </a:ext>
          </a:extLst>
        </xdr:cNvPr>
        <xdr:cNvSpPr/>
      </xdr:nvSpPr>
      <xdr:spPr>
        <a:xfrm>
          <a:off x="988060" y="1827910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158114</xdr:rowOff>
    </xdr:from>
    <xdr:to>
      <xdr:col>10</xdr:col>
      <xdr:colOff>114300</xdr:colOff>
      <xdr:row>106</xdr:row>
      <xdr:rowOff>169545</xdr:rowOff>
    </xdr:to>
    <xdr:cxnSp macro="">
      <xdr:nvCxnSpPr>
        <xdr:cNvPr id="429" name="直線コネクタ 428">
          <a:extLst>
            <a:ext uri="{FF2B5EF4-FFF2-40B4-BE49-F238E27FC236}">
              <a16:creationId xmlns:a16="http://schemas.microsoft.com/office/drawing/2014/main" id="{94E67BEF-41EC-4C14-94AC-B6A6EECAED8A}"/>
            </a:ext>
          </a:extLst>
        </xdr:cNvPr>
        <xdr:cNvCxnSpPr/>
      </xdr:nvCxnSpPr>
      <xdr:spPr>
        <a:xfrm>
          <a:off x="1031240" y="18333719"/>
          <a:ext cx="79756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13988</xdr:rowOff>
    </xdr:from>
    <xdr:ext cx="405111" cy="259045"/>
    <xdr:sp macro="" textlink="">
      <xdr:nvSpPr>
        <xdr:cNvPr id="430" name="n_1aveValue【市民会館】&#10;有形固定資産減価償却率">
          <a:extLst>
            <a:ext uri="{FF2B5EF4-FFF2-40B4-BE49-F238E27FC236}">
              <a16:creationId xmlns:a16="http://schemas.microsoft.com/office/drawing/2014/main" id="{98579AB8-BA5F-4208-A313-40542894B348}"/>
            </a:ext>
          </a:extLst>
        </xdr:cNvPr>
        <xdr:cNvSpPr txBox="1"/>
      </xdr:nvSpPr>
      <xdr:spPr>
        <a:xfrm>
          <a:off x="3239144" y="17505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2557</xdr:rowOff>
    </xdr:from>
    <xdr:ext cx="405111" cy="259045"/>
    <xdr:sp macro="" textlink="">
      <xdr:nvSpPr>
        <xdr:cNvPr id="431" name="n_2aveValue【市民会館】&#10;有形固定資産減価償却率">
          <a:extLst>
            <a:ext uri="{FF2B5EF4-FFF2-40B4-BE49-F238E27FC236}">
              <a16:creationId xmlns:a16="http://schemas.microsoft.com/office/drawing/2014/main" id="{833D6351-3BA8-429C-85F5-CB60428CEF62}"/>
            </a:ext>
          </a:extLst>
        </xdr:cNvPr>
        <xdr:cNvSpPr txBox="1"/>
      </xdr:nvSpPr>
      <xdr:spPr>
        <a:xfrm>
          <a:off x="24390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166388</xdr:rowOff>
    </xdr:from>
    <xdr:ext cx="405111" cy="259045"/>
    <xdr:sp macro="" textlink="">
      <xdr:nvSpPr>
        <xdr:cNvPr id="432" name="n_3aveValue【市民会館】&#10;有形固定資産減価償却率">
          <a:extLst>
            <a:ext uri="{FF2B5EF4-FFF2-40B4-BE49-F238E27FC236}">
              <a16:creationId xmlns:a16="http://schemas.microsoft.com/office/drawing/2014/main" id="{15C83A1F-A6D2-4E2F-8267-369B53093157}"/>
            </a:ext>
          </a:extLst>
        </xdr:cNvPr>
        <xdr:cNvSpPr txBox="1"/>
      </xdr:nvSpPr>
      <xdr:spPr>
        <a:xfrm>
          <a:off x="1641484" y="17486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156863</xdr:rowOff>
    </xdr:from>
    <xdr:ext cx="405111" cy="259045"/>
    <xdr:sp macro="" textlink="">
      <xdr:nvSpPr>
        <xdr:cNvPr id="433" name="n_4aveValue【市民会館】&#10;有形固定資産減価償却率">
          <a:extLst>
            <a:ext uri="{FF2B5EF4-FFF2-40B4-BE49-F238E27FC236}">
              <a16:creationId xmlns:a16="http://schemas.microsoft.com/office/drawing/2014/main" id="{FF2E07DC-03F9-43DA-8A71-58DD2AE409C9}"/>
            </a:ext>
          </a:extLst>
        </xdr:cNvPr>
        <xdr:cNvSpPr txBox="1"/>
      </xdr:nvSpPr>
      <xdr:spPr>
        <a:xfrm>
          <a:off x="855354" y="17475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91457</xdr:rowOff>
    </xdr:from>
    <xdr:ext cx="405111" cy="259045"/>
    <xdr:sp macro="" textlink="">
      <xdr:nvSpPr>
        <xdr:cNvPr id="434" name="n_1mainValue【市民会館】&#10;有形固定資産減価償却率">
          <a:extLst>
            <a:ext uri="{FF2B5EF4-FFF2-40B4-BE49-F238E27FC236}">
              <a16:creationId xmlns:a16="http://schemas.microsoft.com/office/drawing/2014/main" id="{16A2D679-A02F-4AA2-BE43-699A31B69688}"/>
            </a:ext>
          </a:extLst>
        </xdr:cNvPr>
        <xdr:cNvSpPr txBox="1"/>
      </xdr:nvSpPr>
      <xdr:spPr>
        <a:xfrm>
          <a:off x="3239144" y="1844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64788</xdr:rowOff>
    </xdr:from>
    <xdr:ext cx="405111" cy="259045"/>
    <xdr:sp macro="" textlink="">
      <xdr:nvSpPr>
        <xdr:cNvPr id="435" name="n_2mainValue【市民会館】&#10;有形固定資産減価償却率">
          <a:extLst>
            <a:ext uri="{FF2B5EF4-FFF2-40B4-BE49-F238E27FC236}">
              <a16:creationId xmlns:a16="http://schemas.microsoft.com/office/drawing/2014/main" id="{ED09C369-960B-4F68-8418-F8AD43F040A5}"/>
            </a:ext>
          </a:extLst>
        </xdr:cNvPr>
        <xdr:cNvSpPr txBox="1"/>
      </xdr:nvSpPr>
      <xdr:spPr>
        <a:xfrm>
          <a:off x="2439044" y="18408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40022</xdr:rowOff>
    </xdr:from>
    <xdr:ext cx="405111" cy="259045"/>
    <xdr:sp macro="" textlink="">
      <xdr:nvSpPr>
        <xdr:cNvPr id="436" name="n_3mainValue【市民会館】&#10;有形固定資産減価償却率">
          <a:extLst>
            <a:ext uri="{FF2B5EF4-FFF2-40B4-BE49-F238E27FC236}">
              <a16:creationId xmlns:a16="http://schemas.microsoft.com/office/drawing/2014/main" id="{ACF05893-292D-48BA-B40D-69B0F8AE4C61}"/>
            </a:ext>
          </a:extLst>
        </xdr:cNvPr>
        <xdr:cNvSpPr txBox="1"/>
      </xdr:nvSpPr>
      <xdr:spPr>
        <a:xfrm>
          <a:off x="1641484" y="1838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28591</xdr:rowOff>
    </xdr:from>
    <xdr:ext cx="405111" cy="259045"/>
    <xdr:sp macro="" textlink="">
      <xdr:nvSpPr>
        <xdr:cNvPr id="437" name="n_4mainValue【市民会館】&#10;有形固定資産減価償却率">
          <a:extLst>
            <a:ext uri="{FF2B5EF4-FFF2-40B4-BE49-F238E27FC236}">
              <a16:creationId xmlns:a16="http://schemas.microsoft.com/office/drawing/2014/main" id="{69B1723C-F0F4-4995-BDB3-945DC4433753}"/>
            </a:ext>
          </a:extLst>
        </xdr:cNvPr>
        <xdr:cNvSpPr txBox="1"/>
      </xdr:nvSpPr>
      <xdr:spPr>
        <a:xfrm>
          <a:off x="855354" y="18371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CC459070-7433-44B5-B637-F6BA795323A0}"/>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0AA39E8E-BD3A-4026-ACFB-51A70C0F39FE}"/>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61B92248-2698-4CB5-978B-33D3501D82CF}"/>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F1BD3DF5-2EFC-4F23-AD5E-6C574D04B5C9}"/>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9F659FB6-0EB2-4589-BF6A-EF4CFFA275BF}"/>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A324D54B-538B-4807-8BA5-9F8682EB8016}"/>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B905455E-2935-4AB3-B8D9-3B8AE31316E2}"/>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B182696E-A920-48C2-A0C3-9CFFDE9924A0}"/>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69D761E2-5989-438A-868A-090DFB07F53C}"/>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B3E39EFF-BE2A-45FE-A428-2C24CD7A10E6}"/>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A9B3308C-E894-4289-96A2-92A53AA82FCE}"/>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a:extLst>
            <a:ext uri="{FF2B5EF4-FFF2-40B4-BE49-F238E27FC236}">
              <a16:creationId xmlns:a16="http://schemas.microsoft.com/office/drawing/2014/main" id="{6E84EA7D-B5FC-41D4-A267-7DBC05F474F2}"/>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DB7146F9-9E38-4F77-9247-02EA96150F8E}"/>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a:extLst>
            <a:ext uri="{FF2B5EF4-FFF2-40B4-BE49-F238E27FC236}">
              <a16:creationId xmlns:a16="http://schemas.microsoft.com/office/drawing/2014/main" id="{E3F03DA0-BA25-4C04-9E10-D81A673CFB58}"/>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E2B221D9-CB0A-4B6E-ADF1-8EE364591676}"/>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a:extLst>
            <a:ext uri="{FF2B5EF4-FFF2-40B4-BE49-F238E27FC236}">
              <a16:creationId xmlns:a16="http://schemas.microsoft.com/office/drawing/2014/main" id="{154BEA3B-55EB-4097-A6B2-E13F6E7BCA4D}"/>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1E66E5FE-F996-4C47-B4C8-4BCC45D7F34C}"/>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a:extLst>
            <a:ext uri="{FF2B5EF4-FFF2-40B4-BE49-F238E27FC236}">
              <a16:creationId xmlns:a16="http://schemas.microsoft.com/office/drawing/2014/main" id="{7679CFEF-CB38-441F-90C1-AD511531A8B6}"/>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1765F08E-859B-4659-8857-B60C19284000}"/>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a:extLst>
            <a:ext uri="{FF2B5EF4-FFF2-40B4-BE49-F238E27FC236}">
              <a16:creationId xmlns:a16="http://schemas.microsoft.com/office/drawing/2014/main" id="{7044F631-A948-44CC-A261-5435DF5281C2}"/>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4D51263B-37A3-4D58-9542-56D48882CA8D}"/>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066FB08E-F3C8-4A17-AFC2-7829CC9CD71C}"/>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F65D0FEF-5580-4721-A335-079A7B805799}"/>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99061</xdr:rowOff>
    </xdr:from>
    <xdr:to>
      <xdr:col>54</xdr:col>
      <xdr:colOff>189865</xdr:colOff>
      <xdr:row>108</xdr:row>
      <xdr:rowOff>30480</xdr:rowOff>
    </xdr:to>
    <xdr:cxnSp macro="">
      <xdr:nvCxnSpPr>
        <xdr:cNvPr id="461" name="直線コネクタ 460">
          <a:extLst>
            <a:ext uri="{FF2B5EF4-FFF2-40B4-BE49-F238E27FC236}">
              <a16:creationId xmlns:a16="http://schemas.microsoft.com/office/drawing/2014/main" id="{59E5B8B6-0716-4309-9B4B-BDF082DE50C4}"/>
            </a:ext>
          </a:extLst>
        </xdr:cNvPr>
        <xdr:cNvCxnSpPr/>
      </xdr:nvCxnSpPr>
      <xdr:spPr>
        <a:xfrm flipV="1">
          <a:off x="9429115" y="17240251"/>
          <a:ext cx="0" cy="1304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62" name="【市民会館】&#10;一人当たり面積最小値テキスト">
          <a:extLst>
            <a:ext uri="{FF2B5EF4-FFF2-40B4-BE49-F238E27FC236}">
              <a16:creationId xmlns:a16="http://schemas.microsoft.com/office/drawing/2014/main" id="{545ABDB6-A3DC-41BF-9D8A-691022256B58}"/>
            </a:ext>
          </a:extLst>
        </xdr:cNvPr>
        <xdr:cNvSpPr txBox="1"/>
      </xdr:nvSpPr>
      <xdr:spPr>
        <a:xfrm>
          <a:off x="946785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63" name="直線コネクタ 462">
          <a:extLst>
            <a:ext uri="{FF2B5EF4-FFF2-40B4-BE49-F238E27FC236}">
              <a16:creationId xmlns:a16="http://schemas.microsoft.com/office/drawing/2014/main" id="{854A7E9B-3320-4CE7-9C81-B414DE92DDE6}"/>
            </a:ext>
          </a:extLst>
        </xdr:cNvPr>
        <xdr:cNvCxnSpPr/>
      </xdr:nvCxnSpPr>
      <xdr:spPr>
        <a:xfrm>
          <a:off x="9356090" y="185451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45738</xdr:rowOff>
    </xdr:from>
    <xdr:ext cx="469744" cy="259045"/>
    <xdr:sp macro="" textlink="">
      <xdr:nvSpPr>
        <xdr:cNvPr id="464" name="【市民会館】&#10;一人当たり面積最大値テキスト">
          <a:extLst>
            <a:ext uri="{FF2B5EF4-FFF2-40B4-BE49-F238E27FC236}">
              <a16:creationId xmlns:a16="http://schemas.microsoft.com/office/drawing/2014/main" id="{72C8CF2E-5927-42FD-A08A-E8B7CA73D469}"/>
            </a:ext>
          </a:extLst>
        </xdr:cNvPr>
        <xdr:cNvSpPr txBox="1"/>
      </xdr:nvSpPr>
      <xdr:spPr>
        <a:xfrm>
          <a:off x="9467850" y="1702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99061</xdr:rowOff>
    </xdr:from>
    <xdr:to>
      <xdr:col>55</xdr:col>
      <xdr:colOff>88900</xdr:colOff>
      <xdr:row>100</xdr:row>
      <xdr:rowOff>99061</xdr:rowOff>
    </xdr:to>
    <xdr:cxnSp macro="">
      <xdr:nvCxnSpPr>
        <xdr:cNvPr id="465" name="直線コネクタ 464">
          <a:extLst>
            <a:ext uri="{FF2B5EF4-FFF2-40B4-BE49-F238E27FC236}">
              <a16:creationId xmlns:a16="http://schemas.microsoft.com/office/drawing/2014/main" id="{A002363F-9E4E-4072-9C38-6B4EF37BCF71}"/>
            </a:ext>
          </a:extLst>
        </xdr:cNvPr>
        <xdr:cNvCxnSpPr/>
      </xdr:nvCxnSpPr>
      <xdr:spPr>
        <a:xfrm>
          <a:off x="9356090" y="17240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59707</xdr:rowOff>
    </xdr:from>
    <xdr:ext cx="469744" cy="259045"/>
    <xdr:sp macro="" textlink="">
      <xdr:nvSpPr>
        <xdr:cNvPr id="466" name="【市民会館】&#10;一人当たり面積平均値テキスト">
          <a:extLst>
            <a:ext uri="{FF2B5EF4-FFF2-40B4-BE49-F238E27FC236}">
              <a16:creationId xmlns:a16="http://schemas.microsoft.com/office/drawing/2014/main" id="{10262444-224E-4B0A-A684-F9E5539FED85}"/>
            </a:ext>
          </a:extLst>
        </xdr:cNvPr>
        <xdr:cNvSpPr txBox="1"/>
      </xdr:nvSpPr>
      <xdr:spPr>
        <a:xfrm>
          <a:off x="9467850" y="1788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36830</xdr:rowOff>
    </xdr:from>
    <xdr:to>
      <xdr:col>55</xdr:col>
      <xdr:colOff>50800</xdr:colOff>
      <xdr:row>105</xdr:row>
      <xdr:rowOff>138430</xdr:rowOff>
    </xdr:to>
    <xdr:sp macro="" textlink="">
      <xdr:nvSpPr>
        <xdr:cNvPr id="467" name="フローチャート: 判断 466">
          <a:extLst>
            <a:ext uri="{FF2B5EF4-FFF2-40B4-BE49-F238E27FC236}">
              <a16:creationId xmlns:a16="http://schemas.microsoft.com/office/drawing/2014/main" id="{E34CFC16-1915-4372-9708-370113D8399E}"/>
            </a:ext>
          </a:extLst>
        </xdr:cNvPr>
        <xdr:cNvSpPr/>
      </xdr:nvSpPr>
      <xdr:spPr>
        <a:xfrm>
          <a:off x="9394190" y="1803908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8" name="フローチャート: 判断 467">
          <a:extLst>
            <a:ext uri="{FF2B5EF4-FFF2-40B4-BE49-F238E27FC236}">
              <a16:creationId xmlns:a16="http://schemas.microsoft.com/office/drawing/2014/main" id="{E97F5072-45E6-4AE1-9DDB-560DB61C7240}"/>
            </a:ext>
          </a:extLst>
        </xdr:cNvPr>
        <xdr:cNvSpPr/>
      </xdr:nvSpPr>
      <xdr:spPr>
        <a:xfrm>
          <a:off x="8632190" y="180390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9" name="フローチャート: 判断 468">
          <a:extLst>
            <a:ext uri="{FF2B5EF4-FFF2-40B4-BE49-F238E27FC236}">
              <a16:creationId xmlns:a16="http://schemas.microsoft.com/office/drawing/2014/main" id="{9D416D6C-84B1-4D6A-92EF-5CC7B5E16B38}"/>
            </a:ext>
          </a:extLst>
        </xdr:cNvPr>
        <xdr:cNvSpPr/>
      </xdr:nvSpPr>
      <xdr:spPr>
        <a:xfrm>
          <a:off x="7846060" y="18039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82550</xdr:rowOff>
    </xdr:from>
    <xdr:to>
      <xdr:col>41</xdr:col>
      <xdr:colOff>101600</xdr:colOff>
      <xdr:row>106</xdr:row>
      <xdr:rowOff>12700</xdr:rowOff>
    </xdr:to>
    <xdr:sp macro="" textlink="">
      <xdr:nvSpPr>
        <xdr:cNvPr id="470" name="フローチャート: 判断 469">
          <a:extLst>
            <a:ext uri="{FF2B5EF4-FFF2-40B4-BE49-F238E27FC236}">
              <a16:creationId xmlns:a16="http://schemas.microsoft.com/office/drawing/2014/main" id="{F25F652C-5441-472B-AF0C-578B5FEDDAC0}"/>
            </a:ext>
          </a:extLst>
        </xdr:cNvPr>
        <xdr:cNvSpPr/>
      </xdr:nvSpPr>
      <xdr:spPr>
        <a:xfrm>
          <a:off x="7029450" y="18086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105411</xdr:rowOff>
    </xdr:from>
    <xdr:to>
      <xdr:col>36</xdr:col>
      <xdr:colOff>165100</xdr:colOff>
      <xdr:row>106</xdr:row>
      <xdr:rowOff>35561</xdr:rowOff>
    </xdr:to>
    <xdr:sp macro="" textlink="">
      <xdr:nvSpPr>
        <xdr:cNvPr id="471" name="フローチャート: 判断 470">
          <a:extLst>
            <a:ext uri="{FF2B5EF4-FFF2-40B4-BE49-F238E27FC236}">
              <a16:creationId xmlns:a16="http://schemas.microsoft.com/office/drawing/2014/main" id="{1B63A541-BA7F-4775-84E7-EF5F9066943D}"/>
            </a:ext>
          </a:extLst>
        </xdr:cNvPr>
        <xdr:cNvSpPr/>
      </xdr:nvSpPr>
      <xdr:spPr>
        <a:xfrm>
          <a:off x="6231890" y="1810575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074D508-67DB-4AFA-A5E4-F665F2E5E69D}"/>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5ED9702-E8C2-4027-BD8D-36032B6E1C08}"/>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8D39443-B478-49C1-9B4C-F58F61423D19}"/>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C4962D6F-CF3A-4DFC-8DB9-6A3A05984C7F}"/>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3D42A13E-9C27-4E8D-A8B1-1F76EB17DAF1}"/>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109220</xdr:rowOff>
    </xdr:from>
    <xdr:to>
      <xdr:col>55</xdr:col>
      <xdr:colOff>50800</xdr:colOff>
      <xdr:row>107</xdr:row>
      <xdr:rowOff>39370</xdr:rowOff>
    </xdr:to>
    <xdr:sp macro="" textlink="">
      <xdr:nvSpPr>
        <xdr:cNvPr id="477" name="楕円 476">
          <a:extLst>
            <a:ext uri="{FF2B5EF4-FFF2-40B4-BE49-F238E27FC236}">
              <a16:creationId xmlns:a16="http://schemas.microsoft.com/office/drawing/2014/main" id="{71ABFBB2-81AE-428E-8C0D-892A873D9A8D}"/>
            </a:ext>
          </a:extLst>
        </xdr:cNvPr>
        <xdr:cNvSpPr/>
      </xdr:nvSpPr>
      <xdr:spPr>
        <a:xfrm>
          <a:off x="9394190" y="1828101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87647</xdr:rowOff>
    </xdr:from>
    <xdr:ext cx="469744" cy="259045"/>
    <xdr:sp macro="" textlink="">
      <xdr:nvSpPr>
        <xdr:cNvPr id="478" name="【市民会館】&#10;一人当たり面積該当値テキスト">
          <a:extLst>
            <a:ext uri="{FF2B5EF4-FFF2-40B4-BE49-F238E27FC236}">
              <a16:creationId xmlns:a16="http://schemas.microsoft.com/office/drawing/2014/main" id="{F81DE6B2-67A8-4B1C-922A-7E551BAFFC3C}"/>
            </a:ext>
          </a:extLst>
        </xdr:cNvPr>
        <xdr:cNvSpPr txBox="1"/>
      </xdr:nvSpPr>
      <xdr:spPr>
        <a:xfrm>
          <a:off x="9467850" y="1826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109220</xdr:rowOff>
    </xdr:from>
    <xdr:to>
      <xdr:col>50</xdr:col>
      <xdr:colOff>165100</xdr:colOff>
      <xdr:row>107</xdr:row>
      <xdr:rowOff>39370</xdr:rowOff>
    </xdr:to>
    <xdr:sp macro="" textlink="">
      <xdr:nvSpPr>
        <xdr:cNvPr id="479" name="楕円 478">
          <a:extLst>
            <a:ext uri="{FF2B5EF4-FFF2-40B4-BE49-F238E27FC236}">
              <a16:creationId xmlns:a16="http://schemas.microsoft.com/office/drawing/2014/main" id="{6277933D-2D77-41E9-94F1-D3B78A1D5F24}"/>
            </a:ext>
          </a:extLst>
        </xdr:cNvPr>
        <xdr:cNvSpPr/>
      </xdr:nvSpPr>
      <xdr:spPr>
        <a:xfrm>
          <a:off x="8632190" y="182810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160020</xdr:rowOff>
    </xdr:from>
    <xdr:to>
      <xdr:col>55</xdr:col>
      <xdr:colOff>0</xdr:colOff>
      <xdr:row>106</xdr:row>
      <xdr:rowOff>160020</xdr:rowOff>
    </xdr:to>
    <xdr:cxnSp macro="">
      <xdr:nvCxnSpPr>
        <xdr:cNvPr id="480" name="直線コネクタ 479">
          <a:extLst>
            <a:ext uri="{FF2B5EF4-FFF2-40B4-BE49-F238E27FC236}">
              <a16:creationId xmlns:a16="http://schemas.microsoft.com/office/drawing/2014/main" id="{BEA4EE94-86DF-4351-96B3-E01058FABF4B}"/>
            </a:ext>
          </a:extLst>
        </xdr:cNvPr>
        <xdr:cNvCxnSpPr/>
      </xdr:nvCxnSpPr>
      <xdr:spPr>
        <a:xfrm>
          <a:off x="8686800" y="183356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109220</xdr:rowOff>
    </xdr:from>
    <xdr:to>
      <xdr:col>46</xdr:col>
      <xdr:colOff>38100</xdr:colOff>
      <xdr:row>107</xdr:row>
      <xdr:rowOff>39370</xdr:rowOff>
    </xdr:to>
    <xdr:sp macro="" textlink="">
      <xdr:nvSpPr>
        <xdr:cNvPr id="481" name="楕円 480">
          <a:extLst>
            <a:ext uri="{FF2B5EF4-FFF2-40B4-BE49-F238E27FC236}">
              <a16:creationId xmlns:a16="http://schemas.microsoft.com/office/drawing/2014/main" id="{101DC232-C0A4-42F6-A28D-40C7B46AC756}"/>
            </a:ext>
          </a:extLst>
        </xdr:cNvPr>
        <xdr:cNvSpPr/>
      </xdr:nvSpPr>
      <xdr:spPr>
        <a:xfrm>
          <a:off x="7846060" y="182810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160020</xdr:rowOff>
    </xdr:from>
    <xdr:to>
      <xdr:col>50</xdr:col>
      <xdr:colOff>114300</xdr:colOff>
      <xdr:row>106</xdr:row>
      <xdr:rowOff>160020</xdr:rowOff>
    </xdr:to>
    <xdr:cxnSp macro="">
      <xdr:nvCxnSpPr>
        <xdr:cNvPr id="482" name="直線コネクタ 481">
          <a:extLst>
            <a:ext uri="{FF2B5EF4-FFF2-40B4-BE49-F238E27FC236}">
              <a16:creationId xmlns:a16="http://schemas.microsoft.com/office/drawing/2014/main" id="{9E4B8B64-5933-4F91-88A0-F8BEAF3279F0}"/>
            </a:ext>
          </a:extLst>
        </xdr:cNvPr>
        <xdr:cNvCxnSpPr/>
      </xdr:nvCxnSpPr>
      <xdr:spPr>
        <a:xfrm>
          <a:off x="7889240" y="183356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109220</xdr:rowOff>
    </xdr:from>
    <xdr:to>
      <xdr:col>41</xdr:col>
      <xdr:colOff>101600</xdr:colOff>
      <xdr:row>107</xdr:row>
      <xdr:rowOff>39370</xdr:rowOff>
    </xdr:to>
    <xdr:sp macro="" textlink="">
      <xdr:nvSpPr>
        <xdr:cNvPr id="483" name="楕円 482">
          <a:extLst>
            <a:ext uri="{FF2B5EF4-FFF2-40B4-BE49-F238E27FC236}">
              <a16:creationId xmlns:a16="http://schemas.microsoft.com/office/drawing/2014/main" id="{8EDDA7D1-2AE9-42CE-9662-FF04BC39CAFE}"/>
            </a:ext>
          </a:extLst>
        </xdr:cNvPr>
        <xdr:cNvSpPr/>
      </xdr:nvSpPr>
      <xdr:spPr>
        <a:xfrm>
          <a:off x="7029450" y="182810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160020</xdr:rowOff>
    </xdr:from>
    <xdr:to>
      <xdr:col>45</xdr:col>
      <xdr:colOff>177800</xdr:colOff>
      <xdr:row>106</xdr:row>
      <xdr:rowOff>160020</xdr:rowOff>
    </xdr:to>
    <xdr:cxnSp macro="">
      <xdr:nvCxnSpPr>
        <xdr:cNvPr id="484" name="直線コネクタ 483">
          <a:extLst>
            <a:ext uri="{FF2B5EF4-FFF2-40B4-BE49-F238E27FC236}">
              <a16:creationId xmlns:a16="http://schemas.microsoft.com/office/drawing/2014/main" id="{0354FE3F-CA42-478D-A569-F7641586553D}"/>
            </a:ext>
          </a:extLst>
        </xdr:cNvPr>
        <xdr:cNvCxnSpPr/>
      </xdr:nvCxnSpPr>
      <xdr:spPr>
        <a:xfrm>
          <a:off x="7084060" y="1833562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71120</xdr:rowOff>
    </xdr:from>
    <xdr:to>
      <xdr:col>36</xdr:col>
      <xdr:colOff>165100</xdr:colOff>
      <xdr:row>107</xdr:row>
      <xdr:rowOff>1270</xdr:rowOff>
    </xdr:to>
    <xdr:sp macro="" textlink="">
      <xdr:nvSpPr>
        <xdr:cNvPr id="485" name="楕円 484">
          <a:extLst>
            <a:ext uri="{FF2B5EF4-FFF2-40B4-BE49-F238E27FC236}">
              <a16:creationId xmlns:a16="http://schemas.microsoft.com/office/drawing/2014/main" id="{BE707C06-F18A-41D9-AE0F-BD76A46F4DC2}"/>
            </a:ext>
          </a:extLst>
        </xdr:cNvPr>
        <xdr:cNvSpPr/>
      </xdr:nvSpPr>
      <xdr:spPr>
        <a:xfrm>
          <a:off x="6231890" y="182429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121920</xdr:rowOff>
    </xdr:from>
    <xdr:to>
      <xdr:col>41</xdr:col>
      <xdr:colOff>50800</xdr:colOff>
      <xdr:row>106</xdr:row>
      <xdr:rowOff>160020</xdr:rowOff>
    </xdr:to>
    <xdr:cxnSp macro="">
      <xdr:nvCxnSpPr>
        <xdr:cNvPr id="486" name="直線コネクタ 485">
          <a:extLst>
            <a:ext uri="{FF2B5EF4-FFF2-40B4-BE49-F238E27FC236}">
              <a16:creationId xmlns:a16="http://schemas.microsoft.com/office/drawing/2014/main" id="{26DED94A-11CC-4618-9764-7B1767998A6B}"/>
            </a:ext>
          </a:extLst>
        </xdr:cNvPr>
        <xdr:cNvCxnSpPr/>
      </xdr:nvCxnSpPr>
      <xdr:spPr>
        <a:xfrm>
          <a:off x="6286500" y="1829752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154957</xdr:rowOff>
    </xdr:from>
    <xdr:ext cx="469744" cy="259045"/>
    <xdr:sp macro="" textlink="">
      <xdr:nvSpPr>
        <xdr:cNvPr id="487" name="n_1aveValue【市民会館】&#10;一人当たり面積">
          <a:extLst>
            <a:ext uri="{FF2B5EF4-FFF2-40B4-BE49-F238E27FC236}">
              <a16:creationId xmlns:a16="http://schemas.microsoft.com/office/drawing/2014/main" id="{9B6F7336-FA01-4F08-90A2-170B68C677E2}"/>
            </a:ext>
          </a:extLst>
        </xdr:cNvPr>
        <xdr:cNvSpPr txBox="1"/>
      </xdr:nvSpPr>
      <xdr:spPr>
        <a:xfrm>
          <a:off x="845446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154957</xdr:rowOff>
    </xdr:from>
    <xdr:ext cx="469744" cy="259045"/>
    <xdr:sp macro="" textlink="">
      <xdr:nvSpPr>
        <xdr:cNvPr id="488" name="n_2aveValue【市民会館】&#10;一人当たり面積">
          <a:extLst>
            <a:ext uri="{FF2B5EF4-FFF2-40B4-BE49-F238E27FC236}">
              <a16:creationId xmlns:a16="http://schemas.microsoft.com/office/drawing/2014/main" id="{3466DBAF-4D28-41DA-A938-58D2E78716F6}"/>
            </a:ext>
          </a:extLst>
        </xdr:cNvPr>
        <xdr:cNvSpPr txBox="1"/>
      </xdr:nvSpPr>
      <xdr:spPr>
        <a:xfrm>
          <a:off x="767341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29227</xdr:rowOff>
    </xdr:from>
    <xdr:ext cx="469744" cy="259045"/>
    <xdr:sp macro="" textlink="">
      <xdr:nvSpPr>
        <xdr:cNvPr id="489" name="n_3aveValue【市民会館】&#10;一人当たり面積">
          <a:extLst>
            <a:ext uri="{FF2B5EF4-FFF2-40B4-BE49-F238E27FC236}">
              <a16:creationId xmlns:a16="http://schemas.microsoft.com/office/drawing/2014/main" id="{BBEFEF2C-4209-44BC-8682-854E59DA23F6}"/>
            </a:ext>
          </a:extLst>
        </xdr:cNvPr>
        <xdr:cNvSpPr txBox="1"/>
      </xdr:nvSpPr>
      <xdr:spPr>
        <a:xfrm>
          <a:off x="6866332" y="1785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52088</xdr:rowOff>
    </xdr:from>
    <xdr:ext cx="469744" cy="259045"/>
    <xdr:sp macro="" textlink="">
      <xdr:nvSpPr>
        <xdr:cNvPr id="490" name="n_4aveValue【市民会館】&#10;一人当たり面積">
          <a:extLst>
            <a:ext uri="{FF2B5EF4-FFF2-40B4-BE49-F238E27FC236}">
              <a16:creationId xmlns:a16="http://schemas.microsoft.com/office/drawing/2014/main" id="{1E57D702-DCF3-4B64-89F4-3280090B2B37}"/>
            </a:ext>
          </a:extLst>
        </xdr:cNvPr>
        <xdr:cNvSpPr txBox="1"/>
      </xdr:nvSpPr>
      <xdr:spPr>
        <a:xfrm>
          <a:off x="6068772" y="17886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30497</xdr:rowOff>
    </xdr:from>
    <xdr:ext cx="469744" cy="259045"/>
    <xdr:sp macro="" textlink="">
      <xdr:nvSpPr>
        <xdr:cNvPr id="491" name="n_1mainValue【市民会館】&#10;一人当たり面積">
          <a:extLst>
            <a:ext uri="{FF2B5EF4-FFF2-40B4-BE49-F238E27FC236}">
              <a16:creationId xmlns:a16="http://schemas.microsoft.com/office/drawing/2014/main" id="{CED9C190-1642-485A-A70C-B28E14D207EF}"/>
            </a:ext>
          </a:extLst>
        </xdr:cNvPr>
        <xdr:cNvSpPr txBox="1"/>
      </xdr:nvSpPr>
      <xdr:spPr>
        <a:xfrm>
          <a:off x="8454467" y="1837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30497</xdr:rowOff>
    </xdr:from>
    <xdr:ext cx="469744" cy="259045"/>
    <xdr:sp macro="" textlink="">
      <xdr:nvSpPr>
        <xdr:cNvPr id="492" name="n_2mainValue【市民会館】&#10;一人当たり面積">
          <a:extLst>
            <a:ext uri="{FF2B5EF4-FFF2-40B4-BE49-F238E27FC236}">
              <a16:creationId xmlns:a16="http://schemas.microsoft.com/office/drawing/2014/main" id="{7BCC9F4E-E434-461E-8551-31B3D4BC5641}"/>
            </a:ext>
          </a:extLst>
        </xdr:cNvPr>
        <xdr:cNvSpPr txBox="1"/>
      </xdr:nvSpPr>
      <xdr:spPr>
        <a:xfrm>
          <a:off x="7673417" y="1837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30497</xdr:rowOff>
    </xdr:from>
    <xdr:ext cx="469744" cy="259045"/>
    <xdr:sp macro="" textlink="">
      <xdr:nvSpPr>
        <xdr:cNvPr id="493" name="n_3mainValue【市民会館】&#10;一人当たり面積">
          <a:extLst>
            <a:ext uri="{FF2B5EF4-FFF2-40B4-BE49-F238E27FC236}">
              <a16:creationId xmlns:a16="http://schemas.microsoft.com/office/drawing/2014/main" id="{3245539E-65C9-44CD-BA53-10DC8F0D10E7}"/>
            </a:ext>
          </a:extLst>
        </xdr:cNvPr>
        <xdr:cNvSpPr txBox="1"/>
      </xdr:nvSpPr>
      <xdr:spPr>
        <a:xfrm>
          <a:off x="6866332" y="1837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163847</xdr:rowOff>
    </xdr:from>
    <xdr:ext cx="469744" cy="259045"/>
    <xdr:sp macro="" textlink="">
      <xdr:nvSpPr>
        <xdr:cNvPr id="494" name="n_4mainValue【市民会館】&#10;一人当たり面積">
          <a:extLst>
            <a:ext uri="{FF2B5EF4-FFF2-40B4-BE49-F238E27FC236}">
              <a16:creationId xmlns:a16="http://schemas.microsoft.com/office/drawing/2014/main" id="{BEDB94D9-811F-4C0F-AFDB-E386296D74EB}"/>
            </a:ext>
          </a:extLst>
        </xdr:cNvPr>
        <xdr:cNvSpPr txBox="1"/>
      </xdr:nvSpPr>
      <xdr:spPr>
        <a:xfrm>
          <a:off x="6068772"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DBB16921-8177-45C7-9C39-4D55B0C91963}"/>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782C3C5A-D3A8-42C1-BA3B-C97196C6D664}"/>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C7EA103A-EFC9-4D14-BCDB-161326209AA1}"/>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9DBAC9A9-5D91-4C3F-8326-67F4692E9A02}"/>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1ED4F6C5-1C37-4F10-A364-165B15FCE43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307DA99C-7432-46A0-94C9-EFE90202005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66C3053A-E961-4602-8ED0-E9C0DE0365D7}"/>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A5B99AF3-7B49-44D3-B956-645A532074BE}"/>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B481C165-0C1C-4ACF-B392-844FAC5D1D71}"/>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32E21C2B-3C65-4F4D-A6F6-D1663CA8B548}"/>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FCCAC41B-F813-4733-9C55-E4DD36B48689}"/>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6" name="直線コネクタ 505">
          <a:extLst>
            <a:ext uri="{FF2B5EF4-FFF2-40B4-BE49-F238E27FC236}">
              <a16:creationId xmlns:a16="http://schemas.microsoft.com/office/drawing/2014/main" id="{9A56E6D5-F0E8-4B59-B771-3549B1559F61}"/>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7" name="テキスト ボックス 506">
          <a:extLst>
            <a:ext uri="{FF2B5EF4-FFF2-40B4-BE49-F238E27FC236}">
              <a16:creationId xmlns:a16="http://schemas.microsoft.com/office/drawing/2014/main" id="{DE765011-7376-4301-89F8-BFE6856C178E}"/>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8" name="直線コネクタ 507">
          <a:extLst>
            <a:ext uri="{FF2B5EF4-FFF2-40B4-BE49-F238E27FC236}">
              <a16:creationId xmlns:a16="http://schemas.microsoft.com/office/drawing/2014/main" id="{58F6533B-DC88-4767-A1FC-42C6C9504408}"/>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9" name="テキスト ボックス 508">
          <a:extLst>
            <a:ext uri="{FF2B5EF4-FFF2-40B4-BE49-F238E27FC236}">
              <a16:creationId xmlns:a16="http://schemas.microsoft.com/office/drawing/2014/main" id="{2588E8E1-263A-4E97-8B4E-D5DE11ECF68D}"/>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0" name="直線コネクタ 509">
          <a:extLst>
            <a:ext uri="{FF2B5EF4-FFF2-40B4-BE49-F238E27FC236}">
              <a16:creationId xmlns:a16="http://schemas.microsoft.com/office/drawing/2014/main" id="{65FE6E83-4B33-45A7-A947-12A1C45F8223}"/>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1" name="テキスト ボックス 510">
          <a:extLst>
            <a:ext uri="{FF2B5EF4-FFF2-40B4-BE49-F238E27FC236}">
              <a16:creationId xmlns:a16="http://schemas.microsoft.com/office/drawing/2014/main" id="{F6D22852-94B0-4864-8DA7-843E04E33451}"/>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2" name="直線コネクタ 511">
          <a:extLst>
            <a:ext uri="{FF2B5EF4-FFF2-40B4-BE49-F238E27FC236}">
              <a16:creationId xmlns:a16="http://schemas.microsoft.com/office/drawing/2014/main" id="{299EE4D6-0A52-4605-AD02-EE39C03F62FC}"/>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3" name="テキスト ボックス 512">
          <a:extLst>
            <a:ext uri="{FF2B5EF4-FFF2-40B4-BE49-F238E27FC236}">
              <a16:creationId xmlns:a16="http://schemas.microsoft.com/office/drawing/2014/main" id="{2A08321D-BD19-4342-8AD2-587CE5E21C60}"/>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4" name="直線コネクタ 513">
          <a:extLst>
            <a:ext uri="{FF2B5EF4-FFF2-40B4-BE49-F238E27FC236}">
              <a16:creationId xmlns:a16="http://schemas.microsoft.com/office/drawing/2014/main" id="{99244F6B-866F-4E6E-97CB-1382825422C0}"/>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5" name="テキスト ボックス 514">
          <a:extLst>
            <a:ext uri="{FF2B5EF4-FFF2-40B4-BE49-F238E27FC236}">
              <a16:creationId xmlns:a16="http://schemas.microsoft.com/office/drawing/2014/main" id="{3285817C-5065-4D5D-B301-984C6A55C207}"/>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41C99D2A-D042-4582-A1CD-C476DB9A41EC}"/>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7" name="テキスト ボックス 516">
          <a:extLst>
            <a:ext uri="{FF2B5EF4-FFF2-40B4-BE49-F238E27FC236}">
              <a16:creationId xmlns:a16="http://schemas.microsoft.com/office/drawing/2014/main" id="{82C22357-40AA-45AE-A1E5-B914FCD373AC}"/>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ECCADB7D-9CFC-4C4A-A550-B0A0471D6C76}"/>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152400</xdr:rowOff>
    </xdr:from>
    <xdr:to>
      <xdr:col>85</xdr:col>
      <xdr:colOff>126364</xdr:colOff>
      <xdr:row>42</xdr:row>
      <xdr:rowOff>17145</xdr:rowOff>
    </xdr:to>
    <xdr:cxnSp macro="">
      <xdr:nvCxnSpPr>
        <xdr:cNvPr id="519" name="直線コネクタ 518">
          <a:extLst>
            <a:ext uri="{FF2B5EF4-FFF2-40B4-BE49-F238E27FC236}">
              <a16:creationId xmlns:a16="http://schemas.microsoft.com/office/drawing/2014/main" id="{92B17DBA-0093-4875-A5AE-896C732A8BD7}"/>
            </a:ext>
          </a:extLst>
        </xdr:cNvPr>
        <xdr:cNvCxnSpPr/>
      </xdr:nvCxnSpPr>
      <xdr:spPr>
        <a:xfrm flipV="1">
          <a:off x="14703424" y="5810250"/>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20972</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81900FB5-C437-4B7F-8B83-D4CE77D64100}"/>
            </a:ext>
          </a:extLst>
        </xdr:cNvPr>
        <xdr:cNvSpPr txBox="1"/>
      </xdr:nvSpPr>
      <xdr:spPr>
        <a:xfrm>
          <a:off x="1474216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17145</xdr:rowOff>
    </xdr:from>
    <xdr:to>
      <xdr:col>86</xdr:col>
      <xdr:colOff>25400</xdr:colOff>
      <xdr:row>42</xdr:row>
      <xdr:rowOff>17145</xdr:rowOff>
    </xdr:to>
    <xdr:cxnSp macro="">
      <xdr:nvCxnSpPr>
        <xdr:cNvPr id="521" name="直線コネクタ 520">
          <a:extLst>
            <a:ext uri="{FF2B5EF4-FFF2-40B4-BE49-F238E27FC236}">
              <a16:creationId xmlns:a16="http://schemas.microsoft.com/office/drawing/2014/main" id="{1FACF79E-6738-442F-BA40-D4A6F9B445C3}"/>
            </a:ext>
          </a:extLst>
        </xdr:cNvPr>
        <xdr:cNvCxnSpPr/>
      </xdr:nvCxnSpPr>
      <xdr:spPr>
        <a:xfrm>
          <a:off x="14611350" y="7221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99077</xdr:rowOff>
    </xdr:from>
    <xdr:ext cx="405111" cy="259045"/>
    <xdr:sp macro="" textlink="">
      <xdr:nvSpPr>
        <xdr:cNvPr id="522" name="【一般廃棄物処理施設】&#10;有形固定資産減価償却率最大値テキスト">
          <a:extLst>
            <a:ext uri="{FF2B5EF4-FFF2-40B4-BE49-F238E27FC236}">
              <a16:creationId xmlns:a16="http://schemas.microsoft.com/office/drawing/2014/main" id="{2768FE70-8E50-4897-8C4C-08B9A6FBCD63}"/>
            </a:ext>
          </a:extLst>
        </xdr:cNvPr>
        <xdr:cNvSpPr txBox="1"/>
      </xdr:nvSpPr>
      <xdr:spPr>
        <a:xfrm>
          <a:off x="14742160" y="558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152400</xdr:rowOff>
    </xdr:from>
    <xdr:to>
      <xdr:col>86</xdr:col>
      <xdr:colOff>25400</xdr:colOff>
      <xdr:row>33</xdr:row>
      <xdr:rowOff>152400</xdr:rowOff>
    </xdr:to>
    <xdr:cxnSp macro="">
      <xdr:nvCxnSpPr>
        <xdr:cNvPr id="523" name="直線コネクタ 522">
          <a:extLst>
            <a:ext uri="{FF2B5EF4-FFF2-40B4-BE49-F238E27FC236}">
              <a16:creationId xmlns:a16="http://schemas.microsoft.com/office/drawing/2014/main" id="{0D9E6D18-D2B9-4D16-A059-16D07C681256}"/>
            </a:ext>
          </a:extLst>
        </xdr:cNvPr>
        <xdr:cNvCxnSpPr/>
      </xdr:nvCxnSpPr>
      <xdr:spPr>
        <a:xfrm>
          <a:off x="14611350" y="5810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27322</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4B1AD9C8-C9A1-4807-BCE0-6145FA07DFA0}"/>
            </a:ext>
          </a:extLst>
        </xdr:cNvPr>
        <xdr:cNvSpPr txBox="1"/>
      </xdr:nvSpPr>
      <xdr:spPr>
        <a:xfrm>
          <a:off x="14742160" y="6369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4445</xdr:rowOff>
    </xdr:from>
    <xdr:to>
      <xdr:col>85</xdr:col>
      <xdr:colOff>177800</xdr:colOff>
      <xdr:row>38</xdr:row>
      <xdr:rowOff>106045</xdr:rowOff>
    </xdr:to>
    <xdr:sp macro="" textlink="">
      <xdr:nvSpPr>
        <xdr:cNvPr id="525" name="フローチャート: 判断 524">
          <a:extLst>
            <a:ext uri="{FF2B5EF4-FFF2-40B4-BE49-F238E27FC236}">
              <a16:creationId xmlns:a16="http://schemas.microsoft.com/office/drawing/2014/main" id="{24D59047-7F84-40BF-BA86-83BA967D8D76}"/>
            </a:ext>
          </a:extLst>
        </xdr:cNvPr>
        <xdr:cNvSpPr/>
      </xdr:nvSpPr>
      <xdr:spPr>
        <a:xfrm>
          <a:off x="14649450" y="65214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526" name="フローチャート: 判断 525">
          <a:extLst>
            <a:ext uri="{FF2B5EF4-FFF2-40B4-BE49-F238E27FC236}">
              <a16:creationId xmlns:a16="http://schemas.microsoft.com/office/drawing/2014/main" id="{7359A20B-00D1-4CE6-A3A3-1C6EBAE8B8D3}"/>
            </a:ext>
          </a:extLst>
        </xdr:cNvPr>
        <xdr:cNvSpPr/>
      </xdr:nvSpPr>
      <xdr:spPr>
        <a:xfrm>
          <a:off x="13887450" y="64890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7" name="フローチャート: 判断 526">
          <a:extLst>
            <a:ext uri="{FF2B5EF4-FFF2-40B4-BE49-F238E27FC236}">
              <a16:creationId xmlns:a16="http://schemas.microsoft.com/office/drawing/2014/main" id="{EBC5E289-AA9B-4FEC-86C9-FEB1ED8A7B56}"/>
            </a:ext>
          </a:extLst>
        </xdr:cNvPr>
        <xdr:cNvSpPr/>
      </xdr:nvSpPr>
      <xdr:spPr>
        <a:xfrm>
          <a:off x="13089890" y="65024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33020</xdr:rowOff>
    </xdr:from>
    <xdr:to>
      <xdr:col>72</xdr:col>
      <xdr:colOff>38100</xdr:colOff>
      <xdr:row>38</xdr:row>
      <xdr:rowOff>134620</xdr:rowOff>
    </xdr:to>
    <xdr:sp macro="" textlink="">
      <xdr:nvSpPr>
        <xdr:cNvPr id="528" name="フローチャート: 判断 527">
          <a:extLst>
            <a:ext uri="{FF2B5EF4-FFF2-40B4-BE49-F238E27FC236}">
              <a16:creationId xmlns:a16="http://schemas.microsoft.com/office/drawing/2014/main" id="{CFBB7278-919F-4D96-ADC5-F4A604B0D776}"/>
            </a:ext>
          </a:extLst>
        </xdr:cNvPr>
        <xdr:cNvSpPr/>
      </xdr:nvSpPr>
      <xdr:spPr>
        <a:xfrm>
          <a:off x="12303760" y="65462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48260</xdr:rowOff>
    </xdr:from>
    <xdr:to>
      <xdr:col>67</xdr:col>
      <xdr:colOff>101600</xdr:colOff>
      <xdr:row>38</xdr:row>
      <xdr:rowOff>149860</xdr:rowOff>
    </xdr:to>
    <xdr:sp macro="" textlink="">
      <xdr:nvSpPr>
        <xdr:cNvPr id="529" name="フローチャート: 判断 528">
          <a:extLst>
            <a:ext uri="{FF2B5EF4-FFF2-40B4-BE49-F238E27FC236}">
              <a16:creationId xmlns:a16="http://schemas.microsoft.com/office/drawing/2014/main" id="{B441308B-C46F-4ED5-A5BC-3B86D4956D5E}"/>
            </a:ext>
          </a:extLst>
        </xdr:cNvPr>
        <xdr:cNvSpPr/>
      </xdr:nvSpPr>
      <xdr:spPr>
        <a:xfrm>
          <a:off x="11487150" y="65652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B3CDB13-F11E-4888-B1AD-53DDFAC44CD5}"/>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7B177354-EFBC-4C5B-9732-11D3BB89EF9C}"/>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3405E054-ADE9-4F52-A259-C6151E1819EA}"/>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12B144D7-4639-4662-96D4-D6F7B4C9D4A2}"/>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33207123-2460-4851-917E-A63FB4AC9B7C}"/>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13970</xdr:rowOff>
    </xdr:from>
    <xdr:to>
      <xdr:col>85</xdr:col>
      <xdr:colOff>177800</xdr:colOff>
      <xdr:row>38</xdr:row>
      <xdr:rowOff>115570</xdr:rowOff>
    </xdr:to>
    <xdr:sp macro="" textlink="">
      <xdr:nvSpPr>
        <xdr:cNvPr id="535" name="楕円 534">
          <a:extLst>
            <a:ext uri="{FF2B5EF4-FFF2-40B4-BE49-F238E27FC236}">
              <a16:creationId xmlns:a16="http://schemas.microsoft.com/office/drawing/2014/main" id="{A7DFF2A7-C3AF-472F-B792-932FE54F92AE}"/>
            </a:ext>
          </a:extLst>
        </xdr:cNvPr>
        <xdr:cNvSpPr/>
      </xdr:nvSpPr>
      <xdr:spPr>
        <a:xfrm>
          <a:off x="14649450" y="65328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163847</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FEE0B130-1D6C-46BA-B707-CC85AE5F0BD4}"/>
            </a:ext>
          </a:extLst>
        </xdr:cNvPr>
        <xdr:cNvSpPr txBox="1"/>
      </xdr:nvSpPr>
      <xdr:spPr>
        <a:xfrm>
          <a:off x="14742160"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162560</xdr:rowOff>
    </xdr:from>
    <xdr:to>
      <xdr:col>81</xdr:col>
      <xdr:colOff>101600</xdr:colOff>
      <xdr:row>38</xdr:row>
      <xdr:rowOff>92710</xdr:rowOff>
    </xdr:to>
    <xdr:sp macro="" textlink="">
      <xdr:nvSpPr>
        <xdr:cNvPr id="537" name="楕円 536">
          <a:extLst>
            <a:ext uri="{FF2B5EF4-FFF2-40B4-BE49-F238E27FC236}">
              <a16:creationId xmlns:a16="http://schemas.microsoft.com/office/drawing/2014/main" id="{2820401C-7B4C-45E4-ADE0-30656C2E4B7C}"/>
            </a:ext>
          </a:extLst>
        </xdr:cNvPr>
        <xdr:cNvSpPr/>
      </xdr:nvSpPr>
      <xdr:spPr>
        <a:xfrm>
          <a:off x="13887450" y="65081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41910</xdr:rowOff>
    </xdr:from>
    <xdr:to>
      <xdr:col>85</xdr:col>
      <xdr:colOff>127000</xdr:colOff>
      <xdr:row>38</xdr:row>
      <xdr:rowOff>64770</xdr:rowOff>
    </xdr:to>
    <xdr:cxnSp macro="">
      <xdr:nvCxnSpPr>
        <xdr:cNvPr id="538" name="直線コネクタ 537">
          <a:extLst>
            <a:ext uri="{FF2B5EF4-FFF2-40B4-BE49-F238E27FC236}">
              <a16:creationId xmlns:a16="http://schemas.microsoft.com/office/drawing/2014/main" id="{7D6AE10C-BD4D-40EB-B2E3-AA9E6AAB3C0F}"/>
            </a:ext>
          </a:extLst>
        </xdr:cNvPr>
        <xdr:cNvCxnSpPr/>
      </xdr:nvCxnSpPr>
      <xdr:spPr>
        <a:xfrm>
          <a:off x="13942060" y="6558915"/>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113030</xdr:rowOff>
    </xdr:from>
    <xdr:to>
      <xdr:col>76</xdr:col>
      <xdr:colOff>165100</xdr:colOff>
      <xdr:row>38</xdr:row>
      <xdr:rowOff>43180</xdr:rowOff>
    </xdr:to>
    <xdr:sp macro="" textlink="">
      <xdr:nvSpPr>
        <xdr:cNvPr id="539" name="楕円 538">
          <a:extLst>
            <a:ext uri="{FF2B5EF4-FFF2-40B4-BE49-F238E27FC236}">
              <a16:creationId xmlns:a16="http://schemas.microsoft.com/office/drawing/2014/main" id="{EFAD0A39-AA4F-442B-AF7C-B5262630DAB4}"/>
            </a:ext>
          </a:extLst>
        </xdr:cNvPr>
        <xdr:cNvSpPr/>
      </xdr:nvSpPr>
      <xdr:spPr>
        <a:xfrm>
          <a:off x="13089890" y="64566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163830</xdr:rowOff>
    </xdr:from>
    <xdr:to>
      <xdr:col>81</xdr:col>
      <xdr:colOff>50800</xdr:colOff>
      <xdr:row>38</xdr:row>
      <xdr:rowOff>41910</xdr:rowOff>
    </xdr:to>
    <xdr:cxnSp macro="">
      <xdr:nvCxnSpPr>
        <xdr:cNvPr id="540" name="直線コネクタ 539">
          <a:extLst>
            <a:ext uri="{FF2B5EF4-FFF2-40B4-BE49-F238E27FC236}">
              <a16:creationId xmlns:a16="http://schemas.microsoft.com/office/drawing/2014/main" id="{B0E8728C-5BD7-4459-8225-C6235C1E0C61}"/>
            </a:ext>
          </a:extLst>
        </xdr:cNvPr>
        <xdr:cNvCxnSpPr/>
      </xdr:nvCxnSpPr>
      <xdr:spPr>
        <a:xfrm>
          <a:off x="13144500" y="651129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67310</xdr:rowOff>
    </xdr:from>
    <xdr:to>
      <xdr:col>72</xdr:col>
      <xdr:colOff>38100</xdr:colOff>
      <xdr:row>37</xdr:row>
      <xdr:rowOff>168910</xdr:rowOff>
    </xdr:to>
    <xdr:sp macro="" textlink="">
      <xdr:nvSpPr>
        <xdr:cNvPr id="541" name="楕円 540">
          <a:extLst>
            <a:ext uri="{FF2B5EF4-FFF2-40B4-BE49-F238E27FC236}">
              <a16:creationId xmlns:a16="http://schemas.microsoft.com/office/drawing/2014/main" id="{0DF6C5C2-BA9C-4ABE-87EB-6320BFA230DC}"/>
            </a:ext>
          </a:extLst>
        </xdr:cNvPr>
        <xdr:cNvSpPr/>
      </xdr:nvSpPr>
      <xdr:spPr>
        <a:xfrm>
          <a:off x="12303760" y="640905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118110</xdr:rowOff>
    </xdr:from>
    <xdr:to>
      <xdr:col>76</xdr:col>
      <xdr:colOff>114300</xdr:colOff>
      <xdr:row>37</xdr:row>
      <xdr:rowOff>163830</xdr:rowOff>
    </xdr:to>
    <xdr:cxnSp macro="">
      <xdr:nvCxnSpPr>
        <xdr:cNvPr id="542" name="直線コネクタ 541">
          <a:extLst>
            <a:ext uri="{FF2B5EF4-FFF2-40B4-BE49-F238E27FC236}">
              <a16:creationId xmlns:a16="http://schemas.microsoft.com/office/drawing/2014/main" id="{C3106991-9B22-495D-9439-F3BCF3553672}"/>
            </a:ext>
          </a:extLst>
        </xdr:cNvPr>
        <xdr:cNvCxnSpPr/>
      </xdr:nvCxnSpPr>
      <xdr:spPr>
        <a:xfrm>
          <a:off x="12346940" y="646366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17780</xdr:rowOff>
    </xdr:from>
    <xdr:to>
      <xdr:col>67</xdr:col>
      <xdr:colOff>101600</xdr:colOff>
      <xdr:row>37</xdr:row>
      <xdr:rowOff>119380</xdr:rowOff>
    </xdr:to>
    <xdr:sp macro="" textlink="">
      <xdr:nvSpPr>
        <xdr:cNvPr id="543" name="楕円 542">
          <a:extLst>
            <a:ext uri="{FF2B5EF4-FFF2-40B4-BE49-F238E27FC236}">
              <a16:creationId xmlns:a16="http://schemas.microsoft.com/office/drawing/2014/main" id="{969160D9-EA8A-4953-BA8E-2AC082545326}"/>
            </a:ext>
          </a:extLst>
        </xdr:cNvPr>
        <xdr:cNvSpPr/>
      </xdr:nvSpPr>
      <xdr:spPr>
        <a:xfrm>
          <a:off x="11487150" y="63652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68580</xdr:rowOff>
    </xdr:from>
    <xdr:to>
      <xdr:col>71</xdr:col>
      <xdr:colOff>177800</xdr:colOff>
      <xdr:row>37</xdr:row>
      <xdr:rowOff>118110</xdr:rowOff>
    </xdr:to>
    <xdr:cxnSp macro="">
      <xdr:nvCxnSpPr>
        <xdr:cNvPr id="544" name="直線コネクタ 543">
          <a:extLst>
            <a:ext uri="{FF2B5EF4-FFF2-40B4-BE49-F238E27FC236}">
              <a16:creationId xmlns:a16="http://schemas.microsoft.com/office/drawing/2014/main" id="{81AB8E23-FB85-44CB-AA35-CE3001AE40AE}"/>
            </a:ext>
          </a:extLst>
        </xdr:cNvPr>
        <xdr:cNvCxnSpPr/>
      </xdr:nvCxnSpPr>
      <xdr:spPr>
        <a:xfrm>
          <a:off x="11541760" y="6410325"/>
          <a:ext cx="80518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1B5E11DC-419F-42BB-BEEB-40D76ED4F38B}"/>
            </a:ext>
          </a:extLst>
        </xdr:cNvPr>
        <xdr:cNvSpPr txBox="1"/>
      </xdr:nvSpPr>
      <xdr:spPr>
        <a:xfrm>
          <a:off x="1373823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4AF41DDE-18D0-43CB-ADAB-85B779201D04}"/>
            </a:ext>
          </a:extLst>
        </xdr:cNvPr>
        <xdr:cNvSpPr txBox="1"/>
      </xdr:nvSpPr>
      <xdr:spPr>
        <a:xfrm>
          <a:off x="1295718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125747</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F3FEF7E7-440C-4549-80D8-A2CF1B211DAC}"/>
            </a:ext>
          </a:extLst>
        </xdr:cNvPr>
        <xdr:cNvSpPr txBox="1"/>
      </xdr:nvSpPr>
      <xdr:spPr>
        <a:xfrm>
          <a:off x="1217105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140987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C2BA1615-3494-43DA-9209-A66449A6BB64}"/>
            </a:ext>
          </a:extLst>
        </xdr:cNvPr>
        <xdr:cNvSpPr txBox="1"/>
      </xdr:nvSpPr>
      <xdr:spPr>
        <a:xfrm>
          <a:off x="113544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83837</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F33DB55C-34E7-436A-BF7A-B9CD321F06B6}"/>
            </a:ext>
          </a:extLst>
        </xdr:cNvPr>
        <xdr:cNvSpPr txBox="1"/>
      </xdr:nvSpPr>
      <xdr:spPr>
        <a:xfrm>
          <a:off x="1373823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59707</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6369BBDA-FC4C-48DA-8630-C98FDDD4F4F4}"/>
            </a:ext>
          </a:extLst>
        </xdr:cNvPr>
        <xdr:cNvSpPr txBox="1"/>
      </xdr:nvSpPr>
      <xdr:spPr>
        <a:xfrm>
          <a:off x="12957184"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85BBAEDF-3FCC-4681-A25F-FE8E9B80864A}"/>
            </a:ext>
          </a:extLst>
        </xdr:cNvPr>
        <xdr:cNvSpPr txBox="1"/>
      </xdr:nvSpPr>
      <xdr:spPr>
        <a:xfrm>
          <a:off x="1217105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135907</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317EAF8-9B9F-4E90-8C88-DC8F0EC7AB38}"/>
            </a:ext>
          </a:extLst>
        </xdr:cNvPr>
        <xdr:cNvSpPr txBox="1"/>
      </xdr:nvSpPr>
      <xdr:spPr>
        <a:xfrm>
          <a:off x="113544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456C14F3-DE10-42D7-B4C2-5F64AF7DA21D}"/>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9EDED19D-7CA7-466A-A531-358377C4171D}"/>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CB48737C-58A3-40BB-B80D-7AE29265DE05}"/>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35905675-C241-4926-B3BF-459EC622AE2D}"/>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5D24B09F-9B74-4ADC-BF61-AB0E63DE1812}"/>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3332E5F4-D979-4F6D-B0BB-84A33826031F}"/>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8BE849D5-7DDA-4F4D-AAE1-779F1DCA035E}"/>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41ABC279-FC46-4610-AA98-9B12EC51FF06}"/>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778C788A-EF3B-4B4E-B06F-193B52AC3D58}"/>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BAB444D9-CFC5-4A8E-A9EC-ED182D92A813}"/>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3" name="直線コネクタ 562">
          <a:extLst>
            <a:ext uri="{FF2B5EF4-FFF2-40B4-BE49-F238E27FC236}">
              <a16:creationId xmlns:a16="http://schemas.microsoft.com/office/drawing/2014/main" id="{BD9AC00E-3459-45EF-9D0D-F7EB4FDEF98D}"/>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64" name="テキスト ボックス 563">
          <a:extLst>
            <a:ext uri="{FF2B5EF4-FFF2-40B4-BE49-F238E27FC236}">
              <a16:creationId xmlns:a16="http://schemas.microsoft.com/office/drawing/2014/main" id="{B64DA179-94C0-4902-9C1D-CBCA26EF785F}"/>
            </a:ext>
          </a:extLst>
        </xdr:cNvPr>
        <xdr:cNvSpPr txBox="1"/>
      </xdr:nvSpPr>
      <xdr:spPr>
        <a:xfrm>
          <a:off x="16252324" y="715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5" name="直線コネクタ 564">
          <a:extLst>
            <a:ext uri="{FF2B5EF4-FFF2-40B4-BE49-F238E27FC236}">
              <a16:creationId xmlns:a16="http://schemas.microsoft.com/office/drawing/2014/main" id="{10B71450-2DA3-44D9-B4E7-C2A11F9C7295}"/>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6" name="テキスト ボックス 565">
          <a:extLst>
            <a:ext uri="{FF2B5EF4-FFF2-40B4-BE49-F238E27FC236}">
              <a16:creationId xmlns:a16="http://schemas.microsoft.com/office/drawing/2014/main" id="{5DF40A7D-61DB-4B78-B4B2-E2953B2F2602}"/>
            </a:ext>
          </a:extLst>
        </xdr:cNvPr>
        <xdr:cNvSpPr txBox="1"/>
      </xdr:nvSpPr>
      <xdr:spPr>
        <a:xfrm>
          <a:off x="1598505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7" name="直線コネクタ 566">
          <a:extLst>
            <a:ext uri="{FF2B5EF4-FFF2-40B4-BE49-F238E27FC236}">
              <a16:creationId xmlns:a16="http://schemas.microsoft.com/office/drawing/2014/main" id="{8F4D05DB-E87E-4B31-A5DD-E28415230A08}"/>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68" name="テキスト ボックス 567">
          <a:extLst>
            <a:ext uri="{FF2B5EF4-FFF2-40B4-BE49-F238E27FC236}">
              <a16:creationId xmlns:a16="http://schemas.microsoft.com/office/drawing/2014/main" id="{784BB45C-70CE-4BD2-AC4E-A73ABA009FC6}"/>
            </a:ext>
          </a:extLst>
        </xdr:cNvPr>
        <xdr:cNvSpPr txBox="1"/>
      </xdr:nvSpPr>
      <xdr:spPr>
        <a:xfrm>
          <a:off x="1598505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9" name="直線コネクタ 568">
          <a:extLst>
            <a:ext uri="{FF2B5EF4-FFF2-40B4-BE49-F238E27FC236}">
              <a16:creationId xmlns:a16="http://schemas.microsoft.com/office/drawing/2014/main" id="{3947ACA8-4995-4D72-A0A8-C3FEA7D4AEF0}"/>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70" name="テキスト ボックス 569">
          <a:extLst>
            <a:ext uri="{FF2B5EF4-FFF2-40B4-BE49-F238E27FC236}">
              <a16:creationId xmlns:a16="http://schemas.microsoft.com/office/drawing/2014/main" id="{6968888D-BF77-424A-991C-7232605FBF7F}"/>
            </a:ext>
          </a:extLst>
        </xdr:cNvPr>
        <xdr:cNvSpPr txBox="1"/>
      </xdr:nvSpPr>
      <xdr:spPr>
        <a:xfrm>
          <a:off x="1598505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1" name="直線コネクタ 570">
          <a:extLst>
            <a:ext uri="{FF2B5EF4-FFF2-40B4-BE49-F238E27FC236}">
              <a16:creationId xmlns:a16="http://schemas.microsoft.com/office/drawing/2014/main" id="{AA724DAC-9F7D-457B-8FCE-811F497D9858}"/>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2" name="テキスト ボックス 571">
          <a:extLst>
            <a:ext uri="{FF2B5EF4-FFF2-40B4-BE49-F238E27FC236}">
              <a16:creationId xmlns:a16="http://schemas.microsoft.com/office/drawing/2014/main" id="{FAB7E9CF-7211-4355-8495-A179928DD7D0}"/>
            </a:ext>
          </a:extLst>
        </xdr:cNvPr>
        <xdr:cNvSpPr txBox="1"/>
      </xdr:nvSpPr>
      <xdr:spPr>
        <a:xfrm>
          <a:off x="15943791" y="584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3" name="直線コネクタ 572">
          <a:extLst>
            <a:ext uri="{FF2B5EF4-FFF2-40B4-BE49-F238E27FC236}">
              <a16:creationId xmlns:a16="http://schemas.microsoft.com/office/drawing/2014/main" id="{D65E9207-8057-4AD7-AF52-A9ECA2F03463}"/>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4" name="テキスト ボックス 573">
          <a:extLst>
            <a:ext uri="{FF2B5EF4-FFF2-40B4-BE49-F238E27FC236}">
              <a16:creationId xmlns:a16="http://schemas.microsoft.com/office/drawing/2014/main" id="{34897932-1635-4709-B77A-5750C6DD7784}"/>
            </a:ext>
          </a:extLst>
        </xdr:cNvPr>
        <xdr:cNvSpPr txBox="1"/>
      </xdr:nvSpPr>
      <xdr:spPr>
        <a:xfrm>
          <a:off x="15943791"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2E4E9EF8-81B4-4AB0-8D0B-5F30CBC02F8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6" name="テキスト ボックス 575">
          <a:extLst>
            <a:ext uri="{FF2B5EF4-FFF2-40B4-BE49-F238E27FC236}">
              <a16:creationId xmlns:a16="http://schemas.microsoft.com/office/drawing/2014/main" id="{CCE4F739-69BE-4E45-A178-44CF646D1742}"/>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a:extLst>
            <a:ext uri="{FF2B5EF4-FFF2-40B4-BE49-F238E27FC236}">
              <a16:creationId xmlns:a16="http://schemas.microsoft.com/office/drawing/2014/main" id="{00F98F0D-4C6C-4580-A722-D77509ACF067}"/>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4637</xdr:rowOff>
    </xdr:from>
    <xdr:to>
      <xdr:col>116</xdr:col>
      <xdr:colOff>62864</xdr:colOff>
      <xdr:row>42</xdr:row>
      <xdr:rowOff>35738</xdr:rowOff>
    </xdr:to>
    <xdr:cxnSp macro="">
      <xdr:nvCxnSpPr>
        <xdr:cNvPr id="578" name="直線コネクタ 577">
          <a:extLst>
            <a:ext uri="{FF2B5EF4-FFF2-40B4-BE49-F238E27FC236}">
              <a16:creationId xmlns:a16="http://schemas.microsoft.com/office/drawing/2014/main" id="{EC5CC83F-E1D7-4468-AF2B-B5785222F5DE}"/>
            </a:ext>
          </a:extLst>
        </xdr:cNvPr>
        <xdr:cNvCxnSpPr/>
      </xdr:nvCxnSpPr>
      <xdr:spPr>
        <a:xfrm flipV="1">
          <a:off x="19947254" y="5664392"/>
          <a:ext cx="0" cy="1572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39565</xdr:rowOff>
    </xdr:from>
    <xdr:ext cx="469744" cy="259045"/>
    <xdr:sp macro="" textlink="">
      <xdr:nvSpPr>
        <xdr:cNvPr id="579" name="【一般廃棄物処理施設】&#10;一人当たり有形固定資産（償却資産）額最小値テキスト">
          <a:extLst>
            <a:ext uri="{FF2B5EF4-FFF2-40B4-BE49-F238E27FC236}">
              <a16:creationId xmlns:a16="http://schemas.microsoft.com/office/drawing/2014/main" id="{08A9FBF6-7B57-4CD9-A890-341519DA90C3}"/>
            </a:ext>
          </a:extLst>
        </xdr:cNvPr>
        <xdr:cNvSpPr txBox="1"/>
      </xdr:nvSpPr>
      <xdr:spPr>
        <a:xfrm>
          <a:off x="19985990" y="7240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35738</xdr:rowOff>
    </xdr:from>
    <xdr:to>
      <xdr:col>116</xdr:col>
      <xdr:colOff>152400</xdr:colOff>
      <xdr:row>42</xdr:row>
      <xdr:rowOff>35738</xdr:rowOff>
    </xdr:to>
    <xdr:cxnSp macro="">
      <xdr:nvCxnSpPr>
        <xdr:cNvPr id="580" name="直線コネクタ 579">
          <a:extLst>
            <a:ext uri="{FF2B5EF4-FFF2-40B4-BE49-F238E27FC236}">
              <a16:creationId xmlns:a16="http://schemas.microsoft.com/office/drawing/2014/main" id="{A8AEAAF4-0553-4BF2-8B43-76F0222DC5F1}"/>
            </a:ext>
          </a:extLst>
        </xdr:cNvPr>
        <xdr:cNvCxnSpPr/>
      </xdr:nvCxnSpPr>
      <xdr:spPr>
        <a:xfrm>
          <a:off x="19885660" y="7236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122764</xdr:rowOff>
    </xdr:from>
    <xdr:ext cx="599010" cy="259045"/>
    <xdr:sp macro="" textlink="">
      <xdr:nvSpPr>
        <xdr:cNvPr id="581" name="【一般廃棄物処理施設】&#10;一人当たり有形固定資産（償却資産）額最大値テキスト">
          <a:extLst>
            <a:ext uri="{FF2B5EF4-FFF2-40B4-BE49-F238E27FC236}">
              <a16:creationId xmlns:a16="http://schemas.microsoft.com/office/drawing/2014/main" id="{29BDD63D-EF6F-4BCC-8CED-97BD23CEAB6F}"/>
            </a:ext>
          </a:extLst>
        </xdr:cNvPr>
        <xdr:cNvSpPr txBox="1"/>
      </xdr:nvSpPr>
      <xdr:spPr>
        <a:xfrm>
          <a:off x="19985990" y="5439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4637</xdr:rowOff>
    </xdr:from>
    <xdr:to>
      <xdr:col>116</xdr:col>
      <xdr:colOff>152400</xdr:colOff>
      <xdr:row>33</xdr:row>
      <xdr:rowOff>4637</xdr:rowOff>
    </xdr:to>
    <xdr:cxnSp macro="">
      <xdr:nvCxnSpPr>
        <xdr:cNvPr id="582" name="直線コネクタ 581">
          <a:extLst>
            <a:ext uri="{FF2B5EF4-FFF2-40B4-BE49-F238E27FC236}">
              <a16:creationId xmlns:a16="http://schemas.microsoft.com/office/drawing/2014/main" id="{2794653D-8417-4FA8-ACF5-A09C4EB02AD4}"/>
            </a:ext>
          </a:extLst>
        </xdr:cNvPr>
        <xdr:cNvCxnSpPr/>
      </xdr:nvCxnSpPr>
      <xdr:spPr>
        <a:xfrm>
          <a:off x="19885660" y="56643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63546</xdr:rowOff>
    </xdr:from>
    <xdr:ext cx="534377" cy="259045"/>
    <xdr:sp macro="" textlink="">
      <xdr:nvSpPr>
        <xdr:cNvPr id="583" name="【一般廃棄物処理施設】&#10;一人当たり有形固定資産（償却資産）額平均値テキスト">
          <a:extLst>
            <a:ext uri="{FF2B5EF4-FFF2-40B4-BE49-F238E27FC236}">
              <a16:creationId xmlns:a16="http://schemas.microsoft.com/office/drawing/2014/main" id="{4CC7F024-EE6D-406A-A674-C18214E8BE5B}"/>
            </a:ext>
          </a:extLst>
        </xdr:cNvPr>
        <xdr:cNvSpPr txBox="1"/>
      </xdr:nvSpPr>
      <xdr:spPr>
        <a:xfrm>
          <a:off x="19985990" y="65748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85119</xdr:rowOff>
    </xdr:from>
    <xdr:to>
      <xdr:col>116</xdr:col>
      <xdr:colOff>114300</xdr:colOff>
      <xdr:row>39</xdr:row>
      <xdr:rowOff>15269</xdr:rowOff>
    </xdr:to>
    <xdr:sp macro="" textlink="">
      <xdr:nvSpPr>
        <xdr:cNvPr id="584" name="フローチャート: 判断 583">
          <a:extLst>
            <a:ext uri="{FF2B5EF4-FFF2-40B4-BE49-F238E27FC236}">
              <a16:creationId xmlns:a16="http://schemas.microsoft.com/office/drawing/2014/main" id="{2BF091BE-C409-48BA-8DD7-369B4A40755A}"/>
            </a:ext>
          </a:extLst>
        </xdr:cNvPr>
        <xdr:cNvSpPr/>
      </xdr:nvSpPr>
      <xdr:spPr>
        <a:xfrm>
          <a:off x="19904710" y="660212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96538</xdr:rowOff>
    </xdr:from>
    <xdr:to>
      <xdr:col>112</xdr:col>
      <xdr:colOff>38100</xdr:colOff>
      <xdr:row>39</xdr:row>
      <xdr:rowOff>26688</xdr:rowOff>
    </xdr:to>
    <xdr:sp macro="" textlink="">
      <xdr:nvSpPr>
        <xdr:cNvPr id="585" name="フローチャート: 判断 584">
          <a:extLst>
            <a:ext uri="{FF2B5EF4-FFF2-40B4-BE49-F238E27FC236}">
              <a16:creationId xmlns:a16="http://schemas.microsoft.com/office/drawing/2014/main" id="{ED0070E0-774D-491E-A68C-D5406552AD23}"/>
            </a:ext>
          </a:extLst>
        </xdr:cNvPr>
        <xdr:cNvSpPr/>
      </xdr:nvSpPr>
      <xdr:spPr>
        <a:xfrm>
          <a:off x="19161760" y="660782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128956</xdr:rowOff>
    </xdr:from>
    <xdr:to>
      <xdr:col>107</xdr:col>
      <xdr:colOff>101600</xdr:colOff>
      <xdr:row>39</xdr:row>
      <xdr:rowOff>59106</xdr:rowOff>
    </xdr:to>
    <xdr:sp macro="" textlink="">
      <xdr:nvSpPr>
        <xdr:cNvPr id="586" name="フローチャート: 判断 585">
          <a:extLst>
            <a:ext uri="{FF2B5EF4-FFF2-40B4-BE49-F238E27FC236}">
              <a16:creationId xmlns:a16="http://schemas.microsoft.com/office/drawing/2014/main" id="{DE713435-8BEC-45CD-B642-FD3EDD04A856}"/>
            </a:ext>
          </a:extLst>
        </xdr:cNvPr>
        <xdr:cNvSpPr/>
      </xdr:nvSpPr>
      <xdr:spPr>
        <a:xfrm>
          <a:off x="18345150" y="664786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156007</xdr:rowOff>
    </xdr:from>
    <xdr:to>
      <xdr:col>102</xdr:col>
      <xdr:colOff>165100</xdr:colOff>
      <xdr:row>39</xdr:row>
      <xdr:rowOff>86157</xdr:rowOff>
    </xdr:to>
    <xdr:sp macro="" textlink="">
      <xdr:nvSpPr>
        <xdr:cNvPr id="587" name="フローチャート: 判断 586">
          <a:extLst>
            <a:ext uri="{FF2B5EF4-FFF2-40B4-BE49-F238E27FC236}">
              <a16:creationId xmlns:a16="http://schemas.microsoft.com/office/drawing/2014/main" id="{EB68CC07-4D96-42A4-B3F6-0DABFB5D36F6}"/>
            </a:ext>
          </a:extLst>
        </xdr:cNvPr>
        <xdr:cNvSpPr/>
      </xdr:nvSpPr>
      <xdr:spPr>
        <a:xfrm>
          <a:off x="17547590" y="667110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131699</xdr:rowOff>
    </xdr:from>
    <xdr:to>
      <xdr:col>98</xdr:col>
      <xdr:colOff>38100</xdr:colOff>
      <xdr:row>39</xdr:row>
      <xdr:rowOff>61849</xdr:rowOff>
    </xdr:to>
    <xdr:sp macro="" textlink="">
      <xdr:nvSpPr>
        <xdr:cNvPr id="588" name="フローチャート: 判断 587">
          <a:extLst>
            <a:ext uri="{FF2B5EF4-FFF2-40B4-BE49-F238E27FC236}">
              <a16:creationId xmlns:a16="http://schemas.microsoft.com/office/drawing/2014/main" id="{E737CA8B-F2F6-43E3-A729-4DF051B56A6A}"/>
            </a:ext>
          </a:extLst>
        </xdr:cNvPr>
        <xdr:cNvSpPr/>
      </xdr:nvSpPr>
      <xdr:spPr>
        <a:xfrm>
          <a:off x="16761460" y="665060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9C158BB2-2EEE-4040-9000-FBD8C5BEAFDA}"/>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299E0787-FE16-4004-86CD-AC4D4B3EAC47}"/>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C7AAFCB5-9908-4350-B286-EDAC969426D5}"/>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7948EF67-D470-4F44-BEB6-463929CC84EA}"/>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D868C720-F313-48A3-83AC-DC5B236BD4A5}"/>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125287</xdr:rowOff>
    </xdr:from>
    <xdr:to>
      <xdr:col>116</xdr:col>
      <xdr:colOff>114300</xdr:colOff>
      <xdr:row>33</xdr:row>
      <xdr:rowOff>55437</xdr:rowOff>
    </xdr:to>
    <xdr:sp macro="" textlink="">
      <xdr:nvSpPr>
        <xdr:cNvPr id="594" name="楕円 593">
          <a:extLst>
            <a:ext uri="{FF2B5EF4-FFF2-40B4-BE49-F238E27FC236}">
              <a16:creationId xmlns:a16="http://schemas.microsoft.com/office/drawing/2014/main" id="{5B58C7AF-1EEA-4279-A0CC-0CB30BA2072E}"/>
            </a:ext>
          </a:extLst>
        </xdr:cNvPr>
        <xdr:cNvSpPr/>
      </xdr:nvSpPr>
      <xdr:spPr>
        <a:xfrm>
          <a:off x="19904710" y="56135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78314</xdr:rowOff>
    </xdr:from>
    <xdr:ext cx="599010" cy="259045"/>
    <xdr:sp macro="" textlink="">
      <xdr:nvSpPr>
        <xdr:cNvPr id="595" name="【一般廃棄物処理施設】&#10;一人当たり有形固定資産（償却資産）額該当値テキスト">
          <a:extLst>
            <a:ext uri="{FF2B5EF4-FFF2-40B4-BE49-F238E27FC236}">
              <a16:creationId xmlns:a16="http://schemas.microsoft.com/office/drawing/2014/main" id="{A533D71B-4AD4-4BD6-9461-3C77613481A3}"/>
            </a:ext>
          </a:extLst>
        </xdr:cNvPr>
        <xdr:cNvSpPr txBox="1"/>
      </xdr:nvSpPr>
      <xdr:spPr>
        <a:xfrm>
          <a:off x="19985990" y="556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45038</xdr:rowOff>
    </xdr:from>
    <xdr:to>
      <xdr:col>112</xdr:col>
      <xdr:colOff>38100</xdr:colOff>
      <xdr:row>33</xdr:row>
      <xdr:rowOff>146638</xdr:rowOff>
    </xdr:to>
    <xdr:sp macro="" textlink="">
      <xdr:nvSpPr>
        <xdr:cNvPr id="596" name="楕円 595">
          <a:extLst>
            <a:ext uri="{FF2B5EF4-FFF2-40B4-BE49-F238E27FC236}">
              <a16:creationId xmlns:a16="http://schemas.microsoft.com/office/drawing/2014/main" id="{F39F2441-2FF5-4F84-BD4F-ACFEAE926365}"/>
            </a:ext>
          </a:extLst>
        </xdr:cNvPr>
        <xdr:cNvSpPr/>
      </xdr:nvSpPr>
      <xdr:spPr>
        <a:xfrm>
          <a:off x="19161760" y="57047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4637</xdr:rowOff>
    </xdr:from>
    <xdr:to>
      <xdr:col>116</xdr:col>
      <xdr:colOff>63500</xdr:colOff>
      <xdr:row>33</xdr:row>
      <xdr:rowOff>95838</xdr:rowOff>
    </xdr:to>
    <xdr:cxnSp macro="">
      <xdr:nvCxnSpPr>
        <xdr:cNvPr id="597" name="直線コネクタ 596">
          <a:extLst>
            <a:ext uri="{FF2B5EF4-FFF2-40B4-BE49-F238E27FC236}">
              <a16:creationId xmlns:a16="http://schemas.microsoft.com/office/drawing/2014/main" id="{89CF1139-F100-444B-9B9E-4924CF92FCA7}"/>
            </a:ext>
          </a:extLst>
        </xdr:cNvPr>
        <xdr:cNvCxnSpPr/>
      </xdr:nvCxnSpPr>
      <xdr:spPr>
        <a:xfrm flipV="1">
          <a:off x="19204940" y="5664392"/>
          <a:ext cx="742950" cy="8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49958</xdr:rowOff>
    </xdr:from>
    <xdr:to>
      <xdr:col>107</xdr:col>
      <xdr:colOff>101600</xdr:colOff>
      <xdr:row>33</xdr:row>
      <xdr:rowOff>151558</xdr:rowOff>
    </xdr:to>
    <xdr:sp macro="" textlink="">
      <xdr:nvSpPr>
        <xdr:cNvPr id="598" name="楕円 597">
          <a:extLst>
            <a:ext uri="{FF2B5EF4-FFF2-40B4-BE49-F238E27FC236}">
              <a16:creationId xmlns:a16="http://schemas.microsoft.com/office/drawing/2014/main" id="{7F9FE87D-B70D-4B4F-B6D5-71BF757B558C}"/>
            </a:ext>
          </a:extLst>
        </xdr:cNvPr>
        <xdr:cNvSpPr/>
      </xdr:nvSpPr>
      <xdr:spPr>
        <a:xfrm>
          <a:off x="18345150" y="57116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95838</xdr:rowOff>
    </xdr:from>
    <xdr:to>
      <xdr:col>111</xdr:col>
      <xdr:colOff>177800</xdr:colOff>
      <xdr:row>33</xdr:row>
      <xdr:rowOff>100758</xdr:rowOff>
    </xdr:to>
    <xdr:cxnSp macro="">
      <xdr:nvCxnSpPr>
        <xdr:cNvPr id="599" name="直線コネクタ 598">
          <a:extLst>
            <a:ext uri="{FF2B5EF4-FFF2-40B4-BE49-F238E27FC236}">
              <a16:creationId xmlns:a16="http://schemas.microsoft.com/office/drawing/2014/main" id="{85E4E3D2-4CC1-4F35-81A0-6F42CDBF2946}"/>
            </a:ext>
          </a:extLst>
        </xdr:cNvPr>
        <xdr:cNvCxnSpPr/>
      </xdr:nvCxnSpPr>
      <xdr:spPr>
        <a:xfrm flipV="1">
          <a:off x="18399760" y="5749878"/>
          <a:ext cx="805180" cy="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51809</xdr:rowOff>
    </xdr:from>
    <xdr:to>
      <xdr:col>102</xdr:col>
      <xdr:colOff>165100</xdr:colOff>
      <xdr:row>33</xdr:row>
      <xdr:rowOff>153409</xdr:rowOff>
    </xdr:to>
    <xdr:sp macro="" textlink="">
      <xdr:nvSpPr>
        <xdr:cNvPr id="600" name="楕円 599">
          <a:extLst>
            <a:ext uri="{FF2B5EF4-FFF2-40B4-BE49-F238E27FC236}">
              <a16:creationId xmlns:a16="http://schemas.microsoft.com/office/drawing/2014/main" id="{63D22765-40AB-428C-8BAB-95A522A519A9}"/>
            </a:ext>
          </a:extLst>
        </xdr:cNvPr>
        <xdr:cNvSpPr/>
      </xdr:nvSpPr>
      <xdr:spPr>
        <a:xfrm>
          <a:off x="17547590" y="571346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100758</xdr:rowOff>
    </xdr:from>
    <xdr:to>
      <xdr:col>107</xdr:col>
      <xdr:colOff>50800</xdr:colOff>
      <xdr:row>33</xdr:row>
      <xdr:rowOff>102609</xdr:rowOff>
    </xdr:to>
    <xdr:cxnSp macro="">
      <xdr:nvCxnSpPr>
        <xdr:cNvPr id="601" name="直線コネクタ 600">
          <a:extLst>
            <a:ext uri="{FF2B5EF4-FFF2-40B4-BE49-F238E27FC236}">
              <a16:creationId xmlns:a16="http://schemas.microsoft.com/office/drawing/2014/main" id="{18FEB4EE-F58A-483D-B13F-144C54D96EC3}"/>
            </a:ext>
          </a:extLst>
        </xdr:cNvPr>
        <xdr:cNvCxnSpPr/>
      </xdr:nvCxnSpPr>
      <xdr:spPr>
        <a:xfrm flipV="1">
          <a:off x="17602200" y="5754798"/>
          <a:ext cx="797560" cy="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40248</xdr:rowOff>
    </xdr:from>
    <xdr:to>
      <xdr:col>98</xdr:col>
      <xdr:colOff>38100</xdr:colOff>
      <xdr:row>33</xdr:row>
      <xdr:rowOff>141848</xdr:rowOff>
    </xdr:to>
    <xdr:sp macro="" textlink="">
      <xdr:nvSpPr>
        <xdr:cNvPr id="602" name="楕円 601">
          <a:extLst>
            <a:ext uri="{FF2B5EF4-FFF2-40B4-BE49-F238E27FC236}">
              <a16:creationId xmlns:a16="http://schemas.microsoft.com/office/drawing/2014/main" id="{B2463BD7-C826-454A-BA72-D7F783889DB9}"/>
            </a:ext>
          </a:extLst>
        </xdr:cNvPr>
        <xdr:cNvSpPr/>
      </xdr:nvSpPr>
      <xdr:spPr>
        <a:xfrm>
          <a:off x="16761460" y="569809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91048</xdr:rowOff>
    </xdr:from>
    <xdr:to>
      <xdr:col>102</xdr:col>
      <xdr:colOff>114300</xdr:colOff>
      <xdr:row>33</xdr:row>
      <xdr:rowOff>102609</xdr:rowOff>
    </xdr:to>
    <xdr:cxnSp macro="">
      <xdr:nvCxnSpPr>
        <xdr:cNvPr id="603" name="直線コネクタ 602">
          <a:extLst>
            <a:ext uri="{FF2B5EF4-FFF2-40B4-BE49-F238E27FC236}">
              <a16:creationId xmlns:a16="http://schemas.microsoft.com/office/drawing/2014/main" id="{87F7D773-0070-42F0-90A9-9B71A804630E}"/>
            </a:ext>
          </a:extLst>
        </xdr:cNvPr>
        <xdr:cNvCxnSpPr/>
      </xdr:nvCxnSpPr>
      <xdr:spPr>
        <a:xfrm>
          <a:off x="16804640" y="5752708"/>
          <a:ext cx="797560" cy="3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17815</xdr:rowOff>
    </xdr:from>
    <xdr:ext cx="534377" cy="259045"/>
    <xdr:sp macro="" textlink="">
      <xdr:nvSpPr>
        <xdr:cNvPr id="604" name="n_1aveValue【一般廃棄物処理施設】&#10;一人当たり有形固定資産（償却資産）額">
          <a:extLst>
            <a:ext uri="{FF2B5EF4-FFF2-40B4-BE49-F238E27FC236}">
              <a16:creationId xmlns:a16="http://schemas.microsoft.com/office/drawing/2014/main" id="{E8050537-1C8C-4E78-B3DF-2C20F6A2DA4A}"/>
            </a:ext>
          </a:extLst>
        </xdr:cNvPr>
        <xdr:cNvSpPr txBox="1"/>
      </xdr:nvSpPr>
      <xdr:spPr>
        <a:xfrm>
          <a:off x="18951721" y="670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50233</xdr:rowOff>
    </xdr:from>
    <xdr:ext cx="534377" cy="259045"/>
    <xdr:sp macro="" textlink="">
      <xdr:nvSpPr>
        <xdr:cNvPr id="605" name="n_2aveValue【一般廃棄物処理施設】&#10;一人当たり有形固定資産（償却資産）額">
          <a:extLst>
            <a:ext uri="{FF2B5EF4-FFF2-40B4-BE49-F238E27FC236}">
              <a16:creationId xmlns:a16="http://schemas.microsoft.com/office/drawing/2014/main" id="{3CC0876B-A3BD-4F29-91A2-B314FA01E8AD}"/>
            </a:ext>
          </a:extLst>
        </xdr:cNvPr>
        <xdr:cNvSpPr txBox="1"/>
      </xdr:nvSpPr>
      <xdr:spPr>
        <a:xfrm>
          <a:off x="18170671" y="674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77284</xdr:rowOff>
    </xdr:from>
    <xdr:ext cx="534377" cy="259045"/>
    <xdr:sp macro="" textlink="">
      <xdr:nvSpPr>
        <xdr:cNvPr id="606" name="n_3aveValue【一般廃棄物処理施設】&#10;一人当たり有形固定資産（償却資産）額">
          <a:extLst>
            <a:ext uri="{FF2B5EF4-FFF2-40B4-BE49-F238E27FC236}">
              <a16:creationId xmlns:a16="http://schemas.microsoft.com/office/drawing/2014/main" id="{FC262469-6373-4767-B7AC-5C18386FA1A0}"/>
            </a:ext>
          </a:extLst>
        </xdr:cNvPr>
        <xdr:cNvSpPr txBox="1"/>
      </xdr:nvSpPr>
      <xdr:spPr>
        <a:xfrm>
          <a:off x="17354061" y="676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52976</xdr:rowOff>
    </xdr:from>
    <xdr:ext cx="534377" cy="259045"/>
    <xdr:sp macro="" textlink="">
      <xdr:nvSpPr>
        <xdr:cNvPr id="607" name="n_4aveValue【一般廃棄物処理施設】&#10;一人当たり有形固定資産（償却資産）額">
          <a:extLst>
            <a:ext uri="{FF2B5EF4-FFF2-40B4-BE49-F238E27FC236}">
              <a16:creationId xmlns:a16="http://schemas.microsoft.com/office/drawing/2014/main" id="{A7375D12-1446-492F-8517-9F6CE2B9E95A}"/>
            </a:ext>
          </a:extLst>
        </xdr:cNvPr>
        <xdr:cNvSpPr txBox="1"/>
      </xdr:nvSpPr>
      <xdr:spPr>
        <a:xfrm>
          <a:off x="16556501" y="674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31</xdr:row>
      <xdr:rowOff>163165</xdr:rowOff>
    </xdr:from>
    <xdr:ext cx="599010" cy="259045"/>
    <xdr:sp macro="" textlink="">
      <xdr:nvSpPr>
        <xdr:cNvPr id="608" name="n_1mainValue【一般廃棄物処理施設】&#10;一人当たり有形固定資産（償却資産）額">
          <a:extLst>
            <a:ext uri="{FF2B5EF4-FFF2-40B4-BE49-F238E27FC236}">
              <a16:creationId xmlns:a16="http://schemas.microsoft.com/office/drawing/2014/main" id="{580E42E2-BAAD-44FE-B9C2-7FEA0B065585}"/>
            </a:ext>
          </a:extLst>
        </xdr:cNvPr>
        <xdr:cNvSpPr txBox="1"/>
      </xdr:nvSpPr>
      <xdr:spPr>
        <a:xfrm>
          <a:off x="18919405" y="548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31</xdr:row>
      <xdr:rowOff>168085</xdr:rowOff>
    </xdr:from>
    <xdr:ext cx="599010" cy="259045"/>
    <xdr:sp macro="" textlink="">
      <xdr:nvSpPr>
        <xdr:cNvPr id="609" name="n_2mainValue【一般廃棄物処理施設】&#10;一人当たり有形固定資産（償却資産）額">
          <a:extLst>
            <a:ext uri="{FF2B5EF4-FFF2-40B4-BE49-F238E27FC236}">
              <a16:creationId xmlns:a16="http://schemas.microsoft.com/office/drawing/2014/main" id="{D74AAD15-80AC-4C02-98F1-0F46549197B0}"/>
            </a:ext>
          </a:extLst>
        </xdr:cNvPr>
        <xdr:cNvSpPr txBox="1"/>
      </xdr:nvSpPr>
      <xdr:spPr>
        <a:xfrm>
          <a:off x="18138355" y="5486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31</xdr:row>
      <xdr:rowOff>169936</xdr:rowOff>
    </xdr:from>
    <xdr:ext cx="599010" cy="259045"/>
    <xdr:sp macro="" textlink="">
      <xdr:nvSpPr>
        <xdr:cNvPr id="610" name="n_3mainValue【一般廃棄物処理施設】&#10;一人当たり有形固定資産（償却資産）額">
          <a:extLst>
            <a:ext uri="{FF2B5EF4-FFF2-40B4-BE49-F238E27FC236}">
              <a16:creationId xmlns:a16="http://schemas.microsoft.com/office/drawing/2014/main" id="{0A1ADC1A-2056-4C1E-8B41-ED00338E57DB}"/>
            </a:ext>
          </a:extLst>
        </xdr:cNvPr>
        <xdr:cNvSpPr txBox="1"/>
      </xdr:nvSpPr>
      <xdr:spPr>
        <a:xfrm>
          <a:off x="17323650" y="548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31</xdr:row>
      <xdr:rowOff>158375</xdr:rowOff>
    </xdr:from>
    <xdr:ext cx="599010" cy="259045"/>
    <xdr:sp macro="" textlink="">
      <xdr:nvSpPr>
        <xdr:cNvPr id="611" name="n_4mainValue【一般廃棄物処理施設】&#10;一人当たり有形固定資産（償却資産）額">
          <a:extLst>
            <a:ext uri="{FF2B5EF4-FFF2-40B4-BE49-F238E27FC236}">
              <a16:creationId xmlns:a16="http://schemas.microsoft.com/office/drawing/2014/main" id="{DA118356-1C51-4DA5-9543-53E099BA3C31}"/>
            </a:ext>
          </a:extLst>
        </xdr:cNvPr>
        <xdr:cNvSpPr txBox="1"/>
      </xdr:nvSpPr>
      <xdr:spPr>
        <a:xfrm>
          <a:off x="16526090" y="5475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706AD53B-D830-4B5E-92F0-E37705C0EAA7}"/>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EA77CE4C-1B7C-40D5-89CC-7726BF7DA82F}"/>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1EEE52C4-5AB3-4ED4-A81F-0E9B2FB37C20}"/>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81FDB3D7-211F-4274-B768-14C0CD422FE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03DE0434-B06C-40E5-A0B4-68E41406EE59}"/>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68F5951F-9DB7-4E01-8E2E-F8E37B02A979}"/>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8E2A45E1-ABAB-4CBF-8FC4-ACCA44800AA5}"/>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B0646B2E-CB62-4A0C-9CC8-A7967A6C552A}"/>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a:extLst>
            <a:ext uri="{FF2B5EF4-FFF2-40B4-BE49-F238E27FC236}">
              <a16:creationId xmlns:a16="http://schemas.microsoft.com/office/drawing/2014/main" id="{2434F444-6983-4643-B61C-90C424A111EF}"/>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a:extLst>
            <a:ext uri="{FF2B5EF4-FFF2-40B4-BE49-F238E27FC236}">
              <a16:creationId xmlns:a16="http://schemas.microsoft.com/office/drawing/2014/main" id="{33A954AD-6B63-4A59-BA77-CF78CFCE4FAD}"/>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a:extLst>
            <a:ext uri="{FF2B5EF4-FFF2-40B4-BE49-F238E27FC236}">
              <a16:creationId xmlns:a16="http://schemas.microsoft.com/office/drawing/2014/main" id="{40EDF9CE-13A6-45CD-A73D-5DA81D7693D0}"/>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3" name="直線コネクタ 622">
          <a:extLst>
            <a:ext uri="{FF2B5EF4-FFF2-40B4-BE49-F238E27FC236}">
              <a16:creationId xmlns:a16="http://schemas.microsoft.com/office/drawing/2014/main" id="{66B4EC3F-7A9B-432C-8C5D-5CF23782D165}"/>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4" name="テキスト ボックス 623">
          <a:extLst>
            <a:ext uri="{FF2B5EF4-FFF2-40B4-BE49-F238E27FC236}">
              <a16:creationId xmlns:a16="http://schemas.microsoft.com/office/drawing/2014/main" id="{36D75FE6-DD56-4D75-9832-B464C5DEDB1E}"/>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5" name="直線コネクタ 624">
          <a:extLst>
            <a:ext uri="{FF2B5EF4-FFF2-40B4-BE49-F238E27FC236}">
              <a16:creationId xmlns:a16="http://schemas.microsoft.com/office/drawing/2014/main" id="{5610F8C3-F5C0-42DD-8777-020C086164A8}"/>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6" name="テキスト ボックス 625">
          <a:extLst>
            <a:ext uri="{FF2B5EF4-FFF2-40B4-BE49-F238E27FC236}">
              <a16:creationId xmlns:a16="http://schemas.microsoft.com/office/drawing/2014/main" id="{44DB1BD0-D691-4F9D-B9F6-090F2E4E0199}"/>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7" name="直線コネクタ 626">
          <a:extLst>
            <a:ext uri="{FF2B5EF4-FFF2-40B4-BE49-F238E27FC236}">
              <a16:creationId xmlns:a16="http://schemas.microsoft.com/office/drawing/2014/main" id="{482D6E2E-30B7-49F3-A778-31367F3E4857}"/>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8" name="テキスト ボックス 627">
          <a:extLst>
            <a:ext uri="{FF2B5EF4-FFF2-40B4-BE49-F238E27FC236}">
              <a16:creationId xmlns:a16="http://schemas.microsoft.com/office/drawing/2014/main" id="{2B56A40B-3576-441E-832E-6B584FE8981D}"/>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9" name="直線コネクタ 628">
          <a:extLst>
            <a:ext uri="{FF2B5EF4-FFF2-40B4-BE49-F238E27FC236}">
              <a16:creationId xmlns:a16="http://schemas.microsoft.com/office/drawing/2014/main" id="{F38380CA-D614-4A66-98B0-2E7CCCBC1EAF}"/>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0" name="テキスト ボックス 629">
          <a:extLst>
            <a:ext uri="{FF2B5EF4-FFF2-40B4-BE49-F238E27FC236}">
              <a16:creationId xmlns:a16="http://schemas.microsoft.com/office/drawing/2014/main" id="{100437C3-6A84-42FD-8608-2AAF970698AB}"/>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1" name="直線コネクタ 630">
          <a:extLst>
            <a:ext uri="{FF2B5EF4-FFF2-40B4-BE49-F238E27FC236}">
              <a16:creationId xmlns:a16="http://schemas.microsoft.com/office/drawing/2014/main" id="{6CC90951-540E-449D-AA63-345C56035A70}"/>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2" name="テキスト ボックス 631">
          <a:extLst>
            <a:ext uri="{FF2B5EF4-FFF2-40B4-BE49-F238E27FC236}">
              <a16:creationId xmlns:a16="http://schemas.microsoft.com/office/drawing/2014/main" id="{A723B228-6ECA-458C-8C26-6E2352E6C99E}"/>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3" name="直線コネクタ 632">
          <a:extLst>
            <a:ext uri="{FF2B5EF4-FFF2-40B4-BE49-F238E27FC236}">
              <a16:creationId xmlns:a16="http://schemas.microsoft.com/office/drawing/2014/main" id="{B76B1D6B-8ADC-42EC-9633-F3DD977BC858}"/>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4" name="テキスト ボックス 633">
          <a:extLst>
            <a:ext uri="{FF2B5EF4-FFF2-40B4-BE49-F238E27FC236}">
              <a16:creationId xmlns:a16="http://schemas.microsoft.com/office/drawing/2014/main" id="{75F5504F-98D6-4BBF-BF51-3E483AC985D3}"/>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5" name="直線コネクタ 634">
          <a:extLst>
            <a:ext uri="{FF2B5EF4-FFF2-40B4-BE49-F238E27FC236}">
              <a16:creationId xmlns:a16="http://schemas.microsoft.com/office/drawing/2014/main" id="{6FAFCB4C-AB2E-45F5-AFE2-27BD57FAE1FA}"/>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6" name="【保健センター・保健所】&#10;有形固定資産減価償却率グラフ枠">
          <a:extLst>
            <a:ext uri="{FF2B5EF4-FFF2-40B4-BE49-F238E27FC236}">
              <a16:creationId xmlns:a16="http://schemas.microsoft.com/office/drawing/2014/main" id="{549F77C8-2E6E-412F-A3EB-F17AF0AEDB9D}"/>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96338</xdr:rowOff>
    </xdr:from>
    <xdr:to>
      <xdr:col>85</xdr:col>
      <xdr:colOff>126364</xdr:colOff>
      <xdr:row>64</xdr:row>
      <xdr:rowOff>35923</xdr:rowOff>
    </xdr:to>
    <xdr:cxnSp macro="">
      <xdr:nvCxnSpPr>
        <xdr:cNvPr id="637" name="直線コネクタ 636">
          <a:extLst>
            <a:ext uri="{FF2B5EF4-FFF2-40B4-BE49-F238E27FC236}">
              <a16:creationId xmlns:a16="http://schemas.microsoft.com/office/drawing/2014/main" id="{8B8C7F97-BF19-4D0E-ADF0-EAA8C33E3C7E}"/>
            </a:ext>
          </a:extLst>
        </xdr:cNvPr>
        <xdr:cNvCxnSpPr/>
      </xdr:nvCxnSpPr>
      <xdr:spPr>
        <a:xfrm flipV="1">
          <a:off x="14703424" y="9522278"/>
          <a:ext cx="0" cy="1486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39750</xdr:rowOff>
    </xdr:from>
    <xdr:ext cx="405111" cy="259045"/>
    <xdr:sp macro="" textlink="">
      <xdr:nvSpPr>
        <xdr:cNvPr id="638" name="【保健センター・保健所】&#10;有形固定資産減価償却率最小値テキスト">
          <a:extLst>
            <a:ext uri="{FF2B5EF4-FFF2-40B4-BE49-F238E27FC236}">
              <a16:creationId xmlns:a16="http://schemas.microsoft.com/office/drawing/2014/main" id="{FA21CDB6-6BC0-43C7-A645-CEEC4D8A83BA}"/>
            </a:ext>
          </a:extLst>
        </xdr:cNvPr>
        <xdr:cNvSpPr txBox="1"/>
      </xdr:nvSpPr>
      <xdr:spPr>
        <a:xfrm>
          <a:off x="1474216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35923</xdr:rowOff>
    </xdr:from>
    <xdr:to>
      <xdr:col>86</xdr:col>
      <xdr:colOff>25400</xdr:colOff>
      <xdr:row>64</xdr:row>
      <xdr:rowOff>35923</xdr:rowOff>
    </xdr:to>
    <xdr:cxnSp macro="">
      <xdr:nvCxnSpPr>
        <xdr:cNvPr id="639" name="直線コネクタ 638">
          <a:extLst>
            <a:ext uri="{FF2B5EF4-FFF2-40B4-BE49-F238E27FC236}">
              <a16:creationId xmlns:a16="http://schemas.microsoft.com/office/drawing/2014/main" id="{DA0F4084-B367-4F6E-B80D-74C3806AC4F7}"/>
            </a:ext>
          </a:extLst>
        </xdr:cNvPr>
        <xdr:cNvCxnSpPr/>
      </xdr:nvCxnSpPr>
      <xdr:spPr>
        <a:xfrm>
          <a:off x="14611350" y="11008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43015</xdr:rowOff>
    </xdr:from>
    <xdr:ext cx="340478" cy="259045"/>
    <xdr:sp macro="" textlink="">
      <xdr:nvSpPr>
        <xdr:cNvPr id="640" name="【保健センター・保健所】&#10;有形固定資産減価償却率最大値テキスト">
          <a:extLst>
            <a:ext uri="{FF2B5EF4-FFF2-40B4-BE49-F238E27FC236}">
              <a16:creationId xmlns:a16="http://schemas.microsoft.com/office/drawing/2014/main" id="{8768CEEB-7F98-4338-8A67-6959F5861DCE}"/>
            </a:ext>
          </a:extLst>
        </xdr:cNvPr>
        <xdr:cNvSpPr txBox="1"/>
      </xdr:nvSpPr>
      <xdr:spPr>
        <a:xfrm>
          <a:off x="14742160" y="930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96338</xdr:rowOff>
    </xdr:from>
    <xdr:to>
      <xdr:col>86</xdr:col>
      <xdr:colOff>25400</xdr:colOff>
      <xdr:row>55</xdr:row>
      <xdr:rowOff>96338</xdr:rowOff>
    </xdr:to>
    <xdr:cxnSp macro="">
      <xdr:nvCxnSpPr>
        <xdr:cNvPr id="641" name="直線コネクタ 640">
          <a:extLst>
            <a:ext uri="{FF2B5EF4-FFF2-40B4-BE49-F238E27FC236}">
              <a16:creationId xmlns:a16="http://schemas.microsoft.com/office/drawing/2014/main" id="{45E62F6D-9596-4308-9BE7-594B9F794709}"/>
            </a:ext>
          </a:extLst>
        </xdr:cNvPr>
        <xdr:cNvCxnSpPr/>
      </xdr:nvCxnSpPr>
      <xdr:spPr>
        <a:xfrm>
          <a:off x="14611350" y="9522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40294</xdr:rowOff>
    </xdr:from>
    <xdr:ext cx="405111" cy="259045"/>
    <xdr:sp macro="" textlink="">
      <xdr:nvSpPr>
        <xdr:cNvPr id="642" name="【保健センター・保健所】&#10;有形固定資産減価償却率平均値テキスト">
          <a:extLst>
            <a:ext uri="{FF2B5EF4-FFF2-40B4-BE49-F238E27FC236}">
              <a16:creationId xmlns:a16="http://schemas.microsoft.com/office/drawing/2014/main" id="{9535E42F-77C1-43F2-AFE1-EDFBDC70F5EE}"/>
            </a:ext>
          </a:extLst>
        </xdr:cNvPr>
        <xdr:cNvSpPr txBox="1"/>
      </xdr:nvSpPr>
      <xdr:spPr>
        <a:xfrm>
          <a:off x="14742160" y="103272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61867</xdr:rowOff>
    </xdr:from>
    <xdr:to>
      <xdr:col>85</xdr:col>
      <xdr:colOff>177800</xdr:colOff>
      <xdr:row>60</xdr:row>
      <xdr:rowOff>163467</xdr:rowOff>
    </xdr:to>
    <xdr:sp macro="" textlink="">
      <xdr:nvSpPr>
        <xdr:cNvPr id="643" name="フローチャート: 判断 642">
          <a:extLst>
            <a:ext uri="{FF2B5EF4-FFF2-40B4-BE49-F238E27FC236}">
              <a16:creationId xmlns:a16="http://schemas.microsoft.com/office/drawing/2014/main" id="{2226A100-EBD0-4130-8421-ED5FE5D6F511}"/>
            </a:ext>
          </a:extLst>
        </xdr:cNvPr>
        <xdr:cNvSpPr/>
      </xdr:nvSpPr>
      <xdr:spPr>
        <a:xfrm>
          <a:off x="14649450" y="1034505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39007</xdr:rowOff>
    </xdr:from>
    <xdr:to>
      <xdr:col>81</xdr:col>
      <xdr:colOff>101600</xdr:colOff>
      <xdr:row>60</xdr:row>
      <xdr:rowOff>140607</xdr:rowOff>
    </xdr:to>
    <xdr:sp macro="" textlink="">
      <xdr:nvSpPr>
        <xdr:cNvPr id="644" name="フローチャート: 判断 643">
          <a:extLst>
            <a:ext uri="{FF2B5EF4-FFF2-40B4-BE49-F238E27FC236}">
              <a16:creationId xmlns:a16="http://schemas.microsoft.com/office/drawing/2014/main" id="{01411AC7-92FC-4967-9241-244D41F9E8CE}"/>
            </a:ext>
          </a:extLst>
        </xdr:cNvPr>
        <xdr:cNvSpPr/>
      </xdr:nvSpPr>
      <xdr:spPr>
        <a:xfrm>
          <a:off x="13887450" y="1032600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30843</xdr:rowOff>
    </xdr:from>
    <xdr:to>
      <xdr:col>76</xdr:col>
      <xdr:colOff>165100</xdr:colOff>
      <xdr:row>60</xdr:row>
      <xdr:rowOff>132443</xdr:rowOff>
    </xdr:to>
    <xdr:sp macro="" textlink="">
      <xdr:nvSpPr>
        <xdr:cNvPr id="645" name="フローチャート: 判断 644">
          <a:extLst>
            <a:ext uri="{FF2B5EF4-FFF2-40B4-BE49-F238E27FC236}">
              <a16:creationId xmlns:a16="http://schemas.microsoft.com/office/drawing/2014/main" id="{ECD9A7D6-7162-4C7E-BCFC-75E1DB2414DF}"/>
            </a:ext>
          </a:extLst>
        </xdr:cNvPr>
        <xdr:cNvSpPr/>
      </xdr:nvSpPr>
      <xdr:spPr>
        <a:xfrm>
          <a:off x="13089890" y="1031593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164737</xdr:rowOff>
    </xdr:from>
    <xdr:to>
      <xdr:col>72</xdr:col>
      <xdr:colOff>38100</xdr:colOff>
      <xdr:row>60</xdr:row>
      <xdr:rowOff>94887</xdr:rowOff>
    </xdr:to>
    <xdr:sp macro="" textlink="">
      <xdr:nvSpPr>
        <xdr:cNvPr id="646" name="フローチャート: 判断 645">
          <a:extLst>
            <a:ext uri="{FF2B5EF4-FFF2-40B4-BE49-F238E27FC236}">
              <a16:creationId xmlns:a16="http://schemas.microsoft.com/office/drawing/2014/main" id="{82F4C262-F095-4F3D-90F2-E3D71982DD15}"/>
            </a:ext>
          </a:extLst>
        </xdr:cNvPr>
        <xdr:cNvSpPr/>
      </xdr:nvSpPr>
      <xdr:spPr>
        <a:xfrm>
          <a:off x="12303760" y="102840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127181</xdr:rowOff>
    </xdr:from>
    <xdr:to>
      <xdr:col>67</xdr:col>
      <xdr:colOff>101600</xdr:colOff>
      <xdr:row>60</xdr:row>
      <xdr:rowOff>57331</xdr:rowOff>
    </xdr:to>
    <xdr:sp macro="" textlink="">
      <xdr:nvSpPr>
        <xdr:cNvPr id="647" name="フローチャート: 判断 646">
          <a:extLst>
            <a:ext uri="{FF2B5EF4-FFF2-40B4-BE49-F238E27FC236}">
              <a16:creationId xmlns:a16="http://schemas.microsoft.com/office/drawing/2014/main" id="{4E68E34C-6AF6-4FDE-BE55-E19CCAE7EF17}"/>
            </a:ext>
          </a:extLst>
        </xdr:cNvPr>
        <xdr:cNvSpPr/>
      </xdr:nvSpPr>
      <xdr:spPr>
        <a:xfrm>
          <a:off x="11487150" y="1024654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69636684-8A8C-4FF5-B193-688E5EEAE14B}"/>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4692C96D-85A5-40C6-8A1E-BFEA82B29623}"/>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1BC9E2E-D4D6-456A-840C-03B726415E97}"/>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EBD3B1DB-7881-4434-9D17-738A8285B48D}"/>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A2D7C6B9-5AE9-4B20-A0E8-B481C4D53766}"/>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89626</xdr:rowOff>
    </xdr:from>
    <xdr:to>
      <xdr:col>81</xdr:col>
      <xdr:colOff>101600</xdr:colOff>
      <xdr:row>64</xdr:row>
      <xdr:rowOff>19776</xdr:rowOff>
    </xdr:to>
    <xdr:sp macro="" textlink="">
      <xdr:nvSpPr>
        <xdr:cNvPr id="653" name="楕円 652">
          <a:extLst>
            <a:ext uri="{FF2B5EF4-FFF2-40B4-BE49-F238E27FC236}">
              <a16:creationId xmlns:a16="http://schemas.microsoft.com/office/drawing/2014/main" id="{500D9179-501B-4128-97F3-623662AEA870}"/>
            </a:ext>
          </a:extLst>
        </xdr:cNvPr>
        <xdr:cNvSpPr/>
      </xdr:nvSpPr>
      <xdr:spPr>
        <a:xfrm>
          <a:off x="13887450" y="1089478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63</xdr:row>
      <xdr:rowOff>53703</xdr:rowOff>
    </xdr:from>
    <xdr:to>
      <xdr:col>76</xdr:col>
      <xdr:colOff>165100</xdr:colOff>
      <xdr:row>63</xdr:row>
      <xdr:rowOff>155303</xdr:rowOff>
    </xdr:to>
    <xdr:sp macro="" textlink="">
      <xdr:nvSpPr>
        <xdr:cNvPr id="654" name="楕円 653">
          <a:extLst>
            <a:ext uri="{FF2B5EF4-FFF2-40B4-BE49-F238E27FC236}">
              <a16:creationId xmlns:a16="http://schemas.microsoft.com/office/drawing/2014/main" id="{8454B9A4-CA1C-4443-B027-3F07FF6ED362}"/>
            </a:ext>
          </a:extLst>
        </xdr:cNvPr>
        <xdr:cNvSpPr/>
      </xdr:nvSpPr>
      <xdr:spPr>
        <a:xfrm>
          <a:off x="13089890" y="1085886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104503</xdr:rowOff>
    </xdr:from>
    <xdr:to>
      <xdr:col>81</xdr:col>
      <xdr:colOff>50800</xdr:colOff>
      <xdr:row>63</xdr:row>
      <xdr:rowOff>140426</xdr:rowOff>
    </xdr:to>
    <xdr:cxnSp macro="">
      <xdr:nvCxnSpPr>
        <xdr:cNvPr id="655" name="直線コネクタ 654">
          <a:extLst>
            <a:ext uri="{FF2B5EF4-FFF2-40B4-BE49-F238E27FC236}">
              <a16:creationId xmlns:a16="http://schemas.microsoft.com/office/drawing/2014/main" id="{C836CD2D-E1EC-442F-B8D9-693247CB28A3}"/>
            </a:ext>
          </a:extLst>
        </xdr:cNvPr>
        <xdr:cNvCxnSpPr/>
      </xdr:nvCxnSpPr>
      <xdr:spPr>
        <a:xfrm>
          <a:off x="13144500" y="10903948"/>
          <a:ext cx="797560" cy="3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19413</xdr:rowOff>
    </xdr:from>
    <xdr:to>
      <xdr:col>72</xdr:col>
      <xdr:colOff>38100</xdr:colOff>
      <xdr:row>63</xdr:row>
      <xdr:rowOff>121013</xdr:rowOff>
    </xdr:to>
    <xdr:sp macro="" textlink="">
      <xdr:nvSpPr>
        <xdr:cNvPr id="656" name="楕円 655">
          <a:extLst>
            <a:ext uri="{FF2B5EF4-FFF2-40B4-BE49-F238E27FC236}">
              <a16:creationId xmlns:a16="http://schemas.microsoft.com/office/drawing/2014/main" id="{10BCA2DA-49B9-417B-8CE9-4F25844FD5FB}"/>
            </a:ext>
          </a:extLst>
        </xdr:cNvPr>
        <xdr:cNvSpPr/>
      </xdr:nvSpPr>
      <xdr:spPr>
        <a:xfrm>
          <a:off x="12303760" y="1081695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70213</xdr:rowOff>
    </xdr:from>
    <xdr:to>
      <xdr:col>76</xdr:col>
      <xdr:colOff>114300</xdr:colOff>
      <xdr:row>63</xdr:row>
      <xdr:rowOff>104503</xdr:rowOff>
    </xdr:to>
    <xdr:cxnSp macro="">
      <xdr:nvCxnSpPr>
        <xdr:cNvPr id="657" name="直線コネクタ 656">
          <a:extLst>
            <a:ext uri="{FF2B5EF4-FFF2-40B4-BE49-F238E27FC236}">
              <a16:creationId xmlns:a16="http://schemas.microsoft.com/office/drawing/2014/main" id="{5A00010B-F5C4-407B-80B4-8BCE781FA445}"/>
            </a:ext>
          </a:extLst>
        </xdr:cNvPr>
        <xdr:cNvCxnSpPr/>
      </xdr:nvCxnSpPr>
      <xdr:spPr>
        <a:xfrm>
          <a:off x="12346940" y="10869658"/>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156573</xdr:rowOff>
    </xdr:from>
    <xdr:to>
      <xdr:col>67</xdr:col>
      <xdr:colOff>101600</xdr:colOff>
      <xdr:row>63</xdr:row>
      <xdr:rowOff>86723</xdr:rowOff>
    </xdr:to>
    <xdr:sp macro="" textlink="">
      <xdr:nvSpPr>
        <xdr:cNvPr id="658" name="楕円 657">
          <a:extLst>
            <a:ext uri="{FF2B5EF4-FFF2-40B4-BE49-F238E27FC236}">
              <a16:creationId xmlns:a16="http://schemas.microsoft.com/office/drawing/2014/main" id="{8EF003A4-26BE-46AC-81B6-1C3ECD84B83A}"/>
            </a:ext>
          </a:extLst>
        </xdr:cNvPr>
        <xdr:cNvSpPr/>
      </xdr:nvSpPr>
      <xdr:spPr>
        <a:xfrm>
          <a:off x="11487150" y="1078837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35923</xdr:rowOff>
    </xdr:from>
    <xdr:to>
      <xdr:col>71</xdr:col>
      <xdr:colOff>177800</xdr:colOff>
      <xdr:row>63</xdr:row>
      <xdr:rowOff>70213</xdr:rowOff>
    </xdr:to>
    <xdr:cxnSp macro="">
      <xdr:nvCxnSpPr>
        <xdr:cNvPr id="659" name="直線コネクタ 658">
          <a:extLst>
            <a:ext uri="{FF2B5EF4-FFF2-40B4-BE49-F238E27FC236}">
              <a16:creationId xmlns:a16="http://schemas.microsoft.com/office/drawing/2014/main" id="{C96A3C40-5BC0-4916-A8AF-A3439B573042}"/>
            </a:ext>
          </a:extLst>
        </xdr:cNvPr>
        <xdr:cNvCxnSpPr/>
      </xdr:nvCxnSpPr>
      <xdr:spPr>
        <a:xfrm>
          <a:off x="11541760" y="10837273"/>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157134</xdr:rowOff>
    </xdr:from>
    <xdr:ext cx="405111" cy="259045"/>
    <xdr:sp macro="" textlink="">
      <xdr:nvSpPr>
        <xdr:cNvPr id="660" name="n_1aveValue【保健センター・保健所】&#10;有形固定資産減価償却率">
          <a:extLst>
            <a:ext uri="{FF2B5EF4-FFF2-40B4-BE49-F238E27FC236}">
              <a16:creationId xmlns:a16="http://schemas.microsoft.com/office/drawing/2014/main" id="{EF7DBF04-336A-4B09-B4E8-C46EA55B428B}"/>
            </a:ext>
          </a:extLst>
        </xdr:cNvPr>
        <xdr:cNvSpPr txBox="1"/>
      </xdr:nvSpPr>
      <xdr:spPr>
        <a:xfrm>
          <a:off x="13738234" y="10103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148970</xdr:rowOff>
    </xdr:from>
    <xdr:ext cx="405111" cy="259045"/>
    <xdr:sp macro="" textlink="">
      <xdr:nvSpPr>
        <xdr:cNvPr id="661" name="n_2aveValue【保健センター・保健所】&#10;有形固定資産減価償却率">
          <a:extLst>
            <a:ext uri="{FF2B5EF4-FFF2-40B4-BE49-F238E27FC236}">
              <a16:creationId xmlns:a16="http://schemas.microsoft.com/office/drawing/2014/main" id="{5F678C32-43D0-4E20-A848-0DD21F7D2460}"/>
            </a:ext>
          </a:extLst>
        </xdr:cNvPr>
        <xdr:cNvSpPr txBox="1"/>
      </xdr:nvSpPr>
      <xdr:spPr>
        <a:xfrm>
          <a:off x="1295718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111414</xdr:rowOff>
    </xdr:from>
    <xdr:ext cx="405111" cy="259045"/>
    <xdr:sp macro="" textlink="">
      <xdr:nvSpPr>
        <xdr:cNvPr id="662" name="n_3aveValue【保健センター・保健所】&#10;有形固定資産減価償却率">
          <a:extLst>
            <a:ext uri="{FF2B5EF4-FFF2-40B4-BE49-F238E27FC236}">
              <a16:creationId xmlns:a16="http://schemas.microsoft.com/office/drawing/2014/main" id="{EE73DFC4-C7C3-490E-9D25-E493DD3D912B}"/>
            </a:ext>
          </a:extLst>
        </xdr:cNvPr>
        <xdr:cNvSpPr txBox="1"/>
      </xdr:nvSpPr>
      <xdr:spPr>
        <a:xfrm>
          <a:off x="1217105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73858</xdr:rowOff>
    </xdr:from>
    <xdr:ext cx="405111" cy="259045"/>
    <xdr:sp macro="" textlink="">
      <xdr:nvSpPr>
        <xdr:cNvPr id="663" name="n_4aveValue【保健センター・保健所】&#10;有形固定資産減価償却率">
          <a:extLst>
            <a:ext uri="{FF2B5EF4-FFF2-40B4-BE49-F238E27FC236}">
              <a16:creationId xmlns:a16="http://schemas.microsoft.com/office/drawing/2014/main" id="{742DD0E8-650E-4D79-BF4B-B34102E0FCEA}"/>
            </a:ext>
          </a:extLst>
        </xdr:cNvPr>
        <xdr:cNvSpPr txBox="1"/>
      </xdr:nvSpPr>
      <xdr:spPr>
        <a:xfrm>
          <a:off x="113544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10903</xdr:rowOff>
    </xdr:from>
    <xdr:ext cx="405111" cy="259045"/>
    <xdr:sp macro="" textlink="">
      <xdr:nvSpPr>
        <xdr:cNvPr id="664" name="n_1mainValue【保健センター・保健所】&#10;有形固定資産減価償却率">
          <a:extLst>
            <a:ext uri="{FF2B5EF4-FFF2-40B4-BE49-F238E27FC236}">
              <a16:creationId xmlns:a16="http://schemas.microsoft.com/office/drawing/2014/main" id="{5B088BE6-3CD5-4BF3-9121-BAED44408B1F}"/>
            </a:ext>
          </a:extLst>
        </xdr:cNvPr>
        <xdr:cNvSpPr txBox="1"/>
      </xdr:nvSpPr>
      <xdr:spPr>
        <a:xfrm>
          <a:off x="13738234" y="10985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146430</xdr:rowOff>
    </xdr:from>
    <xdr:ext cx="405111" cy="259045"/>
    <xdr:sp macro="" textlink="">
      <xdr:nvSpPr>
        <xdr:cNvPr id="665" name="n_2mainValue【保健センター・保健所】&#10;有形固定資産減価償却率">
          <a:extLst>
            <a:ext uri="{FF2B5EF4-FFF2-40B4-BE49-F238E27FC236}">
              <a16:creationId xmlns:a16="http://schemas.microsoft.com/office/drawing/2014/main" id="{A8DC5132-CF97-448F-9A91-2BB8ECE7D135}"/>
            </a:ext>
          </a:extLst>
        </xdr:cNvPr>
        <xdr:cNvSpPr txBox="1"/>
      </xdr:nvSpPr>
      <xdr:spPr>
        <a:xfrm>
          <a:off x="12957184" y="10945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112140</xdr:rowOff>
    </xdr:from>
    <xdr:ext cx="405111" cy="259045"/>
    <xdr:sp macro="" textlink="">
      <xdr:nvSpPr>
        <xdr:cNvPr id="666" name="n_3mainValue【保健センター・保健所】&#10;有形固定資産減価償却率">
          <a:extLst>
            <a:ext uri="{FF2B5EF4-FFF2-40B4-BE49-F238E27FC236}">
              <a16:creationId xmlns:a16="http://schemas.microsoft.com/office/drawing/2014/main" id="{8DC904B2-B626-48A5-B96C-6DFB1295088C}"/>
            </a:ext>
          </a:extLst>
        </xdr:cNvPr>
        <xdr:cNvSpPr txBox="1"/>
      </xdr:nvSpPr>
      <xdr:spPr>
        <a:xfrm>
          <a:off x="12171054" y="1091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77850</xdr:rowOff>
    </xdr:from>
    <xdr:ext cx="405111" cy="259045"/>
    <xdr:sp macro="" textlink="">
      <xdr:nvSpPr>
        <xdr:cNvPr id="667" name="n_4mainValue【保健センター・保健所】&#10;有形固定資産減価償却率">
          <a:extLst>
            <a:ext uri="{FF2B5EF4-FFF2-40B4-BE49-F238E27FC236}">
              <a16:creationId xmlns:a16="http://schemas.microsoft.com/office/drawing/2014/main" id="{9C8DF734-B7E6-4C3D-ACC4-47574BC71EA2}"/>
            </a:ext>
          </a:extLst>
        </xdr:cNvPr>
        <xdr:cNvSpPr txBox="1"/>
      </xdr:nvSpPr>
      <xdr:spPr>
        <a:xfrm>
          <a:off x="11354444" y="1087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39CA9F82-6999-431F-AC18-D1D366978F06}"/>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5896AEAE-1855-4796-911E-5337CC6EB36F}"/>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36C68B4A-F8B9-4EE1-9A73-06831E07F65E}"/>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6A623D74-99F5-48F9-A388-07E54EEAC9C3}"/>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58CECDAE-C727-4A6E-A210-2C4439FE9198}"/>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879C7619-0D1B-4563-B6DE-1ABB4570871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9264A67C-B496-49B1-BC7A-F98ACECB433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5ABA133B-3FE9-43B4-989B-837F4A21F20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FC1F1C5C-8761-41E8-A46C-E23FE00D72D1}"/>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277AEC81-503A-442B-BE1A-1147D896F13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B0E96B7C-D309-4699-9D7B-26E94CD40CDC}"/>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F6152FE6-DD33-4BB9-8B54-B4E0B24AABCC}"/>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7987E0CD-612E-49EF-B22E-07FFE357EB86}"/>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1" name="テキスト ボックス 680">
          <a:extLst>
            <a:ext uri="{FF2B5EF4-FFF2-40B4-BE49-F238E27FC236}">
              <a16:creationId xmlns:a16="http://schemas.microsoft.com/office/drawing/2014/main" id="{488CB813-4932-4795-9B6E-7711B9D1C8F7}"/>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868DFA54-38C6-4855-9E63-02BF09C2227B}"/>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3" name="テキスト ボックス 682">
          <a:extLst>
            <a:ext uri="{FF2B5EF4-FFF2-40B4-BE49-F238E27FC236}">
              <a16:creationId xmlns:a16="http://schemas.microsoft.com/office/drawing/2014/main" id="{5F263DC7-7995-480F-A3EC-737C5E1AE8C9}"/>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7A872BBE-20BF-4514-B318-F18B0A94DB05}"/>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5" name="テキスト ボックス 684">
          <a:extLst>
            <a:ext uri="{FF2B5EF4-FFF2-40B4-BE49-F238E27FC236}">
              <a16:creationId xmlns:a16="http://schemas.microsoft.com/office/drawing/2014/main" id="{3D322968-0153-4975-8270-0AEF771CD7BC}"/>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349512DB-2D2A-4BD3-9451-C08F0843136F}"/>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8011A897-24AB-43B6-BB29-4F3A6D96261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保健センター・保健所】&#10;一人当たり面積グラフ枠">
          <a:extLst>
            <a:ext uri="{FF2B5EF4-FFF2-40B4-BE49-F238E27FC236}">
              <a16:creationId xmlns:a16="http://schemas.microsoft.com/office/drawing/2014/main" id="{B9C26242-82DE-4EDE-A8B4-5F2D8055AA0B}"/>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137160</xdr:rowOff>
    </xdr:from>
    <xdr:to>
      <xdr:col>116</xdr:col>
      <xdr:colOff>62864</xdr:colOff>
      <xdr:row>63</xdr:row>
      <xdr:rowOff>125730</xdr:rowOff>
    </xdr:to>
    <xdr:cxnSp macro="">
      <xdr:nvCxnSpPr>
        <xdr:cNvPr id="689" name="直線コネクタ 688">
          <a:extLst>
            <a:ext uri="{FF2B5EF4-FFF2-40B4-BE49-F238E27FC236}">
              <a16:creationId xmlns:a16="http://schemas.microsoft.com/office/drawing/2014/main" id="{C78390F4-278E-4BE0-BBE4-F59E97B7DBC5}"/>
            </a:ext>
          </a:extLst>
        </xdr:cNvPr>
        <xdr:cNvCxnSpPr/>
      </xdr:nvCxnSpPr>
      <xdr:spPr>
        <a:xfrm flipV="1">
          <a:off x="19947254" y="973455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90" name="【保健センター・保健所】&#10;一人当たり面積最小値テキスト">
          <a:extLst>
            <a:ext uri="{FF2B5EF4-FFF2-40B4-BE49-F238E27FC236}">
              <a16:creationId xmlns:a16="http://schemas.microsoft.com/office/drawing/2014/main" id="{10F3CC8E-ECE2-4877-A525-E0DFB144C6B7}"/>
            </a:ext>
          </a:extLst>
        </xdr:cNvPr>
        <xdr:cNvSpPr txBox="1"/>
      </xdr:nvSpPr>
      <xdr:spPr>
        <a:xfrm>
          <a:off x="1998599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91" name="直線コネクタ 690">
          <a:extLst>
            <a:ext uri="{FF2B5EF4-FFF2-40B4-BE49-F238E27FC236}">
              <a16:creationId xmlns:a16="http://schemas.microsoft.com/office/drawing/2014/main" id="{26A0A615-1124-4691-AC88-9168E574BF98}"/>
            </a:ext>
          </a:extLst>
        </xdr:cNvPr>
        <xdr:cNvCxnSpPr/>
      </xdr:nvCxnSpPr>
      <xdr:spPr>
        <a:xfrm>
          <a:off x="19885660" y="1093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83837</xdr:rowOff>
    </xdr:from>
    <xdr:ext cx="469744" cy="259045"/>
    <xdr:sp macro="" textlink="">
      <xdr:nvSpPr>
        <xdr:cNvPr id="692" name="【保健センター・保健所】&#10;一人当たり面積最大値テキスト">
          <a:extLst>
            <a:ext uri="{FF2B5EF4-FFF2-40B4-BE49-F238E27FC236}">
              <a16:creationId xmlns:a16="http://schemas.microsoft.com/office/drawing/2014/main" id="{6D303BD0-8CB8-4A9C-85C5-2C8F8A4B2197}"/>
            </a:ext>
          </a:extLst>
        </xdr:cNvPr>
        <xdr:cNvSpPr txBox="1"/>
      </xdr:nvSpPr>
      <xdr:spPr>
        <a:xfrm>
          <a:off x="19985990" y="9515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137160</xdr:rowOff>
    </xdr:from>
    <xdr:to>
      <xdr:col>116</xdr:col>
      <xdr:colOff>152400</xdr:colOff>
      <xdr:row>56</xdr:row>
      <xdr:rowOff>137160</xdr:rowOff>
    </xdr:to>
    <xdr:cxnSp macro="">
      <xdr:nvCxnSpPr>
        <xdr:cNvPr id="693" name="直線コネクタ 692">
          <a:extLst>
            <a:ext uri="{FF2B5EF4-FFF2-40B4-BE49-F238E27FC236}">
              <a16:creationId xmlns:a16="http://schemas.microsoft.com/office/drawing/2014/main" id="{4CF85F2B-8839-4E16-B17C-7A90D3479EE3}"/>
            </a:ext>
          </a:extLst>
        </xdr:cNvPr>
        <xdr:cNvCxnSpPr/>
      </xdr:nvCxnSpPr>
      <xdr:spPr>
        <a:xfrm>
          <a:off x="19885660" y="9734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76217</xdr:rowOff>
    </xdr:from>
    <xdr:ext cx="469744" cy="259045"/>
    <xdr:sp macro="" textlink="">
      <xdr:nvSpPr>
        <xdr:cNvPr id="694" name="【保健センター・保健所】&#10;一人当たり面積平均値テキスト">
          <a:extLst>
            <a:ext uri="{FF2B5EF4-FFF2-40B4-BE49-F238E27FC236}">
              <a16:creationId xmlns:a16="http://schemas.microsoft.com/office/drawing/2014/main" id="{8B9B745A-1FDE-4BEF-8B74-02D64A036C6E}"/>
            </a:ext>
          </a:extLst>
        </xdr:cNvPr>
        <xdr:cNvSpPr txBox="1"/>
      </xdr:nvSpPr>
      <xdr:spPr>
        <a:xfrm>
          <a:off x="19985990" y="10534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5" name="フローチャート: 判断 694">
          <a:extLst>
            <a:ext uri="{FF2B5EF4-FFF2-40B4-BE49-F238E27FC236}">
              <a16:creationId xmlns:a16="http://schemas.microsoft.com/office/drawing/2014/main" id="{AF80850F-0EE0-4FAD-873D-2400774CAEF0}"/>
            </a:ext>
          </a:extLst>
        </xdr:cNvPr>
        <xdr:cNvSpPr/>
      </xdr:nvSpPr>
      <xdr:spPr>
        <a:xfrm>
          <a:off x="19904710" y="105524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6" name="フローチャート: 判断 695">
          <a:extLst>
            <a:ext uri="{FF2B5EF4-FFF2-40B4-BE49-F238E27FC236}">
              <a16:creationId xmlns:a16="http://schemas.microsoft.com/office/drawing/2014/main" id="{1813AC79-92F9-4AF0-8337-D4325BDD414E}"/>
            </a:ext>
          </a:extLst>
        </xdr:cNvPr>
        <xdr:cNvSpPr/>
      </xdr:nvSpPr>
      <xdr:spPr>
        <a:xfrm>
          <a:off x="19161760" y="105524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7" name="フローチャート: 判断 696">
          <a:extLst>
            <a:ext uri="{FF2B5EF4-FFF2-40B4-BE49-F238E27FC236}">
              <a16:creationId xmlns:a16="http://schemas.microsoft.com/office/drawing/2014/main" id="{7AA22925-C938-45BC-981B-E242D99F33B9}"/>
            </a:ext>
          </a:extLst>
        </xdr:cNvPr>
        <xdr:cNvSpPr/>
      </xdr:nvSpPr>
      <xdr:spPr>
        <a:xfrm>
          <a:off x="18345150" y="105524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8" name="フローチャート: 判断 697">
          <a:extLst>
            <a:ext uri="{FF2B5EF4-FFF2-40B4-BE49-F238E27FC236}">
              <a16:creationId xmlns:a16="http://schemas.microsoft.com/office/drawing/2014/main" id="{E420CA46-7D16-4974-AE68-52B043C4301F}"/>
            </a:ext>
          </a:extLst>
        </xdr:cNvPr>
        <xdr:cNvSpPr/>
      </xdr:nvSpPr>
      <xdr:spPr>
        <a:xfrm>
          <a:off x="17547590" y="105524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9" name="フローチャート: 判断 698">
          <a:extLst>
            <a:ext uri="{FF2B5EF4-FFF2-40B4-BE49-F238E27FC236}">
              <a16:creationId xmlns:a16="http://schemas.microsoft.com/office/drawing/2014/main" id="{398A4AC7-80C5-40DF-9680-966568F48C59}"/>
            </a:ext>
          </a:extLst>
        </xdr:cNvPr>
        <xdr:cNvSpPr/>
      </xdr:nvSpPr>
      <xdr:spPr>
        <a:xfrm>
          <a:off x="16761460" y="105524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7697CB8D-9CA9-4D0E-BDB9-1AD979656C9F}"/>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94E4F51C-0ADE-4C24-A4F9-C73D499C4922}"/>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105D796E-9C37-4F5D-A2F1-21B815DD7BE0}"/>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6D559E42-0B4C-4B5C-B1C0-ACE3FC42C7FB}"/>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C01EAFC0-326F-4FE3-B367-F0C13406A0CA}"/>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97790</xdr:rowOff>
    </xdr:from>
    <xdr:to>
      <xdr:col>112</xdr:col>
      <xdr:colOff>38100</xdr:colOff>
      <xdr:row>64</xdr:row>
      <xdr:rowOff>27940</xdr:rowOff>
    </xdr:to>
    <xdr:sp macro="" textlink="">
      <xdr:nvSpPr>
        <xdr:cNvPr id="705" name="楕円 704">
          <a:extLst>
            <a:ext uri="{FF2B5EF4-FFF2-40B4-BE49-F238E27FC236}">
              <a16:creationId xmlns:a16="http://schemas.microsoft.com/office/drawing/2014/main" id="{CC178184-07D8-49A2-A8C9-CC6B1C31CD88}"/>
            </a:ext>
          </a:extLst>
        </xdr:cNvPr>
        <xdr:cNvSpPr/>
      </xdr:nvSpPr>
      <xdr:spPr>
        <a:xfrm>
          <a:off x="19161760" y="108953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97790</xdr:rowOff>
    </xdr:from>
    <xdr:to>
      <xdr:col>107</xdr:col>
      <xdr:colOff>101600</xdr:colOff>
      <xdr:row>64</xdr:row>
      <xdr:rowOff>27940</xdr:rowOff>
    </xdr:to>
    <xdr:sp macro="" textlink="">
      <xdr:nvSpPr>
        <xdr:cNvPr id="706" name="楕円 705">
          <a:extLst>
            <a:ext uri="{FF2B5EF4-FFF2-40B4-BE49-F238E27FC236}">
              <a16:creationId xmlns:a16="http://schemas.microsoft.com/office/drawing/2014/main" id="{EB056586-3D02-4EBA-9DD1-DF2D25798556}"/>
            </a:ext>
          </a:extLst>
        </xdr:cNvPr>
        <xdr:cNvSpPr/>
      </xdr:nvSpPr>
      <xdr:spPr>
        <a:xfrm>
          <a:off x="18345150" y="108953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148590</xdr:rowOff>
    </xdr:from>
    <xdr:to>
      <xdr:col>111</xdr:col>
      <xdr:colOff>177800</xdr:colOff>
      <xdr:row>63</xdr:row>
      <xdr:rowOff>148590</xdr:rowOff>
    </xdr:to>
    <xdr:cxnSp macro="">
      <xdr:nvCxnSpPr>
        <xdr:cNvPr id="707" name="直線コネクタ 706">
          <a:extLst>
            <a:ext uri="{FF2B5EF4-FFF2-40B4-BE49-F238E27FC236}">
              <a16:creationId xmlns:a16="http://schemas.microsoft.com/office/drawing/2014/main" id="{F944C76B-05B0-4771-BCA6-9C2219B30602}"/>
            </a:ext>
          </a:extLst>
        </xdr:cNvPr>
        <xdr:cNvCxnSpPr/>
      </xdr:nvCxnSpPr>
      <xdr:spPr>
        <a:xfrm>
          <a:off x="18399760" y="109499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97790</xdr:rowOff>
    </xdr:from>
    <xdr:to>
      <xdr:col>102</xdr:col>
      <xdr:colOff>165100</xdr:colOff>
      <xdr:row>64</xdr:row>
      <xdr:rowOff>27940</xdr:rowOff>
    </xdr:to>
    <xdr:sp macro="" textlink="">
      <xdr:nvSpPr>
        <xdr:cNvPr id="708" name="楕円 707">
          <a:extLst>
            <a:ext uri="{FF2B5EF4-FFF2-40B4-BE49-F238E27FC236}">
              <a16:creationId xmlns:a16="http://schemas.microsoft.com/office/drawing/2014/main" id="{878021D7-4182-4DCB-888F-2FD67DBE9071}"/>
            </a:ext>
          </a:extLst>
        </xdr:cNvPr>
        <xdr:cNvSpPr/>
      </xdr:nvSpPr>
      <xdr:spPr>
        <a:xfrm>
          <a:off x="17547590" y="108953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148590</xdr:rowOff>
    </xdr:from>
    <xdr:to>
      <xdr:col>107</xdr:col>
      <xdr:colOff>50800</xdr:colOff>
      <xdr:row>63</xdr:row>
      <xdr:rowOff>148590</xdr:rowOff>
    </xdr:to>
    <xdr:cxnSp macro="">
      <xdr:nvCxnSpPr>
        <xdr:cNvPr id="709" name="直線コネクタ 708">
          <a:extLst>
            <a:ext uri="{FF2B5EF4-FFF2-40B4-BE49-F238E27FC236}">
              <a16:creationId xmlns:a16="http://schemas.microsoft.com/office/drawing/2014/main" id="{F93ADC87-CDE2-4629-8F3E-2BC880000DB4}"/>
            </a:ext>
          </a:extLst>
        </xdr:cNvPr>
        <xdr:cNvCxnSpPr/>
      </xdr:nvCxnSpPr>
      <xdr:spPr>
        <a:xfrm>
          <a:off x="17602200" y="109499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97790</xdr:rowOff>
    </xdr:from>
    <xdr:to>
      <xdr:col>98</xdr:col>
      <xdr:colOff>38100</xdr:colOff>
      <xdr:row>64</xdr:row>
      <xdr:rowOff>27940</xdr:rowOff>
    </xdr:to>
    <xdr:sp macro="" textlink="">
      <xdr:nvSpPr>
        <xdr:cNvPr id="710" name="楕円 709">
          <a:extLst>
            <a:ext uri="{FF2B5EF4-FFF2-40B4-BE49-F238E27FC236}">
              <a16:creationId xmlns:a16="http://schemas.microsoft.com/office/drawing/2014/main" id="{8BD19F0E-FBAC-4342-B882-86E5A276BFDB}"/>
            </a:ext>
          </a:extLst>
        </xdr:cNvPr>
        <xdr:cNvSpPr/>
      </xdr:nvSpPr>
      <xdr:spPr>
        <a:xfrm>
          <a:off x="16761460" y="108953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148590</xdr:rowOff>
    </xdr:from>
    <xdr:to>
      <xdr:col>102</xdr:col>
      <xdr:colOff>114300</xdr:colOff>
      <xdr:row>63</xdr:row>
      <xdr:rowOff>148590</xdr:rowOff>
    </xdr:to>
    <xdr:cxnSp macro="">
      <xdr:nvCxnSpPr>
        <xdr:cNvPr id="711" name="直線コネクタ 710">
          <a:extLst>
            <a:ext uri="{FF2B5EF4-FFF2-40B4-BE49-F238E27FC236}">
              <a16:creationId xmlns:a16="http://schemas.microsoft.com/office/drawing/2014/main" id="{F5E99903-81FF-4AEE-A34C-67B9A0CEBB51}"/>
            </a:ext>
          </a:extLst>
        </xdr:cNvPr>
        <xdr:cNvCxnSpPr/>
      </xdr:nvCxnSpPr>
      <xdr:spPr>
        <a:xfrm>
          <a:off x="16804640" y="109499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44467</xdr:rowOff>
    </xdr:from>
    <xdr:ext cx="469744" cy="259045"/>
    <xdr:sp macro="" textlink="">
      <xdr:nvSpPr>
        <xdr:cNvPr id="712" name="n_1aveValue【保健センター・保健所】&#10;一人当たり面積">
          <a:extLst>
            <a:ext uri="{FF2B5EF4-FFF2-40B4-BE49-F238E27FC236}">
              <a16:creationId xmlns:a16="http://schemas.microsoft.com/office/drawing/2014/main" id="{10162D8C-A040-41D6-96A7-93B4B9695AB9}"/>
            </a:ext>
          </a:extLst>
        </xdr:cNvPr>
        <xdr:cNvSpPr txBox="1"/>
      </xdr:nvSpPr>
      <xdr:spPr>
        <a:xfrm>
          <a:off x="18982132"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713" name="n_2aveValue【保健センター・保健所】&#10;一人当たり面積">
          <a:extLst>
            <a:ext uri="{FF2B5EF4-FFF2-40B4-BE49-F238E27FC236}">
              <a16:creationId xmlns:a16="http://schemas.microsoft.com/office/drawing/2014/main" id="{9A66CBF2-9AFC-4F48-ABC1-2B56ABD6CA20}"/>
            </a:ext>
          </a:extLst>
        </xdr:cNvPr>
        <xdr:cNvSpPr txBox="1"/>
      </xdr:nvSpPr>
      <xdr:spPr>
        <a:xfrm>
          <a:off x="18182032"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714" name="n_3aveValue【保健センター・保健所】&#10;一人当たり面積">
          <a:extLst>
            <a:ext uri="{FF2B5EF4-FFF2-40B4-BE49-F238E27FC236}">
              <a16:creationId xmlns:a16="http://schemas.microsoft.com/office/drawing/2014/main" id="{B5409ED8-0FDF-49BC-B7A8-F2C0B30E948B}"/>
            </a:ext>
          </a:extLst>
        </xdr:cNvPr>
        <xdr:cNvSpPr txBox="1"/>
      </xdr:nvSpPr>
      <xdr:spPr>
        <a:xfrm>
          <a:off x="17384472"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44467</xdr:rowOff>
    </xdr:from>
    <xdr:ext cx="469744" cy="259045"/>
    <xdr:sp macro="" textlink="">
      <xdr:nvSpPr>
        <xdr:cNvPr id="715" name="n_4aveValue【保健センター・保健所】&#10;一人当たり面積">
          <a:extLst>
            <a:ext uri="{FF2B5EF4-FFF2-40B4-BE49-F238E27FC236}">
              <a16:creationId xmlns:a16="http://schemas.microsoft.com/office/drawing/2014/main" id="{D6911958-D542-4BD1-B86C-57AAB67CC4CC}"/>
            </a:ext>
          </a:extLst>
        </xdr:cNvPr>
        <xdr:cNvSpPr txBox="1"/>
      </xdr:nvSpPr>
      <xdr:spPr>
        <a:xfrm>
          <a:off x="1658881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19067</xdr:rowOff>
    </xdr:from>
    <xdr:ext cx="469744" cy="259045"/>
    <xdr:sp macro="" textlink="">
      <xdr:nvSpPr>
        <xdr:cNvPr id="716" name="n_1mainValue【保健センター・保健所】&#10;一人当たり面積">
          <a:extLst>
            <a:ext uri="{FF2B5EF4-FFF2-40B4-BE49-F238E27FC236}">
              <a16:creationId xmlns:a16="http://schemas.microsoft.com/office/drawing/2014/main" id="{CAA549FB-9BDF-4A47-95CC-853BFC6325D2}"/>
            </a:ext>
          </a:extLst>
        </xdr:cNvPr>
        <xdr:cNvSpPr txBox="1"/>
      </xdr:nvSpPr>
      <xdr:spPr>
        <a:xfrm>
          <a:off x="18982132" y="1098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19067</xdr:rowOff>
    </xdr:from>
    <xdr:ext cx="469744" cy="259045"/>
    <xdr:sp macro="" textlink="">
      <xdr:nvSpPr>
        <xdr:cNvPr id="717" name="n_2mainValue【保健センター・保健所】&#10;一人当たり面積">
          <a:extLst>
            <a:ext uri="{FF2B5EF4-FFF2-40B4-BE49-F238E27FC236}">
              <a16:creationId xmlns:a16="http://schemas.microsoft.com/office/drawing/2014/main" id="{627F8796-3BAC-47C0-94E6-F819C7EDF0DE}"/>
            </a:ext>
          </a:extLst>
        </xdr:cNvPr>
        <xdr:cNvSpPr txBox="1"/>
      </xdr:nvSpPr>
      <xdr:spPr>
        <a:xfrm>
          <a:off x="18182032" y="1098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19067</xdr:rowOff>
    </xdr:from>
    <xdr:ext cx="469744" cy="259045"/>
    <xdr:sp macro="" textlink="">
      <xdr:nvSpPr>
        <xdr:cNvPr id="718" name="n_3mainValue【保健センター・保健所】&#10;一人当たり面積">
          <a:extLst>
            <a:ext uri="{FF2B5EF4-FFF2-40B4-BE49-F238E27FC236}">
              <a16:creationId xmlns:a16="http://schemas.microsoft.com/office/drawing/2014/main" id="{27499A45-FBE6-4DDD-A4EA-5021DF7AD3EB}"/>
            </a:ext>
          </a:extLst>
        </xdr:cNvPr>
        <xdr:cNvSpPr txBox="1"/>
      </xdr:nvSpPr>
      <xdr:spPr>
        <a:xfrm>
          <a:off x="17384472" y="1098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19067</xdr:rowOff>
    </xdr:from>
    <xdr:ext cx="469744" cy="259045"/>
    <xdr:sp macro="" textlink="">
      <xdr:nvSpPr>
        <xdr:cNvPr id="719" name="n_4mainValue【保健センター・保健所】&#10;一人当たり面積">
          <a:extLst>
            <a:ext uri="{FF2B5EF4-FFF2-40B4-BE49-F238E27FC236}">
              <a16:creationId xmlns:a16="http://schemas.microsoft.com/office/drawing/2014/main" id="{1D7E978A-9CE7-475A-822E-DB18D9820D75}"/>
            </a:ext>
          </a:extLst>
        </xdr:cNvPr>
        <xdr:cNvSpPr txBox="1"/>
      </xdr:nvSpPr>
      <xdr:spPr>
        <a:xfrm>
          <a:off x="16588817" y="1098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0" name="正方形/長方形 719">
          <a:extLst>
            <a:ext uri="{FF2B5EF4-FFF2-40B4-BE49-F238E27FC236}">
              <a16:creationId xmlns:a16="http://schemas.microsoft.com/office/drawing/2014/main" id="{6E86EC03-C8FF-4274-9B98-63F7E11334E5}"/>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1" name="正方形/長方形 720">
          <a:extLst>
            <a:ext uri="{FF2B5EF4-FFF2-40B4-BE49-F238E27FC236}">
              <a16:creationId xmlns:a16="http://schemas.microsoft.com/office/drawing/2014/main" id="{0185B429-78AB-4181-848C-08698002E986}"/>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2" name="正方形/長方形 721">
          <a:extLst>
            <a:ext uri="{FF2B5EF4-FFF2-40B4-BE49-F238E27FC236}">
              <a16:creationId xmlns:a16="http://schemas.microsoft.com/office/drawing/2014/main" id="{11BFFD33-3688-45AE-BC64-3E3D030584EE}"/>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3" name="正方形/長方形 722">
          <a:extLst>
            <a:ext uri="{FF2B5EF4-FFF2-40B4-BE49-F238E27FC236}">
              <a16:creationId xmlns:a16="http://schemas.microsoft.com/office/drawing/2014/main" id="{47A9344B-B9C0-482F-AD0C-5E1FC8E3E86A}"/>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4" name="正方形/長方形 723">
          <a:extLst>
            <a:ext uri="{FF2B5EF4-FFF2-40B4-BE49-F238E27FC236}">
              <a16:creationId xmlns:a16="http://schemas.microsoft.com/office/drawing/2014/main" id="{0DE98477-64B7-4F6E-8348-68C04119263F}"/>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5" name="正方形/長方形 724">
          <a:extLst>
            <a:ext uri="{FF2B5EF4-FFF2-40B4-BE49-F238E27FC236}">
              <a16:creationId xmlns:a16="http://schemas.microsoft.com/office/drawing/2014/main" id="{9697C861-BD00-470F-ADD7-92B5CA50721C}"/>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6" name="正方形/長方形 725">
          <a:extLst>
            <a:ext uri="{FF2B5EF4-FFF2-40B4-BE49-F238E27FC236}">
              <a16:creationId xmlns:a16="http://schemas.microsoft.com/office/drawing/2014/main" id="{43C4C76A-A1F3-4F31-A8EC-8954ADC8EDBA}"/>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7" name="正方形/長方形 726">
          <a:extLst>
            <a:ext uri="{FF2B5EF4-FFF2-40B4-BE49-F238E27FC236}">
              <a16:creationId xmlns:a16="http://schemas.microsoft.com/office/drawing/2014/main" id="{787A9ED7-58F0-481C-9082-E007E2FA58DE}"/>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8" name="テキスト ボックス 727">
          <a:extLst>
            <a:ext uri="{FF2B5EF4-FFF2-40B4-BE49-F238E27FC236}">
              <a16:creationId xmlns:a16="http://schemas.microsoft.com/office/drawing/2014/main" id="{2EE14BAA-4C9B-4C52-AA15-5ADCCF208F8C}"/>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9" name="直線コネクタ 728">
          <a:extLst>
            <a:ext uri="{FF2B5EF4-FFF2-40B4-BE49-F238E27FC236}">
              <a16:creationId xmlns:a16="http://schemas.microsoft.com/office/drawing/2014/main" id="{6DB8EA25-1094-4FAA-B87D-6DE70B948B1E}"/>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0" name="テキスト ボックス 729">
          <a:extLst>
            <a:ext uri="{FF2B5EF4-FFF2-40B4-BE49-F238E27FC236}">
              <a16:creationId xmlns:a16="http://schemas.microsoft.com/office/drawing/2014/main" id="{52D6ADE2-F1FC-4781-9F49-70CCEED8A84A}"/>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1" name="直線コネクタ 730">
          <a:extLst>
            <a:ext uri="{FF2B5EF4-FFF2-40B4-BE49-F238E27FC236}">
              <a16:creationId xmlns:a16="http://schemas.microsoft.com/office/drawing/2014/main" id="{40C7105B-EC06-429E-80D8-8D1B061CD353}"/>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2" name="テキスト ボックス 731">
          <a:extLst>
            <a:ext uri="{FF2B5EF4-FFF2-40B4-BE49-F238E27FC236}">
              <a16:creationId xmlns:a16="http://schemas.microsoft.com/office/drawing/2014/main" id="{EAEC3797-1CF8-45BB-84A0-132B8DB2D5EF}"/>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3" name="直線コネクタ 732">
          <a:extLst>
            <a:ext uri="{FF2B5EF4-FFF2-40B4-BE49-F238E27FC236}">
              <a16:creationId xmlns:a16="http://schemas.microsoft.com/office/drawing/2014/main" id="{D4494C82-3BBE-4407-8E7C-BA96B673A0AB}"/>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4" name="テキスト ボックス 733">
          <a:extLst>
            <a:ext uri="{FF2B5EF4-FFF2-40B4-BE49-F238E27FC236}">
              <a16:creationId xmlns:a16="http://schemas.microsoft.com/office/drawing/2014/main" id="{1FBEE45E-767C-4068-92FE-3F1AC52D64BC}"/>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5" name="直線コネクタ 734">
          <a:extLst>
            <a:ext uri="{FF2B5EF4-FFF2-40B4-BE49-F238E27FC236}">
              <a16:creationId xmlns:a16="http://schemas.microsoft.com/office/drawing/2014/main" id="{0D2E926C-E998-4FCE-AD67-DEB85CB90F2B}"/>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6" name="テキスト ボックス 735">
          <a:extLst>
            <a:ext uri="{FF2B5EF4-FFF2-40B4-BE49-F238E27FC236}">
              <a16:creationId xmlns:a16="http://schemas.microsoft.com/office/drawing/2014/main" id="{6804E8D0-D910-4C3D-88C2-C64082CBDC7F}"/>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7" name="直線コネクタ 736">
          <a:extLst>
            <a:ext uri="{FF2B5EF4-FFF2-40B4-BE49-F238E27FC236}">
              <a16:creationId xmlns:a16="http://schemas.microsoft.com/office/drawing/2014/main" id="{99E9730C-17B4-4A4F-AD70-EE5815204FD4}"/>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8" name="テキスト ボックス 737">
          <a:extLst>
            <a:ext uri="{FF2B5EF4-FFF2-40B4-BE49-F238E27FC236}">
              <a16:creationId xmlns:a16="http://schemas.microsoft.com/office/drawing/2014/main" id="{72C005A4-459E-434F-97C0-EBD50D9D9578}"/>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9" name="直線コネクタ 738">
          <a:extLst>
            <a:ext uri="{FF2B5EF4-FFF2-40B4-BE49-F238E27FC236}">
              <a16:creationId xmlns:a16="http://schemas.microsoft.com/office/drawing/2014/main" id="{5789B2DB-B452-4F9F-9AC6-2EF50D61B65A}"/>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0" name="テキスト ボックス 739">
          <a:extLst>
            <a:ext uri="{FF2B5EF4-FFF2-40B4-BE49-F238E27FC236}">
              <a16:creationId xmlns:a16="http://schemas.microsoft.com/office/drawing/2014/main" id="{256C1F15-EBD6-465A-96E7-04BE936223DB}"/>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a:extLst>
            <a:ext uri="{FF2B5EF4-FFF2-40B4-BE49-F238E27FC236}">
              <a16:creationId xmlns:a16="http://schemas.microsoft.com/office/drawing/2014/main" id="{FBDF0F34-F5C0-477E-ACE9-610309154263}"/>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2" name="テキスト ボックス 741">
          <a:extLst>
            <a:ext uri="{FF2B5EF4-FFF2-40B4-BE49-F238E27FC236}">
              <a16:creationId xmlns:a16="http://schemas.microsoft.com/office/drawing/2014/main" id="{2F123342-FF93-4CE9-AD49-2B235C53C96F}"/>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3" name="【消防施設】&#10;有形固定資産減価償却率グラフ枠">
          <a:extLst>
            <a:ext uri="{FF2B5EF4-FFF2-40B4-BE49-F238E27FC236}">
              <a16:creationId xmlns:a16="http://schemas.microsoft.com/office/drawing/2014/main" id="{6DAEC32D-7458-40E3-ADC6-DF59AB07306C}"/>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121920</xdr:rowOff>
    </xdr:from>
    <xdr:to>
      <xdr:col>85</xdr:col>
      <xdr:colOff>126364</xdr:colOff>
      <xdr:row>85</xdr:row>
      <xdr:rowOff>60961</xdr:rowOff>
    </xdr:to>
    <xdr:cxnSp macro="">
      <xdr:nvCxnSpPr>
        <xdr:cNvPr id="744" name="直線コネクタ 743">
          <a:extLst>
            <a:ext uri="{FF2B5EF4-FFF2-40B4-BE49-F238E27FC236}">
              <a16:creationId xmlns:a16="http://schemas.microsoft.com/office/drawing/2014/main" id="{E3C717CC-8695-4D6F-97F9-CB213592234B}"/>
            </a:ext>
          </a:extLst>
        </xdr:cNvPr>
        <xdr:cNvCxnSpPr/>
      </xdr:nvCxnSpPr>
      <xdr:spPr>
        <a:xfrm flipV="1">
          <a:off x="14703424" y="13496925"/>
          <a:ext cx="0" cy="1133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64788</xdr:rowOff>
    </xdr:from>
    <xdr:ext cx="405111" cy="259045"/>
    <xdr:sp macro="" textlink="">
      <xdr:nvSpPr>
        <xdr:cNvPr id="745" name="【消防施設】&#10;有形固定資産減価償却率最小値テキスト">
          <a:extLst>
            <a:ext uri="{FF2B5EF4-FFF2-40B4-BE49-F238E27FC236}">
              <a16:creationId xmlns:a16="http://schemas.microsoft.com/office/drawing/2014/main" id="{FEA74431-0028-458A-9A9E-62674A5C9E81}"/>
            </a:ext>
          </a:extLst>
        </xdr:cNvPr>
        <xdr:cNvSpPr txBox="1"/>
      </xdr:nvSpPr>
      <xdr:spPr>
        <a:xfrm>
          <a:off x="14742160" y="1463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60961</xdr:rowOff>
    </xdr:from>
    <xdr:to>
      <xdr:col>86</xdr:col>
      <xdr:colOff>25400</xdr:colOff>
      <xdr:row>85</xdr:row>
      <xdr:rowOff>60961</xdr:rowOff>
    </xdr:to>
    <xdr:cxnSp macro="">
      <xdr:nvCxnSpPr>
        <xdr:cNvPr id="746" name="直線コネクタ 745">
          <a:extLst>
            <a:ext uri="{FF2B5EF4-FFF2-40B4-BE49-F238E27FC236}">
              <a16:creationId xmlns:a16="http://schemas.microsoft.com/office/drawing/2014/main" id="{A6428C48-CD3C-44F0-91BD-B29B7406C95F}"/>
            </a:ext>
          </a:extLst>
        </xdr:cNvPr>
        <xdr:cNvCxnSpPr/>
      </xdr:nvCxnSpPr>
      <xdr:spPr>
        <a:xfrm>
          <a:off x="14611350" y="146304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68597</xdr:rowOff>
    </xdr:from>
    <xdr:ext cx="405111" cy="259045"/>
    <xdr:sp macro="" textlink="">
      <xdr:nvSpPr>
        <xdr:cNvPr id="747" name="【消防施設】&#10;有形固定資産減価償却率最大値テキスト">
          <a:extLst>
            <a:ext uri="{FF2B5EF4-FFF2-40B4-BE49-F238E27FC236}">
              <a16:creationId xmlns:a16="http://schemas.microsoft.com/office/drawing/2014/main" id="{13A528DE-81BC-453A-830A-AF350051DA9F}"/>
            </a:ext>
          </a:extLst>
        </xdr:cNvPr>
        <xdr:cNvSpPr txBox="1"/>
      </xdr:nvSpPr>
      <xdr:spPr>
        <a:xfrm>
          <a:off x="14742160" y="1326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121920</xdr:rowOff>
    </xdr:from>
    <xdr:to>
      <xdr:col>86</xdr:col>
      <xdr:colOff>25400</xdr:colOff>
      <xdr:row>78</xdr:row>
      <xdr:rowOff>121920</xdr:rowOff>
    </xdr:to>
    <xdr:cxnSp macro="">
      <xdr:nvCxnSpPr>
        <xdr:cNvPr id="748" name="直線コネクタ 747">
          <a:extLst>
            <a:ext uri="{FF2B5EF4-FFF2-40B4-BE49-F238E27FC236}">
              <a16:creationId xmlns:a16="http://schemas.microsoft.com/office/drawing/2014/main" id="{B0C4CB66-DBF7-46D8-A5CB-491224AEDEF6}"/>
            </a:ext>
          </a:extLst>
        </xdr:cNvPr>
        <xdr:cNvCxnSpPr/>
      </xdr:nvCxnSpPr>
      <xdr:spPr>
        <a:xfrm>
          <a:off x="14611350" y="13496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158132</xdr:rowOff>
    </xdr:from>
    <xdr:ext cx="405111" cy="259045"/>
    <xdr:sp macro="" textlink="">
      <xdr:nvSpPr>
        <xdr:cNvPr id="749" name="【消防施設】&#10;有形固定資産減価償却率平均値テキスト">
          <a:extLst>
            <a:ext uri="{FF2B5EF4-FFF2-40B4-BE49-F238E27FC236}">
              <a16:creationId xmlns:a16="http://schemas.microsoft.com/office/drawing/2014/main" id="{0A547FC2-7469-41DA-B85A-FBFDA4C12CB4}"/>
            </a:ext>
          </a:extLst>
        </xdr:cNvPr>
        <xdr:cNvSpPr txBox="1"/>
      </xdr:nvSpPr>
      <xdr:spPr>
        <a:xfrm>
          <a:off x="14742160" y="1404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750" name="フローチャート: 判断 749">
          <a:extLst>
            <a:ext uri="{FF2B5EF4-FFF2-40B4-BE49-F238E27FC236}">
              <a16:creationId xmlns:a16="http://schemas.microsoft.com/office/drawing/2014/main" id="{53BA5A68-7579-4917-9151-7BA9A0FBC292}"/>
            </a:ext>
          </a:extLst>
        </xdr:cNvPr>
        <xdr:cNvSpPr/>
      </xdr:nvSpPr>
      <xdr:spPr>
        <a:xfrm>
          <a:off x="14649450" y="140690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166370</xdr:rowOff>
    </xdr:from>
    <xdr:to>
      <xdr:col>81</xdr:col>
      <xdr:colOff>101600</xdr:colOff>
      <xdr:row>82</xdr:row>
      <xdr:rowOff>96520</xdr:rowOff>
    </xdr:to>
    <xdr:sp macro="" textlink="">
      <xdr:nvSpPr>
        <xdr:cNvPr id="751" name="フローチャート: 判断 750">
          <a:extLst>
            <a:ext uri="{FF2B5EF4-FFF2-40B4-BE49-F238E27FC236}">
              <a16:creationId xmlns:a16="http://schemas.microsoft.com/office/drawing/2014/main" id="{CABA0558-4FCF-4F2C-B685-26E046F01488}"/>
            </a:ext>
          </a:extLst>
        </xdr:cNvPr>
        <xdr:cNvSpPr/>
      </xdr:nvSpPr>
      <xdr:spPr>
        <a:xfrm>
          <a:off x="13887450" y="140576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126364</xdr:rowOff>
    </xdr:from>
    <xdr:to>
      <xdr:col>76</xdr:col>
      <xdr:colOff>165100</xdr:colOff>
      <xdr:row>82</xdr:row>
      <xdr:rowOff>56514</xdr:rowOff>
    </xdr:to>
    <xdr:sp macro="" textlink="">
      <xdr:nvSpPr>
        <xdr:cNvPr id="752" name="フローチャート: 判断 751">
          <a:extLst>
            <a:ext uri="{FF2B5EF4-FFF2-40B4-BE49-F238E27FC236}">
              <a16:creationId xmlns:a16="http://schemas.microsoft.com/office/drawing/2014/main" id="{44A2CB40-9EF0-4E21-BF69-A4504ED5EA0A}"/>
            </a:ext>
          </a:extLst>
        </xdr:cNvPr>
        <xdr:cNvSpPr/>
      </xdr:nvSpPr>
      <xdr:spPr>
        <a:xfrm>
          <a:off x="13089890" y="140176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105411</xdr:rowOff>
    </xdr:from>
    <xdr:to>
      <xdr:col>72</xdr:col>
      <xdr:colOff>38100</xdr:colOff>
      <xdr:row>82</xdr:row>
      <xdr:rowOff>35561</xdr:rowOff>
    </xdr:to>
    <xdr:sp macro="" textlink="">
      <xdr:nvSpPr>
        <xdr:cNvPr id="753" name="フローチャート: 判断 752">
          <a:extLst>
            <a:ext uri="{FF2B5EF4-FFF2-40B4-BE49-F238E27FC236}">
              <a16:creationId xmlns:a16="http://schemas.microsoft.com/office/drawing/2014/main" id="{BB6D2C13-1BF3-4A7B-BB1C-31E01EF10D86}"/>
            </a:ext>
          </a:extLst>
        </xdr:cNvPr>
        <xdr:cNvSpPr/>
      </xdr:nvSpPr>
      <xdr:spPr>
        <a:xfrm>
          <a:off x="12303760" y="1399095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114936</xdr:rowOff>
    </xdr:from>
    <xdr:to>
      <xdr:col>67</xdr:col>
      <xdr:colOff>101600</xdr:colOff>
      <xdr:row>82</xdr:row>
      <xdr:rowOff>45086</xdr:rowOff>
    </xdr:to>
    <xdr:sp macro="" textlink="">
      <xdr:nvSpPr>
        <xdr:cNvPr id="754" name="フローチャート: 判断 753">
          <a:extLst>
            <a:ext uri="{FF2B5EF4-FFF2-40B4-BE49-F238E27FC236}">
              <a16:creationId xmlns:a16="http://schemas.microsoft.com/office/drawing/2014/main" id="{18AEF886-ADE0-41EA-A987-955C0C602CFB}"/>
            </a:ext>
          </a:extLst>
        </xdr:cNvPr>
        <xdr:cNvSpPr/>
      </xdr:nvSpPr>
      <xdr:spPr>
        <a:xfrm>
          <a:off x="11487150" y="140023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97399FF4-D69E-496B-813F-65A8F6403F34}"/>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7640B073-CBB5-48A4-8EB6-218DED7E0DAF}"/>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9EE94DCC-F93F-47A7-ACEE-087C5F537BD0}"/>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C78F7EA3-86AA-47DC-8448-E65B4C79D4FC}"/>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D81DAD23-3BC5-475C-9B82-161E8C90F0E0}"/>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52070</xdr:rowOff>
    </xdr:from>
    <xdr:to>
      <xdr:col>85</xdr:col>
      <xdr:colOff>177800</xdr:colOff>
      <xdr:row>80</xdr:row>
      <xdr:rowOff>153670</xdr:rowOff>
    </xdr:to>
    <xdr:sp macro="" textlink="">
      <xdr:nvSpPr>
        <xdr:cNvPr id="760" name="楕円 759">
          <a:extLst>
            <a:ext uri="{FF2B5EF4-FFF2-40B4-BE49-F238E27FC236}">
              <a16:creationId xmlns:a16="http://schemas.microsoft.com/office/drawing/2014/main" id="{DF47E5FE-AF5B-4609-ABC4-F09061C104B0}"/>
            </a:ext>
          </a:extLst>
        </xdr:cNvPr>
        <xdr:cNvSpPr/>
      </xdr:nvSpPr>
      <xdr:spPr>
        <a:xfrm>
          <a:off x="14649450" y="137718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74947</xdr:rowOff>
    </xdr:from>
    <xdr:ext cx="405111" cy="259045"/>
    <xdr:sp macro="" textlink="">
      <xdr:nvSpPr>
        <xdr:cNvPr id="761" name="【消防施設】&#10;有形固定資産減価償却率該当値テキスト">
          <a:extLst>
            <a:ext uri="{FF2B5EF4-FFF2-40B4-BE49-F238E27FC236}">
              <a16:creationId xmlns:a16="http://schemas.microsoft.com/office/drawing/2014/main" id="{A5D9A714-973D-4410-BD00-992F74D9608D}"/>
            </a:ext>
          </a:extLst>
        </xdr:cNvPr>
        <xdr:cNvSpPr txBox="1"/>
      </xdr:nvSpPr>
      <xdr:spPr>
        <a:xfrm>
          <a:off x="14742160"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59689</xdr:rowOff>
    </xdr:from>
    <xdr:to>
      <xdr:col>81</xdr:col>
      <xdr:colOff>101600</xdr:colOff>
      <xdr:row>80</xdr:row>
      <xdr:rowOff>161289</xdr:rowOff>
    </xdr:to>
    <xdr:sp macro="" textlink="">
      <xdr:nvSpPr>
        <xdr:cNvPr id="762" name="楕円 761">
          <a:extLst>
            <a:ext uri="{FF2B5EF4-FFF2-40B4-BE49-F238E27FC236}">
              <a16:creationId xmlns:a16="http://schemas.microsoft.com/office/drawing/2014/main" id="{EA754364-3E32-44DF-9DE8-81394F718CE0}"/>
            </a:ext>
          </a:extLst>
        </xdr:cNvPr>
        <xdr:cNvSpPr/>
      </xdr:nvSpPr>
      <xdr:spPr>
        <a:xfrm>
          <a:off x="13887450" y="137718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102870</xdr:rowOff>
    </xdr:from>
    <xdr:to>
      <xdr:col>85</xdr:col>
      <xdr:colOff>127000</xdr:colOff>
      <xdr:row>80</xdr:row>
      <xdr:rowOff>110489</xdr:rowOff>
    </xdr:to>
    <xdr:cxnSp macro="">
      <xdr:nvCxnSpPr>
        <xdr:cNvPr id="763" name="直線コネクタ 762">
          <a:extLst>
            <a:ext uri="{FF2B5EF4-FFF2-40B4-BE49-F238E27FC236}">
              <a16:creationId xmlns:a16="http://schemas.microsoft.com/office/drawing/2014/main" id="{7F5B3D1A-C007-4AED-9A45-162D47D0183F}"/>
            </a:ext>
          </a:extLst>
        </xdr:cNvPr>
        <xdr:cNvCxnSpPr/>
      </xdr:nvCxnSpPr>
      <xdr:spPr>
        <a:xfrm flipV="1">
          <a:off x="13942060" y="13816965"/>
          <a:ext cx="762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4445</xdr:rowOff>
    </xdr:from>
    <xdr:to>
      <xdr:col>76</xdr:col>
      <xdr:colOff>165100</xdr:colOff>
      <xdr:row>80</xdr:row>
      <xdr:rowOff>106045</xdr:rowOff>
    </xdr:to>
    <xdr:sp macro="" textlink="">
      <xdr:nvSpPr>
        <xdr:cNvPr id="764" name="楕円 763">
          <a:extLst>
            <a:ext uri="{FF2B5EF4-FFF2-40B4-BE49-F238E27FC236}">
              <a16:creationId xmlns:a16="http://schemas.microsoft.com/office/drawing/2014/main" id="{90A8F536-6DB1-46D3-8AF2-79801056B16C}"/>
            </a:ext>
          </a:extLst>
        </xdr:cNvPr>
        <xdr:cNvSpPr/>
      </xdr:nvSpPr>
      <xdr:spPr>
        <a:xfrm>
          <a:off x="13089890" y="1372235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55245</xdr:rowOff>
    </xdr:from>
    <xdr:to>
      <xdr:col>81</xdr:col>
      <xdr:colOff>50800</xdr:colOff>
      <xdr:row>80</xdr:row>
      <xdr:rowOff>110489</xdr:rowOff>
    </xdr:to>
    <xdr:cxnSp macro="">
      <xdr:nvCxnSpPr>
        <xdr:cNvPr id="765" name="直線コネクタ 764">
          <a:extLst>
            <a:ext uri="{FF2B5EF4-FFF2-40B4-BE49-F238E27FC236}">
              <a16:creationId xmlns:a16="http://schemas.microsoft.com/office/drawing/2014/main" id="{9DD689D0-CA5B-4E53-8DB7-1358585C0E94}"/>
            </a:ext>
          </a:extLst>
        </xdr:cNvPr>
        <xdr:cNvCxnSpPr/>
      </xdr:nvCxnSpPr>
      <xdr:spPr>
        <a:xfrm>
          <a:off x="13144500" y="13775055"/>
          <a:ext cx="797560" cy="4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151130</xdr:rowOff>
    </xdr:from>
    <xdr:to>
      <xdr:col>72</xdr:col>
      <xdr:colOff>38100</xdr:colOff>
      <xdr:row>83</xdr:row>
      <xdr:rowOff>81280</xdr:rowOff>
    </xdr:to>
    <xdr:sp macro="" textlink="">
      <xdr:nvSpPr>
        <xdr:cNvPr id="766" name="楕円 765">
          <a:extLst>
            <a:ext uri="{FF2B5EF4-FFF2-40B4-BE49-F238E27FC236}">
              <a16:creationId xmlns:a16="http://schemas.microsoft.com/office/drawing/2014/main" id="{C1C8420F-C52F-482D-A25B-94F92EFCD51E}"/>
            </a:ext>
          </a:extLst>
        </xdr:cNvPr>
        <xdr:cNvSpPr/>
      </xdr:nvSpPr>
      <xdr:spPr>
        <a:xfrm>
          <a:off x="12303760" y="142100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55245</xdr:rowOff>
    </xdr:from>
    <xdr:to>
      <xdr:col>76</xdr:col>
      <xdr:colOff>114300</xdr:colOff>
      <xdr:row>83</xdr:row>
      <xdr:rowOff>30480</xdr:rowOff>
    </xdr:to>
    <xdr:cxnSp macro="">
      <xdr:nvCxnSpPr>
        <xdr:cNvPr id="767" name="直線コネクタ 766">
          <a:extLst>
            <a:ext uri="{FF2B5EF4-FFF2-40B4-BE49-F238E27FC236}">
              <a16:creationId xmlns:a16="http://schemas.microsoft.com/office/drawing/2014/main" id="{82586D49-CC1B-4D63-8A70-248E72F066D4}"/>
            </a:ext>
          </a:extLst>
        </xdr:cNvPr>
        <xdr:cNvCxnSpPr/>
      </xdr:nvCxnSpPr>
      <xdr:spPr>
        <a:xfrm flipV="1">
          <a:off x="12346940" y="13775055"/>
          <a:ext cx="797560" cy="48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114936</xdr:rowOff>
    </xdr:from>
    <xdr:to>
      <xdr:col>67</xdr:col>
      <xdr:colOff>101600</xdr:colOff>
      <xdr:row>83</xdr:row>
      <xdr:rowOff>45086</xdr:rowOff>
    </xdr:to>
    <xdr:sp macro="" textlink="">
      <xdr:nvSpPr>
        <xdr:cNvPr id="768" name="楕円 767">
          <a:extLst>
            <a:ext uri="{FF2B5EF4-FFF2-40B4-BE49-F238E27FC236}">
              <a16:creationId xmlns:a16="http://schemas.microsoft.com/office/drawing/2014/main" id="{30AF13AC-30A9-4E60-9AE4-2F1287706A24}"/>
            </a:ext>
          </a:extLst>
        </xdr:cNvPr>
        <xdr:cNvSpPr/>
      </xdr:nvSpPr>
      <xdr:spPr>
        <a:xfrm>
          <a:off x="11487150" y="141738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165736</xdr:rowOff>
    </xdr:from>
    <xdr:to>
      <xdr:col>71</xdr:col>
      <xdr:colOff>177800</xdr:colOff>
      <xdr:row>83</xdr:row>
      <xdr:rowOff>30480</xdr:rowOff>
    </xdr:to>
    <xdr:cxnSp macro="">
      <xdr:nvCxnSpPr>
        <xdr:cNvPr id="769" name="直線コネクタ 768">
          <a:extLst>
            <a:ext uri="{FF2B5EF4-FFF2-40B4-BE49-F238E27FC236}">
              <a16:creationId xmlns:a16="http://schemas.microsoft.com/office/drawing/2014/main" id="{93ECC89B-78E7-46BA-A840-6F60085B06D6}"/>
            </a:ext>
          </a:extLst>
        </xdr:cNvPr>
        <xdr:cNvCxnSpPr/>
      </xdr:nvCxnSpPr>
      <xdr:spPr>
        <a:xfrm>
          <a:off x="11541760" y="14228446"/>
          <a:ext cx="80518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87647</xdr:rowOff>
    </xdr:from>
    <xdr:ext cx="405111" cy="259045"/>
    <xdr:sp macro="" textlink="">
      <xdr:nvSpPr>
        <xdr:cNvPr id="770" name="n_1aveValue【消防施設】&#10;有形固定資産減価償却率">
          <a:extLst>
            <a:ext uri="{FF2B5EF4-FFF2-40B4-BE49-F238E27FC236}">
              <a16:creationId xmlns:a16="http://schemas.microsoft.com/office/drawing/2014/main" id="{B3B19030-705A-4501-9B9A-98287663C19F}"/>
            </a:ext>
          </a:extLst>
        </xdr:cNvPr>
        <xdr:cNvSpPr txBox="1"/>
      </xdr:nvSpPr>
      <xdr:spPr>
        <a:xfrm>
          <a:off x="1373823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47641</xdr:rowOff>
    </xdr:from>
    <xdr:ext cx="405111" cy="259045"/>
    <xdr:sp macro="" textlink="">
      <xdr:nvSpPr>
        <xdr:cNvPr id="771" name="n_2aveValue【消防施設】&#10;有形固定資産減価償却率">
          <a:extLst>
            <a:ext uri="{FF2B5EF4-FFF2-40B4-BE49-F238E27FC236}">
              <a16:creationId xmlns:a16="http://schemas.microsoft.com/office/drawing/2014/main" id="{5FC4152D-BD79-4895-B12F-553F84CD48E0}"/>
            </a:ext>
          </a:extLst>
        </xdr:cNvPr>
        <xdr:cNvSpPr txBox="1"/>
      </xdr:nvSpPr>
      <xdr:spPr>
        <a:xfrm>
          <a:off x="12957184" y="14108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52088</xdr:rowOff>
    </xdr:from>
    <xdr:ext cx="405111" cy="259045"/>
    <xdr:sp macro="" textlink="">
      <xdr:nvSpPr>
        <xdr:cNvPr id="772" name="n_3aveValue【消防施設】&#10;有形固定資産減価償却率">
          <a:extLst>
            <a:ext uri="{FF2B5EF4-FFF2-40B4-BE49-F238E27FC236}">
              <a16:creationId xmlns:a16="http://schemas.microsoft.com/office/drawing/2014/main" id="{0E0B02D6-A325-4B2E-AEF2-B0D15D41AD40}"/>
            </a:ext>
          </a:extLst>
        </xdr:cNvPr>
        <xdr:cNvSpPr txBox="1"/>
      </xdr:nvSpPr>
      <xdr:spPr>
        <a:xfrm>
          <a:off x="12171054" y="13771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61613</xdr:rowOff>
    </xdr:from>
    <xdr:ext cx="405111" cy="259045"/>
    <xdr:sp macro="" textlink="">
      <xdr:nvSpPr>
        <xdr:cNvPr id="773" name="n_4aveValue【消防施設】&#10;有形固定資産減価償却率">
          <a:extLst>
            <a:ext uri="{FF2B5EF4-FFF2-40B4-BE49-F238E27FC236}">
              <a16:creationId xmlns:a16="http://schemas.microsoft.com/office/drawing/2014/main" id="{DE97628C-BCDF-4B8B-BA7E-371DCCEC46C3}"/>
            </a:ext>
          </a:extLst>
        </xdr:cNvPr>
        <xdr:cNvSpPr txBox="1"/>
      </xdr:nvSpPr>
      <xdr:spPr>
        <a:xfrm>
          <a:off x="11354444" y="13773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6366</xdr:rowOff>
    </xdr:from>
    <xdr:ext cx="405111" cy="259045"/>
    <xdr:sp macro="" textlink="">
      <xdr:nvSpPr>
        <xdr:cNvPr id="774" name="n_1mainValue【消防施設】&#10;有形固定資産減価償却率">
          <a:extLst>
            <a:ext uri="{FF2B5EF4-FFF2-40B4-BE49-F238E27FC236}">
              <a16:creationId xmlns:a16="http://schemas.microsoft.com/office/drawing/2014/main" id="{2103C6C6-72A5-4337-8241-6562B591D036}"/>
            </a:ext>
          </a:extLst>
        </xdr:cNvPr>
        <xdr:cNvSpPr txBox="1"/>
      </xdr:nvSpPr>
      <xdr:spPr>
        <a:xfrm>
          <a:off x="13738234" y="1355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122572</xdr:rowOff>
    </xdr:from>
    <xdr:ext cx="405111" cy="259045"/>
    <xdr:sp macro="" textlink="">
      <xdr:nvSpPr>
        <xdr:cNvPr id="775" name="n_2mainValue【消防施設】&#10;有形固定資産減価償却率">
          <a:extLst>
            <a:ext uri="{FF2B5EF4-FFF2-40B4-BE49-F238E27FC236}">
              <a16:creationId xmlns:a16="http://schemas.microsoft.com/office/drawing/2014/main" id="{B2B3326B-EB69-41EC-84EA-B2C2F76F534B}"/>
            </a:ext>
          </a:extLst>
        </xdr:cNvPr>
        <xdr:cNvSpPr txBox="1"/>
      </xdr:nvSpPr>
      <xdr:spPr>
        <a:xfrm>
          <a:off x="12957184" y="1349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72407</xdr:rowOff>
    </xdr:from>
    <xdr:ext cx="405111" cy="259045"/>
    <xdr:sp macro="" textlink="">
      <xdr:nvSpPr>
        <xdr:cNvPr id="776" name="n_3mainValue【消防施設】&#10;有形固定資産減価償却率">
          <a:extLst>
            <a:ext uri="{FF2B5EF4-FFF2-40B4-BE49-F238E27FC236}">
              <a16:creationId xmlns:a16="http://schemas.microsoft.com/office/drawing/2014/main" id="{3E9CE2E7-1423-48CD-9D8B-84CE46C3371D}"/>
            </a:ext>
          </a:extLst>
        </xdr:cNvPr>
        <xdr:cNvSpPr txBox="1"/>
      </xdr:nvSpPr>
      <xdr:spPr>
        <a:xfrm>
          <a:off x="1217105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777" name="n_4mainValue【消防施設】&#10;有形固定資産減価償却率">
          <a:extLst>
            <a:ext uri="{FF2B5EF4-FFF2-40B4-BE49-F238E27FC236}">
              <a16:creationId xmlns:a16="http://schemas.microsoft.com/office/drawing/2014/main" id="{DC387C4E-A2D6-4921-B844-F972959BC0FD}"/>
            </a:ext>
          </a:extLst>
        </xdr:cNvPr>
        <xdr:cNvSpPr txBox="1"/>
      </xdr:nvSpPr>
      <xdr:spPr>
        <a:xfrm>
          <a:off x="113544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5054DA64-BF1D-4C50-9220-E65A9908A21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EBEC044D-9B40-4CD0-A62E-A6C6E2387FB3}"/>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1B252768-A332-4A41-A97E-DB308F8D9DB6}"/>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D23FF375-BC88-4F69-9BD7-97FC73CC2350}"/>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532D7162-2997-434C-BE62-E7699BAC1F90}"/>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D7B5C133-D21C-4FF7-A524-6955CBB11AD2}"/>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1AD72B31-D71B-44D9-A46A-D1E0DB94F3FE}"/>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D38B7997-557B-43CB-8977-9D161B2AF937}"/>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54098681-6580-4164-B0D9-683A1306F24D}"/>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BC963A00-17E1-4B2D-851C-DB39BCA37D1D}"/>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8" name="直線コネクタ 787">
          <a:extLst>
            <a:ext uri="{FF2B5EF4-FFF2-40B4-BE49-F238E27FC236}">
              <a16:creationId xmlns:a16="http://schemas.microsoft.com/office/drawing/2014/main" id="{3FFEE5B9-3D98-4A20-ACEF-C5FF9F02A905}"/>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9" name="テキスト ボックス 788">
          <a:extLst>
            <a:ext uri="{FF2B5EF4-FFF2-40B4-BE49-F238E27FC236}">
              <a16:creationId xmlns:a16="http://schemas.microsoft.com/office/drawing/2014/main" id="{78BF6B61-26F9-4AF1-8E5B-34EF5A4EBC6F}"/>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0" name="直線コネクタ 789">
          <a:extLst>
            <a:ext uri="{FF2B5EF4-FFF2-40B4-BE49-F238E27FC236}">
              <a16:creationId xmlns:a16="http://schemas.microsoft.com/office/drawing/2014/main" id="{DA1A875B-BEFF-4EAF-BCF0-033085B6D958}"/>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1" name="テキスト ボックス 790">
          <a:extLst>
            <a:ext uri="{FF2B5EF4-FFF2-40B4-BE49-F238E27FC236}">
              <a16:creationId xmlns:a16="http://schemas.microsoft.com/office/drawing/2014/main" id="{E7EB2181-7EAF-466F-B295-83DE4183CE53}"/>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2" name="直線コネクタ 791">
          <a:extLst>
            <a:ext uri="{FF2B5EF4-FFF2-40B4-BE49-F238E27FC236}">
              <a16:creationId xmlns:a16="http://schemas.microsoft.com/office/drawing/2014/main" id="{91D94875-64F3-4372-BA69-58373B10655A}"/>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3" name="テキスト ボックス 792">
          <a:extLst>
            <a:ext uri="{FF2B5EF4-FFF2-40B4-BE49-F238E27FC236}">
              <a16:creationId xmlns:a16="http://schemas.microsoft.com/office/drawing/2014/main" id="{70E5952A-BFA6-4DB7-95F7-896A77F30D08}"/>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4" name="直線コネクタ 793">
          <a:extLst>
            <a:ext uri="{FF2B5EF4-FFF2-40B4-BE49-F238E27FC236}">
              <a16:creationId xmlns:a16="http://schemas.microsoft.com/office/drawing/2014/main" id="{19B637DD-9ADA-47B0-9B1F-033BED0FE1DD}"/>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5" name="テキスト ボックス 794">
          <a:extLst>
            <a:ext uri="{FF2B5EF4-FFF2-40B4-BE49-F238E27FC236}">
              <a16:creationId xmlns:a16="http://schemas.microsoft.com/office/drawing/2014/main" id="{2DC25911-1D81-4C17-83B4-5381220AB9B9}"/>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6" name="直線コネクタ 795">
          <a:extLst>
            <a:ext uri="{FF2B5EF4-FFF2-40B4-BE49-F238E27FC236}">
              <a16:creationId xmlns:a16="http://schemas.microsoft.com/office/drawing/2014/main" id="{80EC579B-D6D2-4547-939E-A28148053B74}"/>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7" name="テキスト ボックス 796">
          <a:extLst>
            <a:ext uri="{FF2B5EF4-FFF2-40B4-BE49-F238E27FC236}">
              <a16:creationId xmlns:a16="http://schemas.microsoft.com/office/drawing/2014/main" id="{1D2C3B3D-29FD-42B0-A7A6-0C3AC12501DA}"/>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48280D29-D5D7-4C60-9B76-DE703E91AB9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4D5072B9-8480-449C-B20B-43B42BE5F35A}"/>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消防施設】&#10;一人当たり面積グラフ枠">
          <a:extLst>
            <a:ext uri="{FF2B5EF4-FFF2-40B4-BE49-F238E27FC236}">
              <a16:creationId xmlns:a16="http://schemas.microsoft.com/office/drawing/2014/main" id="{BFF0B8C6-F4DE-4CC2-A821-F2E687848FE7}"/>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120650</xdr:rowOff>
    </xdr:from>
    <xdr:to>
      <xdr:col>116</xdr:col>
      <xdr:colOff>62864</xdr:colOff>
      <xdr:row>86</xdr:row>
      <xdr:rowOff>63500</xdr:rowOff>
    </xdr:to>
    <xdr:cxnSp macro="">
      <xdr:nvCxnSpPr>
        <xdr:cNvPr id="801" name="直線コネクタ 800">
          <a:extLst>
            <a:ext uri="{FF2B5EF4-FFF2-40B4-BE49-F238E27FC236}">
              <a16:creationId xmlns:a16="http://schemas.microsoft.com/office/drawing/2014/main" id="{F8548087-ADCD-426E-A5D8-ABD8953C3609}"/>
            </a:ext>
          </a:extLst>
        </xdr:cNvPr>
        <xdr:cNvCxnSpPr/>
      </xdr:nvCxnSpPr>
      <xdr:spPr>
        <a:xfrm flipV="1">
          <a:off x="19947254" y="13324205"/>
          <a:ext cx="0" cy="1480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2" name="【消防施設】&#10;一人当たり面積最小値テキスト">
          <a:extLst>
            <a:ext uri="{FF2B5EF4-FFF2-40B4-BE49-F238E27FC236}">
              <a16:creationId xmlns:a16="http://schemas.microsoft.com/office/drawing/2014/main" id="{71A70073-9EC1-4298-AAD8-613DD9DFFE03}"/>
            </a:ext>
          </a:extLst>
        </xdr:cNvPr>
        <xdr:cNvSpPr txBox="1"/>
      </xdr:nvSpPr>
      <xdr:spPr>
        <a:xfrm>
          <a:off x="19985990" y="14810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3" name="直線コネクタ 802">
          <a:extLst>
            <a:ext uri="{FF2B5EF4-FFF2-40B4-BE49-F238E27FC236}">
              <a16:creationId xmlns:a16="http://schemas.microsoft.com/office/drawing/2014/main" id="{CC721F4F-8AF5-4953-9DE2-829148F4B0AB}"/>
            </a:ext>
          </a:extLst>
        </xdr:cNvPr>
        <xdr:cNvCxnSpPr/>
      </xdr:nvCxnSpPr>
      <xdr:spPr>
        <a:xfrm>
          <a:off x="19885660" y="14804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67327</xdr:rowOff>
    </xdr:from>
    <xdr:ext cx="469744" cy="259045"/>
    <xdr:sp macro="" textlink="">
      <xdr:nvSpPr>
        <xdr:cNvPr id="804" name="【消防施設】&#10;一人当たり面積最大値テキスト">
          <a:extLst>
            <a:ext uri="{FF2B5EF4-FFF2-40B4-BE49-F238E27FC236}">
              <a16:creationId xmlns:a16="http://schemas.microsoft.com/office/drawing/2014/main" id="{DEDCA054-93EC-4AFC-A943-3B86120792C6}"/>
            </a:ext>
          </a:extLst>
        </xdr:cNvPr>
        <xdr:cNvSpPr txBox="1"/>
      </xdr:nvSpPr>
      <xdr:spPr>
        <a:xfrm>
          <a:off x="19985990" y="1309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120650</xdr:rowOff>
    </xdr:from>
    <xdr:to>
      <xdr:col>116</xdr:col>
      <xdr:colOff>152400</xdr:colOff>
      <xdr:row>77</xdr:row>
      <xdr:rowOff>120650</xdr:rowOff>
    </xdr:to>
    <xdr:cxnSp macro="">
      <xdr:nvCxnSpPr>
        <xdr:cNvPr id="805" name="直線コネクタ 804">
          <a:extLst>
            <a:ext uri="{FF2B5EF4-FFF2-40B4-BE49-F238E27FC236}">
              <a16:creationId xmlns:a16="http://schemas.microsoft.com/office/drawing/2014/main" id="{BC3BDFEC-86C0-437B-AF44-9A8B2E87C2CD}"/>
            </a:ext>
          </a:extLst>
        </xdr:cNvPr>
        <xdr:cNvCxnSpPr/>
      </xdr:nvCxnSpPr>
      <xdr:spPr>
        <a:xfrm>
          <a:off x="19885660" y="1332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806" name="【消防施設】&#10;一人当たり面積平均値テキスト">
          <a:extLst>
            <a:ext uri="{FF2B5EF4-FFF2-40B4-BE49-F238E27FC236}">
              <a16:creationId xmlns:a16="http://schemas.microsoft.com/office/drawing/2014/main" id="{7D4F7097-5A22-4AF4-9424-FF0943ABE415}"/>
            </a:ext>
          </a:extLst>
        </xdr:cNvPr>
        <xdr:cNvSpPr txBox="1"/>
      </xdr:nvSpPr>
      <xdr:spPr>
        <a:xfrm>
          <a:off x="19985990" y="14325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7" name="フローチャート: 判断 806">
          <a:extLst>
            <a:ext uri="{FF2B5EF4-FFF2-40B4-BE49-F238E27FC236}">
              <a16:creationId xmlns:a16="http://schemas.microsoft.com/office/drawing/2014/main" id="{95D5B077-F686-4F9E-9218-BAD8FF95B3AD}"/>
            </a:ext>
          </a:extLst>
        </xdr:cNvPr>
        <xdr:cNvSpPr/>
      </xdr:nvSpPr>
      <xdr:spPr>
        <a:xfrm>
          <a:off x="1990471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808" name="フローチャート: 判断 807">
          <a:extLst>
            <a:ext uri="{FF2B5EF4-FFF2-40B4-BE49-F238E27FC236}">
              <a16:creationId xmlns:a16="http://schemas.microsoft.com/office/drawing/2014/main" id="{AAEAF138-9F90-40ED-B706-F5E903446ACE}"/>
            </a:ext>
          </a:extLst>
        </xdr:cNvPr>
        <xdr:cNvSpPr/>
      </xdr:nvSpPr>
      <xdr:spPr>
        <a:xfrm>
          <a:off x="19161760" y="143598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9" name="フローチャート: 判断 808">
          <a:extLst>
            <a:ext uri="{FF2B5EF4-FFF2-40B4-BE49-F238E27FC236}">
              <a16:creationId xmlns:a16="http://schemas.microsoft.com/office/drawing/2014/main" id="{03FE0D48-0562-4E60-B21F-5A95CEF0474A}"/>
            </a:ext>
          </a:extLst>
        </xdr:cNvPr>
        <xdr:cNvSpPr/>
      </xdr:nvSpPr>
      <xdr:spPr>
        <a:xfrm>
          <a:off x="18345150" y="143598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810" name="フローチャート: 判断 809">
          <a:extLst>
            <a:ext uri="{FF2B5EF4-FFF2-40B4-BE49-F238E27FC236}">
              <a16:creationId xmlns:a16="http://schemas.microsoft.com/office/drawing/2014/main" id="{C003D569-5BDF-4A00-A2D9-D1294858C07F}"/>
            </a:ext>
          </a:extLst>
        </xdr:cNvPr>
        <xdr:cNvSpPr/>
      </xdr:nvSpPr>
      <xdr:spPr>
        <a:xfrm>
          <a:off x="17547590" y="14352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57150</xdr:rowOff>
    </xdr:from>
    <xdr:to>
      <xdr:col>98</xdr:col>
      <xdr:colOff>38100</xdr:colOff>
      <xdr:row>83</xdr:row>
      <xdr:rowOff>158750</xdr:rowOff>
    </xdr:to>
    <xdr:sp macro="" textlink="">
      <xdr:nvSpPr>
        <xdr:cNvPr id="811" name="フローチャート: 判断 810">
          <a:extLst>
            <a:ext uri="{FF2B5EF4-FFF2-40B4-BE49-F238E27FC236}">
              <a16:creationId xmlns:a16="http://schemas.microsoft.com/office/drawing/2014/main" id="{974740DC-76CF-4C11-8501-ED3A13F3C4A1}"/>
            </a:ext>
          </a:extLst>
        </xdr:cNvPr>
        <xdr:cNvSpPr/>
      </xdr:nvSpPr>
      <xdr:spPr>
        <a:xfrm>
          <a:off x="16761460" y="1428369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1A662E2F-550A-4C4A-988B-F13EA7538D42}"/>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BA8415A4-8F15-4EAA-98EE-45AC52012E0F}"/>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6E3B95ED-2DEE-4070-A01D-02BEA43FC4FF}"/>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DBD199C8-D490-49B8-B089-C6BF9B27ADC9}"/>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2D45A3CD-B3B0-4B59-8CD7-AD64C1F0CFF7}"/>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817" name="楕円 816">
          <a:extLst>
            <a:ext uri="{FF2B5EF4-FFF2-40B4-BE49-F238E27FC236}">
              <a16:creationId xmlns:a16="http://schemas.microsoft.com/office/drawing/2014/main" id="{F4844A66-B807-4C5D-A009-C6B5D37B50B7}"/>
            </a:ext>
          </a:extLst>
        </xdr:cNvPr>
        <xdr:cNvSpPr/>
      </xdr:nvSpPr>
      <xdr:spPr>
        <a:xfrm>
          <a:off x="19904710" y="141185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86377</xdr:rowOff>
    </xdr:from>
    <xdr:ext cx="469744" cy="259045"/>
    <xdr:sp macro="" textlink="">
      <xdr:nvSpPr>
        <xdr:cNvPr id="818" name="【消防施設】&#10;一人当たり面積該当値テキスト">
          <a:extLst>
            <a:ext uri="{FF2B5EF4-FFF2-40B4-BE49-F238E27FC236}">
              <a16:creationId xmlns:a16="http://schemas.microsoft.com/office/drawing/2014/main" id="{B668087F-744E-4E09-B6EA-E9D2002C937C}"/>
            </a:ext>
          </a:extLst>
        </xdr:cNvPr>
        <xdr:cNvSpPr txBox="1"/>
      </xdr:nvSpPr>
      <xdr:spPr>
        <a:xfrm>
          <a:off x="19985990" y="1397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127000</xdr:rowOff>
    </xdr:from>
    <xdr:to>
      <xdr:col>112</xdr:col>
      <xdr:colOff>38100</xdr:colOff>
      <xdr:row>83</xdr:row>
      <xdr:rowOff>57150</xdr:rowOff>
    </xdr:to>
    <xdr:sp macro="" textlink="">
      <xdr:nvSpPr>
        <xdr:cNvPr id="819" name="楕円 818">
          <a:extLst>
            <a:ext uri="{FF2B5EF4-FFF2-40B4-BE49-F238E27FC236}">
              <a16:creationId xmlns:a16="http://schemas.microsoft.com/office/drawing/2014/main" id="{D5FD4A03-6897-4581-8A65-C42C737C260A}"/>
            </a:ext>
          </a:extLst>
        </xdr:cNvPr>
        <xdr:cNvSpPr/>
      </xdr:nvSpPr>
      <xdr:spPr>
        <a:xfrm>
          <a:off x="19161760" y="141897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114300</xdr:rowOff>
    </xdr:from>
    <xdr:to>
      <xdr:col>116</xdr:col>
      <xdr:colOff>63500</xdr:colOff>
      <xdr:row>83</xdr:row>
      <xdr:rowOff>6350</xdr:rowOff>
    </xdr:to>
    <xdr:cxnSp macro="">
      <xdr:nvCxnSpPr>
        <xdr:cNvPr id="820" name="直線コネクタ 819">
          <a:extLst>
            <a:ext uri="{FF2B5EF4-FFF2-40B4-BE49-F238E27FC236}">
              <a16:creationId xmlns:a16="http://schemas.microsoft.com/office/drawing/2014/main" id="{03705FFF-45B4-4A46-BBD1-973BDA9A8FA4}"/>
            </a:ext>
          </a:extLst>
        </xdr:cNvPr>
        <xdr:cNvCxnSpPr/>
      </xdr:nvCxnSpPr>
      <xdr:spPr>
        <a:xfrm flipV="1">
          <a:off x="19204940" y="14173200"/>
          <a:ext cx="74295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127000</xdr:rowOff>
    </xdr:from>
    <xdr:to>
      <xdr:col>107</xdr:col>
      <xdr:colOff>101600</xdr:colOff>
      <xdr:row>83</xdr:row>
      <xdr:rowOff>57150</xdr:rowOff>
    </xdr:to>
    <xdr:sp macro="" textlink="">
      <xdr:nvSpPr>
        <xdr:cNvPr id="821" name="楕円 820">
          <a:extLst>
            <a:ext uri="{FF2B5EF4-FFF2-40B4-BE49-F238E27FC236}">
              <a16:creationId xmlns:a16="http://schemas.microsoft.com/office/drawing/2014/main" id="{4D33C614-4F2E-4FBF-9396-E77D66E63103}"/>
            </a:ext>
          </a:extLst>
        </xdr:cNvPr>
        <xdr:cNvSpPr/>
      </xdr:nvSpPr>
      <xdr:spPr>
        <a:xfrm>
          <a:off x="18345150" y="141897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6350</xdr:rowOff>
    </xdr:from>
    <xdr:to>
      <xdr:col>111</xdr:col>
      <xdr:colOff>177800</xdr:colOff>
      <xdr:row>83</xdr:row>
      <xdr:rowOff>6350</xdr:rowOff>
    </xdr:to>
    <xdr:cxnSp macro="">
      <xdr:nvCxnSpPr>
        <xdr:cNvPr id="822" name="直線コネクタ 821">
          <a:extLst>
            <a:ext uri="{FF2B5EF4-FFF2-40B4-BE49-F238E27FC236}">
              <a16:creationId xmlns:a16="http://schemas.microsoft.com/office/drawing/2014/main" id="{BAAE6078-AB4F-45D1-B4DF-350246D58F3A}"/>
            </a:ext>
          </a:extLst>
        </xdr:cNvPr>
        <xdr:cNvCxnSpPr/>
      </xdr:nvCxnSpPr>
      <xdr:spPr>
        <a:xfrm>
          <a:off x="18399760" y="142386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823" name="楕円 822">
          <a:extLst>
            <a:ext uri="{FF2B5EF4-FFF2-40B4-BE49-F238E27FC236}">
              <a16:creationId xmlns:a16="http://schemas.microsoft.com/office/drawing/2014/main" id="{CB733A56-FB73-4D88-B063-208803980044}"/>
            </a:ext>
          </a:extLst>
        </xdr:cNvPr>
        <xdr:cNvSpPr/>
      </xdr:nvSpPr>
      <xdr:spPr>
        <a:xfrm>
          <a:off x="17547590" y="141947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6350</xdr:rowOff>
    </xdr:from>
    <xdr:to>
      <xdr:col>107</xdr:col>
      <xdr:colOff>50800</xdr:colOff>
      <xdr:row>83</xdr:row>
      <xdr:rowOff>19050</xdr:rowOff>
    </xdr:to>
    <xdr:cxnSp macro="">
      <xdr:nvCxnSpPr>
        <xdr:cNvPr id="824" name="直線コネクタ 823">
          <a:extLst>
            <a:ext uri="{FF2B5EF4-FFF2-40B4-BE49-F238E27FC236}">
              <a16:creationId xmlns:a16="http://schemas.microsoft.com/office/drawing/2014/main" id="{8A28A836-B171-466C-9E8D-00052A9DD2D8}"/>
            </a:ext>
          </a:extLst>
        </xdr:cNvPr>
        <xdr:cNvCxnSpPr/>
      </xdr:nvCxnSpPr>
      <xdr:spPr>
        <a:xfrm flipV="1">
          <a:off x="17602200" y="14238605"/>
          <a:ext cx="79756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139700</xdr:rowOff>
    </xdr:from>
    <xdr:to>
      <xdr:col>98</xdr:col>
      <xdr:colOff>38100</xdr:colOff>
      <xdr:row>83</xdr:row>
      <xdr:rowOff>69850</xdr:rowOff>
    </xdr:to>
    <xdr:sp macro="" textlink="">
      <xdr:nvSpPr>
        <xdr:cNvPr id="825" name="楕円 824">
          <a:extLst>
            <a:ext uri="{FF2B5EF4-FFF2-40B4-BE49-F238E27FC236}">
              <a16:creationId xmlns:a16="http://schemas.microsoft.com/office/drawing/2014/main" id="{8B54EEC6-7BD4-4BCF-AAF6-76D9BC6482D4}"/>
            </a:ext>
          </a:extLst>
        </xdr:cNvPr>
        <xdr:cNvSpPr/>
      </xdr:nvSpPr>
      <xdr:spPr>
        <a:xfrm>
          <a:off x="16761460" y="141947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19050</xdr:rowOff>
    </xdr:from>
    <xdr:to>
      <xdr:col>102</xdr:col>
      <xdr:colOff>114300</xdr:colOff>
      <xdr:row>83</xdr:row>
      <xdr:rowOff>19050</xdr:rowOff>
    </xdr:to>
    <xdr:cxnSp macro="">
      <xdr:nvCxnSpPr>
        <xdr:cNvPr id="826" name="直線コネクタ 825">
          <a:extLst>
            <a:ext uri="{FF2B5EF4-FFF2-40B4-BE49-F238E27FC236}">
              <a16:creationId xmlns:a16="http://schemas.microsoft.com/office/drawing/2014/main" id="{ECB21C09-41D0-45C3-8CAF-30FCB4773114}"/>
            </a:ext>
          </a:extLst>
        </xdr:cNvPr>
        <xdr:cNvCxnSpPr/>
      </xdr:nvCxnSpPr>
      <xdr:spPr>
        <a:xfrm>
          <a:off x="16804640" y="142455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827" name="n_1aveValue【消防施設】&#10;一人当たり面積">
          <a:extLst>
            <a:ext uri="{FF2B5EF4-FFF2-40B4-BE49-F238E27FC236}">
              <a16:creationId xmlns:a16="http://schemas.microsoft.com/office/drawing/2014/main" id="{223B51C8-6018-4743-BCDC-E03A3FDC3312}"/>
            </a:ext>
          </a:extLst>
        </xdr:cNvPr>
        <xdr:cNvSpPr txBox="1"/>
      </xdr:nvSpPr>
      <xdr:spPr>
        <a:xfrm>
          <a:off x="18982132" y="1446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54627</xdr:rowOff>
    </xdr:from>
    <xdr:ext cx="469744" cy="259045"/>
    <xdr:sp macro="" textlink="">
      <xdr:nvSpPr>
        <xdr:cNvPr id="828" name="n_2aveValue【消防施設】&#10;一人当たり面積">
          <a:extLst>
            <a:ext uri="{FF2B5EF4-FFF2-40B4-BE49-F238E27FC236}">
              <a16:creationId xmlns:a16="http://schemas.microsoft.com/office/drawing/2014/main" id="{2C351045-8BC3-4634-B527-DFCC2909DAFC}"/>
            </a:ext>
          </a:extLst>
        </xdr:cNvPr>
        <xdr:cNvSpPr txBox="1"/>
      </xdr:nvSpPr>
      <xdr:spPr>
        <a:xfrm>
          <a:off x="18182032" y="1446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829" name="n_3aveValue【消防施設】&#10;一人当たり面積">
          <a:extLst>
            <a:ext uri="{FF2B5EF4-FFF2-40B4-BE49-F238E27FC236}">
              <a16:creationId xmlns:a16="http://schemas.microsoft.com/office/drawing/2014/main" id="{9F6FEDAD-9BD3-4429-8749-63FBDAA33B90}"/>
            </a:ext>
          </a:extLst>
        </xdr:cNvPr>
        <xdr:cNvSpPr txBox="1"/>
      </xdr:nvSpPr>
      <xdr:spPr>
        <a:xfrm>
          <a:off x="17384472"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149877</xdr:rowOff>
    </xdr:from>
    <xdr:ext cx="469744" cy="259045"/>
    <xdr:sp macro="" textlink="">
      <xdr:nvSpPr>
        <xdr:cNvPr id="830" name="n_4aveValue【消防施設】&#10;一人当たり面積">
          <a:extLst>
            <a:ext uri="{FF2B5EF4-FFF2-40B4-BE49-F238E27FC236}">
              <a16:creationId xmlns:a16="http://schemas.microsoft.com/office/drawing/2014/main" id="{21393D29-5958-49BF-9EF6-523A0973D011}"/>
            </a:ext>
          </a:extLst>
        </xdr:cNvPr>
        <xdr:cNvSpPr txBox="1"/>
      </xdr:nvSpPr>
      <xdr:spPr>
        <a:xfrm>
          <a:off x="16588817" y="1438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73677</xdr:rowOff>
    </xdr:from>
    <xdr:ext cx="469744" cy="259045"/>
    <xdr:sp macro="" textlink="">
      <xdr:nvSpPr>
        <xdr:cNvPr id="831" name="n_1mainValue【消防施設】&#10;一人当たり面積">
          <a:extLst>
            <a:ext uri="{FF2B5EF4-FFF2-40B4-BE49-F238E27FC236}">
              <a16:creationId xmlns:a16="http://schemas.microsoft.com/office/drawing/2014/main" id="{1CA4D48A-610A-4B39-84C7-C397342F1B90}"/>
            </a:ext>
          </a:extLst>
        </xdr:cNvPr>
        <xdr:cNvSpPr txBox="1"/>
      </xdr:nvSpPr>
      <xdr:spPr>
        <a:xfrm>
          <a:off x="18982132"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73677</xdr:rowOff>
    </xdr:from>
    <xdr:ext cx="469744" cy="259045"/>
    <xdr:sp macro="" textlink="">
      <xdr:nvSpPr>
        <xdr:cNvPr id="832" name="n_2mainValue【消防施設】&#10;一人当たり面積">
          <a:extLst>
            <a:ext uri="{FF2B5EF4-FFF2-40B4-BE49-F238E27FC236}">
              <a16:creationId xmlns:a16="http://schemas.microsoft.com/office/drawing/2014/main" id="{8A3B6BD6-6CF4-41D2-B522-52291C5AC53D}"/>
            </a:ext>
          </a:extLst>
        </xdr:cNvPr>
        <xdr:cNvSpPr txBox="1"/>
      </xdr:nvSpPr>
      <xdr:spPr>
        <a:xfrm>
          <a:off x="18182032"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833" name="n_3mainValue【消防施設】&#10;一人当たり面積">
          <a:extLst>
            <a:ext uri="{FF2B5EF4-FFF2-40B4-BE49-F238E27FC236}">
              <a16:creationId xmlns:a16="http://schemas.microsoft.com/office/drawing/2014/main" id="{7237B016-DFF6-4401-A677-1B737DF8CEED}"/>
            </a:ext>
          </a:extLst>
        </xdr:cNvPr>
        <xdr:cNvSpPr txBox="1"/>
      </xdr:nvSpPr>
      <xdr:spPr>
        <a:xfrm>
          <a:off x="17384472" y="1397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86377</xdr:rowOff>
    </xdr:from>
    <xdr:ext cx="469744" cy="259045"/>
    <xdr:sp macro="" textlink="">
      <xdr:nvSpPr>
        <xdr:cNvPr id="834" name="n_4mainValue【消防施設】&#10;一人当たり面積">
          <a:extLst>
            <a:ext uri="{FF2B5EF4-FFF2-40B4-BE49-F238E27FC236}">
              <a16:creationId xmlns:a16="http://schemas.microsoft.com/office/drawing/2014/main" id="{567CEF23-CD46-4F21-9996-363D94227C14}"/>
            </a:ext>
          </a:extLst>
        </xdr:cNvPr>
        <xdr:cNvSpPr txBox="1"/>
      </xdr:nvSpPr>
      <xdr:spPr>
        <a:xfrm>
          <a:off x="16588817" y="1397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7A0675ED-D7C9-4C94-A866-6657CFA06A2D}"/>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9C569CC3-621C-464E-BB0C-1EEFE20E396C}"/>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EE42728C-02A0-44C3-99E0-8B5B14A51E3D}"/>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E75A260C-0533-43A4-B6A8-23A9645EE77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9DCE8606-D420-48A3-99FF-7BF14675E8EF}"/>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39870FCF-8B03-4F85-8C34-EA769A377C7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70FB5D4F-2FEB-4382-9140-DF6832ECF940}"/>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47F43202-8C73-435F-9A9C-5452EB5F7359}"/>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2CA69FE4-C448-4226-B072-BAE8F221061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D90C9165-C741-4418-8463-FFDD4F85E5D8}"/>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EE7F5679-35B4-41A0-83D3-D442B366CBCE}"/>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6" name="直線コネクタ 845">
          <a:extLst>
            <a:ext uri="{FF2B5EF4-FFF2-40B4-BE49-F238E27FC236}">
              <a16:creationId xmlns:a16="http://schemas.microsoft.com/office/drawing/2014/main" id="{B5A2CE0C-4E21-4F4F-B1FC-367A12B3C544}"/>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47" name="テキスト ボックス 846">
          <a:extLst>
            <a:ext uri="{FF2B5EF4-FFF2-40B4-BE49-F238E27FC236}">
              <a16:creationId xmlns:a16="http://schemas.microsoft.com/office/drawing/2014/main" id="{2F18DB25-594B-4F08-8435-09445FF80CFF}"/>
            </a:ext>
          </a:extLst>
        </xdr:cNvPr>
        <xdr:cNvSpPr txBox="1"/>
      </xdr:nvSpPr>
      <xdr:spPr>
        <a:xfrm>
          <a:off x="10842791" y="18528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8" name="直線コネクタ 847">
          <a:extLst>
            <a:ext uri="{FF2B5EF4-FFF2-40B4-BE49-F238E27FC236}">
              <a16:creationId xmlns:a16="http://schemas.microsoft.com/office/drawing/2014/main" id="{CB6279BE-1873-4036-A09E-6FADB64007B2}"/>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9" name="テキスト ボックス 848">
          <a:extLst>
            <a:ext uri="{FF2B5EF4-FFF2-40B4-BE49-F238E27FC236}">
              <a16:creationId xmlns:a16="http://schemas.microsoft.com/office/drawing/2014/main" id="{96E39B70-1591-41C7-8C7C-ACCEC2DD32DE}"/>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0" name="直線コネクタ 849">
          <a:extLst>
            <a:ext uri="{FF2B5EF4-FFF2-40B4-BE49-F238E27FC236}">
              <a16:creationId xmlns:a16="http://schemas.microsoft.com/office/drawing/2014/main" id="{985CDE22-0FE4-4BB8-9540-FFD01A47EB54}"/>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1" name="テキスト ボックス 850">
          <a:extLst>
            <a:ext uri="{FF2B5EF4-FFF2-40B4-BE49-F238E27FC236}">
              <a16:creationId xmlns:a16="http://schemas.microsoft.com/office/drawing/2014/main" id="{52AD0CD2-247E-42F0-8C61-5807F76F781F}"/>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2" name="直線コネクタ 851">
          <a:extLst>
            <a:ext uri="{FF2B5EF4-FFF2-40B4-BE49-F238E27FC236}">
              <a16:creationId xmlns:a16="http://schemas.microsoft.com/office/drawing/2014/main" id="{734A642B-642C-42E4-BAFB-20A2C5607786}"/>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3" name="テキスト ボックス 852">
          <a:extLst>
            <a:ext uri="{FF2B5EF4-FFF2-40B4-BE49-F238E27FC236}">
              <a16:creationId xmlns:a16="http://schemas.microsoft.com/office/drawing/2014/main" id="{AE40F533-32B8-4DA5-88F5-2E0116F49DC3}"/>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4" name="直線コネクタ 853">
          <a:extLst>
            <a:ext uri="{FF2B5EF4-FFF2-40B4-BE49-F238E27FC236}">
              <a16:creationId xmlns:a16="http://schemas.microsoft.com/office/drawing/2014/main" id="{18839FA1-309A-4CBD-87C0-AEB3CA744CD5}"/>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55" name="テキスト ボックス 854">
          <a:extLst>
            <a:ext uri="{FF2B5EF4-FFF2-40B4-BE49-F238E27FC236}">
              <a16:creationId xmlns:a16="http://schemas.microsoft.com/office/drawing/2014/main" id="{820FCF15-C9C6-428F-8B9A-00BC18A627D8}"/>
            </a:ext>
          </a:extLst>
        </xdr:cNvPr>
        <xdr:cNvSpPr txBox="1"/>
      </xdr:nvSpPr>
      <xdr:spPr>
        <a:xfrm>
          <a:off x="10905006" y="17000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A5C8BC62-DB3C-45A8-9A72-0234BE36F7E7}"/>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BF1793EB-CBC4-4617-82E0-A198841E37C8}"/>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64770</xdr:rowOff>
    </xdr:from>
    <xdr:to>
      <xdr:col>85</xdr:col>
      <xdr:colOff>126364</xdr:colOff>
      <xdr:row>109</xdr:row>
      <xdr:rowOff>70486</xdr:rowOff>
    </xdr:to>
    <xdr:cxnSp macro="">
      <xdr:nvCxnSpPr>
        <xdr:cNvPr id="858" name="直線コネクタ 857">
          <a:extLst>
            <a:ext uri="{FF2B5EF4-FFF2-40B4-BE49-F238E27FC236}">
              <a16:creationId xmlns:a16="http://schemas.microsoft.com/office/drawing/2014/main" id="{004E3AB4-24FC-46FF-AD07-FD9DF359DBDB}"/>
            </a:ext>
          </a:extLst>
        </xdr:cNvPr>
        <xdr:cNvCxnSpPr/>
      </xdr:nvCxnSpPr>
      <xdr:spPr>
        <a:xfrm flipV="1">
          <a:off x="14703424" y="17379315"/>
          <a:ext cx="0" cy="1377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74313</xdr:rowOff>
    </xdr:from>
    <xdr:ext cx="405111" cy="259045"/>
    <xdr:sp macro="" textlink="">
      <xdr:nvSpPr>
        <xdr:cNvPr id="859" name="【庁舎】&#10;有形固定資産減価償却率最小値テキスト">
          <a:extLst>
            <a:ext uri="{FF2B5EF4-FFF2-40B4-BE49-F238E27FC236}">
              <a16:creationId xmlns:a16="http://schemas.microsoft.com/office/drawing/2014/main" id="{69F49D5E-F8BC-4C33-A1AD-CA3DEB77CBD3}"/>
            </a:ext>
          </a:extLst>
        </xdr:cNvPr>
        <xdr:cNvSpPr txBox="1"/>
      </xdr:nvSpPr>
      <xdr:spPr>
        <a:xfrm>
          <a:off x="14742160" y="1876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70486</xdr:rowOff>
    </xdr:from>
    <xdr:to>
      <xdr:col>86</xdr:col>
      <xdr:colOff>25400</xdr:colOff>
      <xdr:row>109</xdr:row>
      <xdr:rowOff>70486</xdr:rowOff>
    </xdr:to>
    <xdr:cxnSp macro="">
      <xdr:nvCxnSpPr>
        <xdr:cNvPr id="860" name="直線コネクタ 859">
          <a:extLst>
            <a:ext uri="{FF2B5EF4-FFF2-40B4-BE49-F238E27FC236}">
              <a16:creationId xmlns:a16="http://schemas.microsoft.com/office/drawing/2014/main" id="{6285E158-3E57-4A42-B41A-E14AA1FFD0F5}"/>
            </a:ext>
          </a:extLst>
        </xdr:cNvPr>
        <xdr:cNvCxnSpPr/>
      </xdr:nvCxnSpPr>
      <xdr:spPr>
        <a:xfrm>
          <a:off x="14611350" y="187566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11447</xdr:rowOff>
    </xdr:from>
    <xdr:ext cx="405111" cy="259045"/>
    <xdr:sp macro="" textlink="">
      <xdr:nvSpPr>
        <xdr:cNvPr id="861" name="【庁舎】&#10;有形固定資産減価償却率最大値テキスト">
          <a:extLst>
            <a:ext uri="{FF2B5EF4-FFF2-40B4-BE49-F238E27FC236}">
              <a16:creationId xmlns:a16="http://schemas.microsoft.com/office/drawing/2014/main" id="{F56A7D5C-AA00-445D-AE5F-219B17AC835E}"/>
            </a:ext>
          </a:extLst>
        </xdr:cNvPr>
        <xdr:cNvSpPr txBox="1"/>
      </xdr:nvSpPr>
      <xdr:spPr>
        <a:xfrm>
          <a:off x="14742160" y="1716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64770</xdr:rowOff>
    </xdr:from>
    <xdr:to>
      <xdr:col>86</xdr:col>
      <xdr:colOff>25400</xdr:colOff>
      <xdr:row>101</xdr:row>
      <xdr:rowOff>64770</xdr:rowOff>
    </xdr:to>
    <xdr:cxnSp macro="">
      <xdr:nvCxnSpPr>
        <xdr:cNvPr id="862" name="直線コネクタ 861">
          <a:extLst>
            <a:ext uri="{FF2B5EF4-FFF2-40B4-BE49-F238E27FC236}">
              <a16:creationId xmlns:a16="http://schemas.microsoft.com/office/drawing/2014/main" id="{202876E4-D842-490D-A252-A7CB8255C281}"/>
            </a:ext>
          </a:extLst>
        </xdr:cNvPr>
        <xdr:cNvCxnSpPr/>
      </xdr:nvCxnSpPr>
      <xdr:spPr>
        <a:xfrm>
          <a:off x="14611350" y="17379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83838</xdr:rowOff>
    </xdr:from>
    <xdr:ext cx="405111" cy="259045"/>
    <xdr:sp macro="" textlink="">
      <xdr:nvSpPr>
        <xdr:cNvPr id="863" name="【庁舎】&#10;有形固定資産減価償却率平均値テキスト">
          <a:extLst>
            <a:ext uri="{FF2B5EF4-FFF2-40B4-BE49-F238E27FC236}">
              <a16:creationId xmlns:a16="http://schemas.microsoft.com/office/drawing/2014/main" id="{B4F26036-EF95-4C55-A52D-A95C475A9AEC}"/>
            </a:ext>
          </a:extLst>
        </xdr:cNvPr>
        <xdr:cNvSpPr txBox="1"/>
      </xdr:nvSpPr>
      <xdr:spPr>
        <a:xfrm>
          <a:off x="14742160" y="179165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105411</xdr:rowOff>
    </xdr:from>
    <xdr:to>
      <xdr:col>85</xdr:col>
      <xdr:colOff>177800</xdr:colOff>
      <xdr:row>105</xdr:row>
      <xdr:rowOff>35561</xdr:rowOff>
    </xdr:to>
    <xdr:sp macro="" textlink="">
      <xdr:nvSpPr>
        <xdr:cNvPr id="864" name="フローチャート: 判断 863">
          <a:extLst>
            <a:ext uri="{FF2B5EF4-FFF2-40B4-BE49-F238E27FC236}">
              <a16:creationId xmlns:a16="http://schemas.microsoft.com/office/drawing/2014/main" id="{F7CE5E1D-8980-471D-B66D-87C3C2367F54}"/>
            </a:ext>
          </a:extLst>
        </xdr:cNvPr>
        <xdr:cNvSpPr/>
      </xdr:nvSpPr>
      <xdr:spPr>
        <a:xfrm>
          <a:off x="14649450" y="179343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97789</xdr:rowOff>
    </xdr:from>
    <xdr:to>
      <xdr:col>81</xdr:col>
      <xdr:colOff>101600</xdr:colOff>
      <xdr:row>105</xdr:row>
      <xdr:rowOff>27939</xdr:rowOff>
    </xdr:to>
    <xdr:sp macro="" textlink="">
      <xdr:nvSpPr>
        <xdr:cNvPr id="865" name="フローチャート: 判断 864">
          <a:extLst>
            <a:ext uri="{FF2B5EF4-FFF2-40B4-BE49-F238E27FC236}">
              <a16:creationId xmlns:a16="http://schemas.microsoft.com/office/drawing/2014/main" id="{086188D1-C89E-44B1-884C-F7330572F276}"/>
            </a:ext>
          </a:extLst>
        </xdr:cNvPr>
        <xdr:cNvSpPr/>
      </xdr:nvSpPr>
      <xdr:spPr>
        <a:xfrm>
          <a:off x="13887450" y="179247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122555</xdr:rowOff>
    </xdr:from>
    <xdr:to>
      <xdr:col>76</xdr:col>
      <xdr:colOff>165100</xdr:colOff>
      <xdr:row>105</xdr:row>
      <xdr:rowOff>52705</xdr:rowOff>
    </xdr:to>
    <xdr:sp macro="" textlink="">
      <xdr:nvSpPr>
        <xdr:cNvPr id="866" name="フローチャート: 判断 865">
          <a:extLst>
            <a:ext uri="{FF2B5EF4-FFF2-40B4-BE49-F238E27FC236}">
              <a16:creationId xmlns:a16="http://schemas.microsoft.com/office/drawing/2014/main" id="{826CBD1C-4A3F-4EE6-8DCF-291FAD2954B4}"/>
            </a:ext>
          </a:extLst>
        </xdr:cNvPr>
        <xdr:cNvSpPr/>
      </xdr:nvSpPr>
      <xdr:spPr>
        <a:xfrm>
          <a:off x="13089890" y="179552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128270</xdr:rowOff>
    </xdr:from>
    <xdr:to>
      <xdr:col>72</xdr:col>
      <xdr:colOff>38100</xdr:colOff>
      <xdr:row>105</xdr:row>
      <xdr:rowOff>58420</xdr:rowOff>
    </xdr:to>
    <xdr:sp macro="" textlink="">
      <xdr:nvSpPr>
        <xdr:cNvPr id="867" name="フローチャート: 判断 866">
          <a:extLst>
            <a:ext uri="{FF2B5EF4-FFF2-40B4-BE49-F238E27FC236}">
              <a16:creationId xmlns:a16="http://schemas.microsoft.com/office/drawing/2014/main" id="{CDE5B93E-D92F-4DC4-80A8-5CC53EA553B9}"/>
            </a:ext>
          </a:extLst>
        </xdr:cNvPr>
        <xdr:cNvSpPr/>
      </xdr:nvSpPr>
      <xdr:spPr>
        <a:xfrm>
          <a:off x="12303760" y="17962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21589</xdr:rowOff>
    </xdr:from>
    <xdr:to>
      <xdr:col>67</xdr:col>
      <xdr:colOff>101600</xdr:colOff>
      <xdr:row>105</xdr:row>
      <xdr:rowOff>123189</xdr:rowOff>
    </xdr:to>
    <xdr:sp macro="" textlink="">
      <xdr:nvSpPr>
        <xdr:cNvPr id="868" name="フローチャート: 判断 867">
          <a:extLst>
            <a:ext uri="{FF2B5EF4-FFF2-40B4-BE49-F238E27FC236}">
              <a16:creationId xmlns:a16="http://schemas.microsoft.com/office/drawing/2014/main" id="{453566E9-67F3-478C-B425-7211FDCC0A79}"/>
            </a:ext>
          </a:extLst>
        </xdr:cNvPr>
        <xdr:cNvSpPr/>
      </xdr:nvSpPr>
      <xdr:spPr>
        <a:xfrm>
          <a:off x="11487150" y="180200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36A4D94A-37B6-4077-A85E-469BD453AA34}"/>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68847E4-4ED6-4A45-AA2C-DD08FF19F0F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05A547E3-0B20-4271-B2BB-1C00D102C88A}"/>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887CD383-C6F6-4250-B85F-01D92EA2112C}"/>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B590D0D1-7A93-44E7-BD1D-4270B845DE0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29211</xdr:rowOff>
    </xdr:from>
    <xdr:to>
      <xdr:col>85</xdr:col>
      <xdr:colOff>177800</xdr:colOff>
      <xdr:row>103</xdr:row>
      <xdr:rowOff>130811</xdr:rowOff>
    </xdr:to>
    <xdr:sp macro="" textlink="">
      <xdr:nvSpPr>
        <xdr:cNvPr id="874" name="楕円 873">
          <a:extLst>
            <a:ext uri="{FF2B5EF4-FFF2-40B4-BE49-F238E27FC236}">
              <a16:creationId xmlns:a16="http://schemas.microsoft.com/office/drawing/2014/main" id="{850FB3DB-7BDB-45B9-8A02-A61F54B5C818}"/>
            </a:ext>
          </a:extLst>
        </xdr:cNvPr>
        <xdr:cNvSpPr/>
      </xdr:nvSpPr>
      <xdr:spPr>
        <a:xfrm>
          <a:off x="14649450" y="176866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52088</xdr:rowOff>
    </xdr:from>
    <xdr:ext cx="405111" cy="259045"/>
    <xdr:sp macro="" textlink="">
      <xdr:nvSpPr>
        <xdr:cNvPr id="875" name="【庁舎】&#10;有形固定資産減価償却率該当値テキスト">
          <a:extLst>
            <a:ext uri="{FF2B5EF4-FFF2-40B4-BE49-F238E27FC236}">
              <a16:creationId xmlns:a16="http://schemas.microsoft.com/office/drawing/2014/main" id="{7AFFFACD-1F43-41BC-BB88-DEAC7DD4E6C3}"/>
            </a:ext>
          </a:extLst>
        </xdr:cNvPr>
        <xdr:cNvSpPr txBox="1"/>
      </xdr:nvSpPr>
      <xdr:spPr>
        <a:xfrm>
          <a:off x="14742160" y="17543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111125</xdr:rowOff>
    </xdr:from>
    <xdr:to>
      <xdr:col>81</xdr:col>
      <xdr:colOff>101600</xdr:colOff>
      <xdr:row>103</xdr:row>
      <xdr:rowOff>41275</xdr:rowOff>
    </xdr:to>
    <xdr:sp macro="" textlink="">
      <xdr:nvSpPr>
        <xdr:cNvPr id="876" name="楕円 875">
          <a:extLst>
            <a:ext uri="{FF2B5EF4-FFF2-40B4-BE49-F238E27FC236}">
              <a16:creationId xmlns:a16="http://schemas.microsoft.com/office/drawing/2014/main" id="{E612A860-39FA-47BE-BF17-88651D731FDA}"/>
            </a:ext>
          </a:extLst>
        </xdr:cNvPr>
        <xdr:cNvSpPr/>
      </xdr:nvSpPr>
      <xdr:spPr>
        <a:xfrm>
          <a:off x="13887450" y="175990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161925</xdr:rowOff>
    </xdr:from>
    <xdr:to>
      <xdr:col>85</xdr:col>
      <xdr:colOff>127000</xdr:colOff>
      <xdr:row>103</xdr:row>
      <xdr:rowOff>80011</xdr:rowOff>
    </xdr:to>
    <xdr:cxnSp macro="">
      <xdr:nvCxnSpPr>
        <xdr:cNvPr id="877" name="直線コネクタ 876">
          <a:extLst>
            <a:ext uri="{FF2B5EF4-FFF2-40B4-BE49-F238E27FC236}">
              <a16:creationId xmlns:a16="http://schemas.microsoft.com/office/drawing/2014/main" id="{49E760F7-4837-4DE0-B7F2-5525B00C23B0}"/>
            </a:ext>
          </a:extLst>
        </xdr:cNvPr>
        <xdr:cNvCxnSpPr/>
      </xdr:nvCxnSpPr>
      <xdr:spPr>
        <a:xfrm>
          <a:off x="13942060" y="17651730"/>
          <a:ext cx="762000" cy="8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65405</xdr:rowOff>
    </xdr:from>
    <xdr:to>
      <xdr:col>76</xdr:col>
      <xdr:colOff>165100</xdr:colOff>
      <xdr:row>102</xdr:row>
      <xdr:rowOff>167005</xdr:rowOff>
    </xdr:to>
    <xdr:sp macro="" textlink="">
      <xdr:nvSpPr>
        <xdr:cNvPr id="878" name="楕円 877">
          <a:extLst>
            <a:ext uri="{FF2B5EF4-FFF2-40B4-BE49-F238E27FC236}">
              <a16:creationId xmlns:a16="http://schemas.microsoft.com/office/drawing/2014/main" id="{8CE12D7D-7570-4A20-8056-C2021959AC69}"/>
            </a:ext>
          </a:extLst>
        </xdr:cNvPr>
        <xdr:cNvSpPr/>
      </xdr:nvSpPr>
      <xdr:spPr>
        <a:xfrm>
          <a:off x="13089890" y="1755140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116205</xdr:rowOff>
    </xdr:from>
    <xdr:to>
      <xdr:col>81</xdr:col>
      <xdr:colOff>50800</xdr:colOff>
      <xdr:row>102</xdr:row>
      <xdr:rowOff>161925</xdr:rowOff>
    </xdr:to>
    <xdr:cxnSp macro="">
      <xdr:nvCxnSpPr>
        <xdr:cNvPr id="879" name="直線コネクタ 878">
          <a:extLst>
            <a:ext uri="{FF2B5EF4-FFF2-40B4-BE49-F238E27FC236}">
              <a16:creationId xmlns:a16="http://schemas.microsoft.com/office/drawing/2014/main" id="{66C0EAD1-6C20-44B5-8677-18C64B6254E3}"/>
            </a:ext>
          </a:extLst>
        </xdr:cNvPr>
        <xdr:cNvCxnSpPr/>
      </xdr:nvCxnSpPr>
      <xdr:spPr>
        <a:xfrm>
          <a:off x="13144500" y="1760410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6350</xdr:rowOff>
    </xdr:from>
    <xdr:to>
      <xdr:col>72</xdr:col>
      <xdr:colOff>38100</xdr:colOff>
      <xdr:row>102</xdr:row>
      <xdr:rowOff>107950</xdr:rowOff>
    </xdr:to>
    <xdr:sp macro="" textlink="">
      <xdr:nvSpPr>
        <xdr:cNvPr id="880" name="楕円 879">
          <a:extLst>
            <a:ext uri="{FF2B5EF4-FFF2-40B4-BE49-F238E27FC236}">
              <a16:creationId xmlns:a16="http://schemas.microsoft.com/office/drawing/2014/main" id="{2A1CC1AB-BA5A-4AEF-B108-89DA5B312E25}"/>
            </a:ext>
          </a:extLst>
        </xdr:cNvPr>
        <xdr:cNvSpPr/>
      </xdr:nvSpPr>
      <xdr:spPr>
        <a:xfrm>
          <a:off x="12303760" y="174961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57150</xdr:rowOff>
    </xdr:from>
    <xdr:to>
      <xdr:col>76</xdr:col>
      <xdr:colOff>114300</xdr:colOff>
      <xdr:row>102</xdr:row>
      <xdr:rowOff>116205</xdr:rowOff>
    </xdr:to>
    <xdr:cxnSp macro="">
      <xdr:nvCxnSpPr>
        <xdr:cNvPr id="881" name="直線コネクタ 880">
          <a:extLst>
            <a:ext uri="{FF2B5EF4-FFF2-40B4-BE49-F238E27FC236}">
              <a16:creationId xmlns:a16="http://schemas.microsoft.com/office/drawing/2014/main" id="{F30B482C-0F7F-4C56-8EF3-DD86E53EE55F}"/>
            </a:ext>
          </a:extLst>
        </xdr:cNvPr>
        <xdr:cNvCxnSpPr/>
      </xdr:nvCxnSpPr>
      <xdr:spPr>
        <a:xfrm>
          <a:off x="12346940" y="17541240"/>
          <a:ext cx="79756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19686</xdr:rowOff>
    </xdr:from>
    <xdr:to>
      <xdr:col>67</xdr:col>
      <xdr:colOff>101600</xdr:colOff>
      <xdr:row>103</xdr:row>
      <xdr:rowOff>121286</xdr:rowOff>
    </xdr:to>
    <xdr:sp macro="" textlink="">
      <xdr:nvSpPr>
        <xdr:cNvPr id="882" name="楕円 881">
          <a:extLst>
            <a:ext uri="{FF2B5EF4-FFF2-40B4-BE49-F238E27FC236}">
              <a16:creationId xmlns:a16="http://schemas.microsoft.com/office/drawing/2014/main" id="{F2034B03-B7BA-480F-83B8-073B3FCF2FAF}"/>
            </a:ext>
          </a:extLst>
        </xdr:cNvPr>
        <xdr:cNvSpPr/>
      </xdr:nvSpPr>
      <xdr:spPr>
        <a:xfrm>
          <a:off x="11487150" y="1767522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57150</xdr:rowOff>
    </xdr:from>
    <xdr:to>
      <xdr:col>71</xdr:col>
      <xdr:colOff>177800</xdr:colOff>
      <xdr:row>103</xdr:row>
      <xdr:rowOff>70486</xdr:rowOff>
    </xdr:to>
    <xdr:cxnSp macro="">
      <xdr:nvCxnSpPr>
        <xdr:cNvPr id="883" name="直線コネクタ 882">
          <a:extLst>
            <a:ext uri="{FF2B5EF4-FFF2-40B4-BE49-F238E27FC236}">
              <a16:creationId xmlns:a16="http://schemas.microsoft.com/office/drawing/2014/main" id="{F609CB24-F0E2-45F0-B808-22669821D992}"/>
            </a:ext>
          </a:extLst>
        </xdr:cNvPr>
        <xdr:cNvCxnSpPr/>
      </xdr:nvCxnSpPr>
      <xdr:spPr>
        <a:xfrm flipV="1">
          <a:off x="11541760" y="17541240"/>
          <a:ext cx="805180" cy="18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19066</xdr:rowOff>
    </xdr:from>
    <xdr:ext cx="405111" cy="259045"/>
    <xdr:sp macro="" textlink="">
      <xdr:nvSpPr>
        <xdr:cNvPr id="884" name="n_1aveValue【庁舎】&#10;有形固定資産減価償却率">
          <a:extLst>
            <a:ext uri="{FF2B5EF4-FFF2-40B4-BE49-F238E27FC236}">
              <a16:creationId xmlns:a16="http://schemas.microsoft.com/office/drawing/2014/main" id="{4C21F306-3DF2-4822-AB77-579509BCF01B}"/>
            </a:ext>
          </a:extLst>
        </xdr:cNvPr>
        <xdr:cNvSpPr txBox="1"/>
      </xdr:nvSpPr>
      <xdr:spPr>
        <a:xfrm>
          <a:off x="13738234" y="18017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43832</xdr:rowOff>
    </xdr:from>
    <xdr:ext cx="405111" cy="259045"/>
    <xdr:sp macro="" textlink="">
      <xdr:nvSpPr>
        <xdr:cNvPr id="885" name="n_2aveValue【庁舎】&#10;有形固定資産減価償却率">
          <a:extLst>
            <a:ext uri="{FF2B5EF4-FFF2-40B4-BE49-F238E27FC236}">
              <a16:creationId xmlns:a16="http://schemas.microsoft.com/office/drawing/2014/main" id="{6FDA8F3A-1C56-49F7-BBFC-D286AC1CB9A3}"/>
            </a:ext>
          </a:extLst>
        </xdr:cNvPr>
        <xdr:cNvSpPr txBox="1"/>
      </xdr:nvSpPr>
      <xdr:spPr>
        <a:xfrm>
          <a:off x="12957184" y="1804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49547</xdr:rowOff>
    </xdr:from>
    <xdr:ext cx="405111" cy="259045"/>
    <xdr:sp macro="" textlink="">
      <xdr:nvSpPr>
        <xdr:cNvPr id="886" name="n_3aveValue【庁舎】&#10;有形固定資産減価償却率">
          <a:extLst>
            <a:ext uri="{FF2B5EF4-FFF2-40B4-BE49-F238E27FC236}">
              <a16:creationId xmlns:a16="http://schemas.microsoft.com/office/drawing/2014/main" id="{CC7B7DF9-408E-47C2-B778-5B1C5141C6B7}"/>
            </a:ext>
          </a:extLst>
        </xdr:cNvPr>
        <xdr:cNvSpPr txBox="1"/>
      </xdr:nvSpPr>
      <xdr:spPr>
        <a:xfrm>
          <a:off x="1217105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114316</xdr:rowOff>
    </xdr:from>
    <xdr:ext cx="405111" cy="259045"/>
    <xdr:sp macro="" textlink="">
      <xdr:nvSpPr>
        <xdr:cNvPr id="887" name="n_4aveValue【庁舎】&#10;有形固定資産減価償却率">
          <a:extLst>
            <a:ext uri="{FF2B5EF4-FFF2-40B4-BE49-F238E27FC236}">
              <a16:creationId xmlns:a16="http://schemas.microsoft.com/office/drawing/2014/main" id="{9A3F82FE-E307-401F-A933-49DDFDD66C1F}"/>
            </a:ext>
          </a:extLst>
        </xdr:cNvPr>
        <xdr:cNvSpPr txBox="1"/>
      </xdr:nvSpPr>
      <xdr:spPr>
        <a:xfrm>
          <a:off x="11354444" y="1811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57802</xdr:rowOff>
    </xdr:from>
    <xdr:ext cx="405111" cy="259045"/>
    <xdr:sp macro="" textlink="">
      <xdr:nvSpPr>
        <xdr:cNvPr id="888" name="n_1mainValue【庁舎】&#10;有形固定資産減価償却率">
          <a:extLst>
            <a:ext uri="{FF2B5EF4-FFF2-40B4-BE49-F238E27FC236}">
              <a16:creationId xmlns:a16="http://schemas.microsoft.com/office/drawing/2014/main" id="{82198EE3-A6F0-422E-A0D9-F825CD3B62D3}"/>
            </a:ext>
          </a:extLst>
        </xdr:cNvPr>
        <xdr:cNvSpPr txBox="1"/>
      </xdr:nvSpPr>
      <xdr:spPr>
        <a:xfrm>
          <a:off x="13738234" y="1737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12082</xdr:rowOff>
    </xdr:from>
    <xdr:ext cx="405111" cy="259045"/>
    <xdr:sp macro="" textlink="">
      <xdr:nvSpPr>
        <xdr:cNvPr id="889" name="n_2mainValue【庁舎】&#10;有形固定資産減価償却率">
          <a:extLst>
            <a:ext uri="{FF2B5EF4-FFF2-40B4-BE49-F238E27FC236}">
              <a16:creationId xmlns:a16="http://schemas.microsoft.com/office/drawing/2014/main" id="{DF61EFE3-22CB-4A84-B706-2E1212C5DBC3}"/>
            </a:ext>
          </a:extLst>
        </xdr:cNvPr>
        <xdr:cNvSpPr txBox="1"/>
      </xdr:nvSpPr>
      <xdr:spPr>
        <a:xfrm>
          <a:off x="12957184" y="1733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124477</xdr:rowOff>
    </xdr:from>
    <xdr:ext cx="405111" cy="259045"/>
    <xdr:sp macro="" textlink="">
      <xdr:nvSpPr>
        <xdr:cNvPr id="890" name="n_3mainValue【庁舎】&#10;有形固定資産減価償却率">
          <a:extLst>
            <a:ext uri="{FF2B5EF4-FFF2-40B4-BE49-F238E27FC236}">
              <a16:creationId xmlns:a16="http://schemas.microsoft.com/office/drawing/2014/main" id="{908B21DB-FCF7-4C81-8498-B58634689F9A}"/>
            </a:ext>
          </a:extLst>
        </xdr:cNvPr>
        <xdr:cNvSpPr txBox="1"/>
      </xdr:nvSpPr>
      <xdr:spPr>
        <a:xfrm>
          <a:off x="12171054" y="1727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137813</xdr:rowOff>
    </xdr:from>
    <xdr:ext cx="405111" cy="259045"/>
    <xdr:sp macro="" textlink="">
      <xdr:nvSpPr>
        <xdr:cNvPr id="891" name="n_4mainValue【庁舎】&#10;有形固定資産減価償却率">
          <a:extLst>
            <a:ext uri="{FF2B5EF4-FFF2-40B4-BE49-F238E27FC236}">
              <a16:creationId xmlns:a16="http://schemas.microsoft.com/office/drawing/2014/main" id="{36CEC52D-725F-498A-AA9D-0F53F8943B85}"/>
            </a:ext>
          </a:extLst>
        </xdr:cNvPr>
        <xdr:cNvSpPr txBox="1"/>
      </xdr:nvSpPr>
      <xdr:spPr>
        <a:xfrm>
          <a:off x="11354444" y="17450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EE5D4537-609A-4220-93AD-43AC003CCAEB}"/>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A91171B5-6979-46BE-9CC5-7EF055D8E94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794E4052-63D9-41CC-9A8B-62A7626AC5E1}"/>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C3AF009D-C354-4901-A2B9-4DE477795273}"/>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CD5FD5FC-F933-4A9F-82C3-022ECDB257D9}"/>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55046CF6-DB61-411E-8C85-26B0820B6ADA}"/>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91C96641-B7D6-4F94-A8B3-1F528EDCCC5D}"/>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6DCA5211-D83F-47B4-99F9-97BCA864ADB3}"/>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6FDD67D4-F1E3-4B47-AF38-DC29FE8FF2B3}"/>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2ECF1090-D0A0-4A27-9EBF-2BE269A53E67}"/>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2" name="直線コネクタ 901">
          <a:extLst>
            <a:ext uri="{FF2B5EF4-FFF2-40B4-BE49-F238E27FC236}">
              <a16:creationId xmlns:a16="http://schemas.microsoft.com/office/drawing/2014/main" id="{44693D6F-51F1-4055-B8F7-CC342AB77237}"/>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3" name="テキスト ボックス 902">
          <a:extLst>
            <a:ext uri="{FF2B5EF4-FFF2-40B4-BE49-F238E27FC236}">
              <a16:creationId xmlns:a16="http://schemas.microsoft.com/office/drawing/2014/main" id="{E0DA6DFF-7C3A-42EF-BAD4-1D6377A43105}"/>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4" name="直線コネクタ 903">
          <a:extLst>
            <a:ext uri="{FF2B5EF4-FFF2-40B4-BE49-F238E27FC236}">
              <a16:creationId xmlns:a16="http://schemas.microsoft.com/office/drawing/2014/main" id="{36E1D171-135B-465D-B0FD-14F6C728B2A9}"/>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5" name="テキスト ボックス 904">
          <a:extLst>
            <a:ext uri="{FF2B5EF4-FFF2-40B4-BE49-F238E27FC236}">
              <a16:creationId xmlns:a16="http://schemas.microsoft.com/office/drawing/2014/main" id="{DB0B1664-2D29-4081-9778-894BB15AD642}"/>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6" name="直線コネクタ 905">
          <a:extLst>
            <a:ext uri="{FF2B5EF4-FFF2-40B4-BE49-F238E27FC236}">
              <a16:creationId xmlns:a16="http://schemas.microsoft.com/office/drawing/2014/main" id="{D11C4AFC-466F-4523-9BBE-D63BB8DC0291}"/>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7" name="テキスト ボックス 906">
          <a:extLst>
            <a:ext uri="{FF2B5EF4-FFF2-40B4-BE49-F238E27FC236}">
              <a16:creationId xmlns:a16="http://schemas.microsoft.com/office/drawing/2014/main" id="{49572E59-2641-48BF-BBBB-108DF32DDD0F}"/>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8" name="直線コネクタ 907">
          <a:extLst>
            <a:ext uri="{FF2B5EF4-FFF2-40B4-BE49-F238E27FC236}">
              <a16:creationId xmlns:a16="http://schemas.microsoft.com/office/drawing/2014/main" id="{16620EDD-C0A4-4903-834F-422838B1EFE8}"/>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9" name="テキスト ボックス 908">
          <a:extLst>
            <a:ext uri="{FF2B5EF4-FFF2-40B4-BE49-F238E27FC236}">
              <a16:creationId xmlns:a16="http://schemas.microsoft.com/office/drawing/2014/main" id="{B33373F9-55BE-4AB5-853A-4F7B136193C6}"/>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0" name="直線コネクタ 909">
          <a:extLst>
            <a:ext uri="{FF2B5EF4-FFF2-40B4-BE49-F238E27FC236}">
              <a16:creationId xmlns:a16="http://schemas.microsoft.com/office/drawing/2014/main" id="{7F21D833-83B9-4369-901D-7A0A8AABDE99}"/>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1" name="テキスト ボックス 910">
          <a:extLst>
            <a:ext uri="{FF2B5EF4-FFF2-40B4-BE49-F238E27FC236}">
              <a16:creationId xmlns:a16="http://schemas.microsoft.com/office/drawing/2014/main" id="{EEE25669-3735-4765-AD69-2B4DAB129B1F}"/>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2" name="【庁舎】&#10;一人当たり面積グラフ枠">
          <a:extLst>
            <a:ext uri="{FF2B5EF4-FFF2-40B4-BE49-F238E27FC236}">
              <a16:creationId xmlns:a16="http://schemas.microsoft.com/office/drawing/2014/main" id="{0BF3FA96-DB3F-4FA4-9D48-3EDF630C76A4}"/>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55626</xdr:rowOff>
    </xdr:from>
    <xdr:to>
      <xdr:col>116</xdr:col>
      <xdr:colOff>62864</xdr:colOff>
      <xdr:row>106</xdr:row>
      <xdr:rowOff>140208</xdr:rowOff>
    </xdr:to>
    <xdr:cxnSp macro="">
      <xdr:nvCxnSpPr>
        <xdr:cNvPr id="913" name="直線コネクタ 912">
          <a:extLst>
            <a:ext uri="{FF2B5EF4-FFF2-40B4-BE49-F238E27FC236}">
              <a16:creationId xmlns:a16="http://schemas.microsoft.com/office/drawing/2014/main" id="{FAAD29A7-AF98-47BA-B278-28AF20DA667D}"/>
            </a:ext>
          </a:extLst>
        </xdr:cNvPr>
        <xdr:cNvCxnSpPr/>
      </xdr:nvCxnSpPr>
      <xdr:spPr>
        <a:xfrm flipV="1">
          <a:off x="19947254" y="17375886"/>
          <a:ext cx="0" cy="934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144035</xdr:rowOff>
    </xdr:from>
    <xdr:ext cx="469744" cy="259045"/>
    <xdr:sp macro="" textlink="">
      <xdr:nvSpPr>
        <xdr:cNvPr id="914" name="【庁舎】&#10;一人当たり面積最小値テキスト">
          <a:extLst>
            <a:ext uri="{FF2B5EF4-FFF2-40B4-BE49-F238E27FC236}">
              <a16:creationId xmlns:a16="http://schemas.microsoft.com/office/drawing/2014/main" id="{2FE93C00-B826-408C-BE0B-184E57F6FC08}"/>
            </a:ext>
          </a:extLst>
        </xdr:cNvPr>
        <xdr:cNvSpPr txBox="1"/>
      </xdr:nvSpPr>
      <xdr:spPr>
        <a:xfrm>
          <a:off x="19985990" y="1831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106</xdr:row>
      <xdr:rowOff>140208</xdr:rowOff>
    </xdr:from>
    <xdr:to>
      <xdr:col>116</xdr:col>
      <xdr:colOff>152400</xdr:colOff>
      <xdr:row>106</xdr:row>
      <xdr:rowOff>140208</xdr:rowOff>
    </xdr:to>
    <xdr:cxnSp macro="">
      <xdr:nvCxnSpPr>
        <xdr:cNvPr id="915" name="直線コネクタ 914">
          <a:extLst>
            <a:ext uri="{FF2B5EF4-FFF2-40B4-BE49-F238E27FC236}">
              <a16:creationId xmlns:a16="http://schemas.microsoft.com/office/drawing/2014/main" id="{7FB20B7A-4403-4EDB-8ECC-612B4CB2F4C7}"/>
            </a:ext>
          </a:extLst>
        </xdr:cNvPr>
        <xdr:cNvCxnSpPr/>
      </xdr:nvCxnSpPr>
      <xdr:spPr>
        <a:xfrm>
          <a:off x="19885660" y="183100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2303</xdr:rowOff>
    </xdr:from>
    <xdr:ext cx="469744" cy="259045"/>
    <xdr:sp macro="" textlink="">
      <xdr:nvSpPr>
        <xdr:cNvPr id="916" name="【庁舎】&#10;一人当たり面積最大値テキスト">
          <a:extLst>
            <a:ext uri="{FF2B5EF4-FFF2-40B4-BE49-F238E27FC236}">
              <a16:creationId xmlns:a16="http://schemas.microsoft.com/office/drawing/2014/main" id="{ED0B3E26-54D4-468D-A124-C29AF4037F31}"/>
            </a:ext>
          </a:extLst>
        </xdr:cNvPr>
        <xdr:cNvSpPr txBox="1"/>
      </xdr:nvSpPr>
      <xdr:spPr>
        <a:xfrm>
          <a:off x="19985990" y="1714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55626</xdr:rowOff>
    </xdr:from>
    <xdr:to>
      <xdr:col>116</xdr:col>
      <xdr:colOff>152400</xdr:colOff>
      <xdr:row>101</xdr:row>
      <xdr:rowOff>55626</xdr:rowOff>
    </xdr:to>
    <xdr:cxnSp macro="">
      <xdr:nvCxnSpPr>
        <xdr:cNvPr id="917" name="直線コネクタ 916">
          <a:extLst>
            <a:ext uri="{FF2B5EF4-FFF2-40B4-BE49-F238E27FC236}">
              <a16:creationId xmlns:a16="http://schemas.microsoft.com/office/drawing/2014/main" id="{33F8049F-CF17-4933-B196-E160141F0B60}"/>
            </a:ext>
          </a:extLst>
        </xdr:cNvPr>
        <xdr:cNvCxnSpPr/>
      </xdr:nvCxnSpPr>
      <xdr:spPr>
        <a:xfrm>
          <a:off x="19885660" y="17375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22114</xdr:rowOff>
    </xdr:from>
    <xdr:ext cx="469744" cy="259045"/>
    <xdr:sp macro="" textlink="">
      <xdr:nvSpPr>
        <xdr:cNvPr id="918" name="【庁舎】&#10;一人当たり面積平均値テキスト">
          <a:extLst>
            <a:ext uri="{FF2B5EF4-FFF2-40B4-BE49-F238E27FC236}">
              <a16:creationId xmlns:a16="http://schemas.microsoft.com/office/drawing/2014/main" id="{FF153F21-7ABB-4E76-B861-FCD2B8D669B0}"/>
            </a:ext>
          </a:extLst>
        </xdr:cNvPr>
        <xdr:cNvSpPr txBox="1"/>
      </xdr:nvSpPr>
      <xdr:spPr>
        <a:xfrm>
          <a:off x="19985990" y="178491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43687</xdr:rowOff>
    </xdr:from>
    <xdr:to>
      <xdr:col>116</xdr:col>
      <xdr:colOff>114300</xdr:colOff>
      <xdr:row>104</xdr:row>
      <xdr:rowOff>145287</xdr:rowOff>
    </xdr:to>
    <xdr:sp macro="" textlink="">
      <xdr:nvSpPr>
        <xdr:cNvPr id="919" name="フローチャート: 判断 918">
          <a:extLst>
            <a:ext uri="{FF2B5EF4-FFF2-40B4-BE49-F238E27FC236}">
              <a16:creationId xmlns:a16="http://schemas.microsoft.com/office/drawing/2014/main" id="{69032DF0-71E2-4912-AB93-74853B4EFF64}"/>
            </a:ext>
          </a:extLst>
        </xdr:cNvPr>
        <xdr:cNvSpPr/>
      </xdr:nvSpPr>
      <xdr:spPr>
        <a:xfrm>
          <a:off x="19904710" y="178763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71120</xdr:rowOff>
    </xdr:from>
    <xdr:to>
      <xdr:col>112</xdr:col>
      <xdr:colOff>38100</xdr:colOff>
      <xdr:row>105</xdr:row>
      <xdr:rowOff>1270</xdr:rowOff>
    </xdr:to>
    <xdr:sp macro="" textlink="">
      <xdr:nvSpPr>
        <xdr:cNvPr id="920" name="フローチャート: 判断 919">
          <a:extLst>
            <a:ext uri="{FF2B5EF4-FFF2-40B4-BE49-F238E27FC236}">
              <a16:creationId xmlns:a16="http://schemas.microsoft.com/office/drawing/2014/main" id="{1C0CE96F-9232-467B-AF6B-355F0BC94FA7}"/>
            </a:ext>
          </a:extLst>
        </xdr:cNvPr>
        <xdr:cNvSpPr/>
      </xdr:nvSpPr>
      <xdr:spPr>
        <a:xfrm>
          <a:off x="19161760" y="179000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75692</xdr:rowOff>
    </xdr:from>
    <xdr:to>
      <xdr:col>107</xdr:col>
      <xdr:colOff>101600</xdr:colOff>
      <xdr:row>105</xdr:row>
      <xdr:rowOff>5842</xdr:rowOff>
    </xdr:to>
    <xdr:sp macro="" textlink="">
      <xdr:nvSpPr>
        <xdr:cNvPr id="921" name="フローチャート: 判断 920">
          <a:extLst>
            <a:ext uri="{FF2B5EF4-FFF2-40B4-BE49-F238E27FC236}">
              <a16:creationId xmlns:a16="http://schemas.microsoft.com/office/drawing/2014/main" id="{1B65624D-D0D5-42F3-A9D5-78DF7F09CFB5}"/>
            </a:ext>
          </a:extLst>
        </xdr:cNvPr>
        <xdr:cNvSpPr/>
      </xdr:nvSpPr>
      <xdr:spPr>
        <a:xfrm>
          <a:off x="18345150" y="179064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75692</xdr:rowOff>
    </xdr:from>
    <xdr:to>
      <xdr:col>102</xdr:col>
      <xdr:colOff>165100</xdr:colOff>
      <xdr:row>105</xdr:row>
      <xdr:rowOff>5842</xdr:rowOff>
    </xdr:to>
    <xdr:sp macro="" textlink="">
      <xdr:nvSpPr>
        <xdr:cNvPr id="922" name="フローチャート: 判断 921">
          <a:extLst>
            <a:ext uri="{FF2B5EF4-FFF2-40B4-BE49-F238E27FC236}">
              <a16:creationId xmlns:a16="http://schemas.microsoft.com/office/drawing/2014/main" id="{3430CF2B-9E44-4D2F-AC95-B716794F3985}"/>
            </a:ext>
          </a:extLst>
        </xdr:cNvPr>
        <xdr:cNvSpPr/>
      </xdr:nvSpPr>
      <xdr:spPr>
        <a:xfrm>
          <a:off x="17547590" y="1790649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121413</xdr:rowOff>
    </xdr:from>
    <xdr:to>
      <xdr:col>98</xdr:col>
      <xdr:colOff>38100</xdr:colOff>
      <xdr:row>105</xdr:row>
      <xdr:rowOff>51563</xdr:rowOff>
    </xdr:to>
    <xdr:sp macro="" textlink="">
      <xdr:nvSpPr>
        <xdr:cNvPr id="923" name="フローチャート: 判断 922">
          <a:extLst>
            <a:ext uri="{FF2B5EF4-FFF2-40B4-BE49-F238E27FC236}">
              <a16:creationId xmlns:a16="http://schemas.microsoft.com/office/drawing/2014/main" id="{CC55C710-E1B0-44CB-A78C-4C2F4E9CFCB1}"/>
            </a:ext>
          </a:extLst>
        </xdr:cNvPr>
        <xdr:cNvSpPr/>
      </xdr:nvSpPr>
      <xdr:spPr>
        <a:xfrm>
          <a:off x="16761460" y="179541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EFF93A9A-5CA6-418A-AA12-0738D35EE68F}"/>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2C979B8F-0E68-4318-B21A-1BBE3CDE0FDF}"/>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AF32DECE-3371-4014-BCF0-2E9C4EADE849}"/>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B526C9BC-F930-4407-AFB5-6B308DF8E2A0}"/>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C81B9508-C054-46A8-B157-C1882A488652}"/>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116839</xdr:rowOff>
    </xdr:from>
    <xdr:to>
      <xdr:col>116</xdr:col>
      <xdr:colOff>114300</xdr:colOff>
      <xdr:row>103</xdr:row>
      <xdr:rowOff>46989</xdr:rowOff>
    </xdr:to>
    <xdr:sp macro="" textlink="">
      <xdr:nvSpPr>
        <xdr:cNvPr id="929" name="楕円 928">
          <a:extLst>
            <a:ext uri="{FF2B5EF4-FFF2-40B4-BE49-F238E27FC236}">
              <a16:creationId xmlns:a16="http://schemas.microsoft.com/office/drawing/2014/main" id="{49484143-C2EA-4A22-B3FE-75533334545E}"/>
            </a:ext>
          </a:extLst>
        </xdr:cNvPr>
        <xdr:cNvSpPr/>
      </xdr:nvSpPr>
      <xdr:spPr>
        <a:xfrm>
          <a:off x="19904710" y="176047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139716</xdr:rowOff>
    </xdr:from>
    <xdr:ext cx="469744" cy="259045"/>
    <xdr:sp macro="" textlink="">
      <xdr:nvSpPr>
        <xdr:cNvPr id="930" name="【庁舎】&#10;一人当たり面積該当値テキスト">
          <a:extLst>
            <a:ext uri="{FF2B5EF4-FFF2-40B4-BE49-F238E27FC236}">
              <a16:creationId xmlns:a16="http://schemas.microsoft.com/office/drawing/2014/main" id="{355CBFDF-35CA-4204-A068-F10F57A34AFE}"/>
            </a:ext>
          </a:extLst>
        </xdr:cNvPr>
        <xdr:cNvSpPr txBox="1"/>
      </xdr:nvSpPr>
      <xdr:spPr>
        <a:xfrm>
          <a:off x="19985990" y="1745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139700</xdr:rowOff>
    </xdr:from>
    <xdr:to>
      <xdr:col>112</xdr:col>
      <xdr:colOff>38100</xdr:colOff>
      <xdr:row>105</xdr:row>
      <xdr:rowOff>69850</xdr:rowOff>
    </xdr:to>
    <xdr:sp macro="" textlink="">
      <xdr:nvSpPr>
        <xdr:cNvPr id="931" name="楕円 930">
          <a:extLst>
            <a:ext uri="{FF2B5EF4-FFF2-40B4-BE49-F238E27FC236}">
              <a16:creationId xmlns:a16="http://schemas.microsoft.com/office/drawing/2014/main" id="{0232729C-3F71-44D0-99CE-1735D0EB4CD0}"/>
            </a:ext>
          </a:extLst>
        </xdr:cNvPr>
        <xdr:cNvSpPr/>
      </xdr:nvSpPr>
      <xdr:spPr>
        <a:xfrm>
          <a:off x="19161760" y="179666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167639</xdr:rowOff>
    </xdr:from>
    <xdr:to>
      <xdr:col>116</xdr:col>
      <xdr:colOff>63500</xdr:colOff>
      <xdr:row>105</xdr:row>
      <xdr:rowOff>19050</xdr:rowOff>
    </xdr:to>
    <xdr:cxnSp macro="">
      <xdr:nvCxnSpPr>
        <xdr:cNvPr id="932" name="直線コネクタ 931">
          <a:extLst>
            <a:ext uri="{FF2B5EF4-FFF2-40B4-BE49-F238E27FC236}">
              <a16:creationId xmlns:a16="http://schemas.microsoft.com/office/drawing/2014/main" id="{AA1A07B3-527B-4250-AFF6-89DA96585B87}"/>
            </a:ext>
          </a:extLst>
        </xdr:cNvPr>
        <xdr:cNvCxnSpPr/>
      </xdr:nvCxnSpPr>
      <xdr:spPr>
        <a:xfrm flipV="1">
          <a:off x="19204940" y="17659349"/>
          <a:ext cx="742950" cy="35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112268</xdr:rowOff>
    </xdr:from>
    <xdr:to>
      <xdr:col>107</xdr:col>
      <xdr:colOff>101600</xdr:colOff>
      <xdr:row>105</xdr:row>
      <xdr:rowOff>42418</xdr:rowOff>
    </xdr:to>
    <xdr:sp macro="" textlink="">
      <xdr:nvSpPr>
        <xdr:cNvPr id="933" name="楕円 932">
          <a:extLst>
            <a:ext uri="{FF2B5EF4-FFF2-40B4-BE49-F238E27FC236}">
              <a16:creationId xmlns:a16="http://schemas.microsoft.com/office/drawing/2014/main" id="{3126FEF7-00CC-4F34-9486-DF898EB78CBF}"/>
            </a:ext>
          </a:extLst>
        </xdr:cNvPr>
        <xdr:cNvSpPr/>
      </xdr:nvSpPr>
      <xdr:spPr>
        <a:xfrm>
          <a:off x="18345150" y="179430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163068</xdr:rowOff>
    </xdr:from>
    <xdr:to>
      <xdr:col>111</xdr:col>
      <xdr:colOff>177800</xdr:colOff>
      <xdr:row>105</xdr:row>
      <xdr:rowOff>19050</xdr:rowOff>
    </xdr:to>
    <xdr:cxnSp macro="">
      <xdr:nvCxnSpPr>
        <xdr:cNvPr id="934" name="直線コネクタ 933">
          <a:extLst>
            <a:ext uri="{FF2B5EF4-FFF2-40B4-BE49-F238E27FC236}">
              <a16:creationId xmlns:a16="http://schemas.microsoft.com/office/drawing/2014/main" id="{E31783C3-39C8-45DC-ADF4-36151A95F3A9}"/>
            </a:ext>
          </a:extLst>
        </xdr:cNvPr>
        <xdr:cNvCxnSpPr/>
      </xdr:nvCxnSpPr>
      <xdr:spPr>
        <a:xfrm>
          <a:off x="18399760" y="17995773"/>
          <a:ext cx="80518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112268</xdr:rowOff>
    </xdr:from>
    <xdr:to>
      <xdr:col>102</xdr:col>
      <xdr:colOff>165100</xdr:colOff>
      <xdr:row>105</xdr:row>
      <xdr:rowOff>42418</xdr:rowOff>
    </xdr:to>
    <xdr:sp macro="" textlink="">
      <xdr:nvSpPr>
        <xdr:cNvPr id="935" name="楕円 934">
          <a:extLst>
            <a:ext uri="{FF2B5EF4-FFF2-40B4-BE49-F238E27FC236}">
              <a16:creationId xmlns:a16="http://schemas.microsoft.com/office/drawing/2014/main" id="{6C1056E2-05C9-4F0B-80FD-2C37D3007481}"/>
            </a:ext>
          </a:extLst>
        </xdr:cNvPr>
        <xdr:cNvSpPr/>
      </xdr:nvSpPr>
      <xdr:spPr>
        <a:xfrm>
          <a:off x="17547590" y="179430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163068</xdr:rowOff>
    </xdr:from>
    <xdr:to>
      <xdr:col>107</xdr:col>
      <xdr:colOff>50800</xdr:colOff>
      <xdr:row>104</xdr:row>
      <xdr:rowOff>163068</xdr:rowOff>
    </xdr:to>
    <xdr:cxnSp macro="">
      <xdr:nvCxnSpPr>
        <xdr:cNvPr id="936" name="直線コネクタ 935">
          <a:extLst>
            <a:ext uri="{FF2B5EF4-FFF2-40B4-BE49-F238E27FC236}">
              <a16:creationId xmlns:a16="http://schemas.microsoft.com/office/drawing/2014/main" id="{729EC555-B345-42BA-ACA0-86B815A7F203}"/>
            </a:ext>
          </a:extLst>
        </xdr:cNvPr>
        <xdr:cNvCxnSpPr/>
      </xdr:nvCxnSpPr>
      <xdr:spPr>
        <a:xfrm>
          <a:off x="17602200" y="1799577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96265</xdr:rowOff>
    </xdr:from>
    <xdr:to>
      <xdr:col>98</xdr:col>
      <xdr:colOff>38100</xdr:colOff>
      <xdr:row>104</xdr:row>
      <xdr:rowOff>26415</xdr:rowOff>
    </xdr:to>
    <xdr:sp macro="" textlink="">
      <xdr:nvSpPr>
        <xdr:cNvPr id="937" name="楕円 936">
          <a:extLst>
            <a:ext uri="{FF2B5EF4-FFF2-40B4-BE49-F238E27FC236}">
              <a16:creationId xmlns:a16="http://schemas.microsoft.com/office/drawing/2014/main" id="{8C1CA00A-1B5D-48E6-961B-06BB43CA2F4D}"/>
            </a:ext>
          </a:extLst>
        </xdr:cNvPr>
        <xdr:cNvSpPr/>
      </xdr:nvSpPr>
      <xdr:spPr>
        <a:xfrm>
          <a:off x="16761460" y="177518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147065</xdr:rowOff>
    </xdr:from>
    <xdr:to>
      <xdr:col>102</xdr:col>
      <xdr:colOff>114300</xdr:colOff>
      <xdr:row>104</xdr:row>
      <xdr:rowOff>163068</xdr:rowOff>
    </xdr:to>
    <xdr:cxnSp macro="">
      <xdr:nvCxnSpPr>
        <xdr:cNvPr id="938" name="直線コネクタ 937">
          <a:extLst>
            <a:ext uri="{FF2B5EF4-FFF2-40B4-BE49-F238E27FC236}">
              <a16:creationId xmlns:a16="http://schemas.microsoft.com/office/drawing/2014/main" id="{886DB312-CBF8-4091-912F-8E2C0B1AC182}"/>
            </a:ext>
          </a:extLst>
        </xdr:cNvPr>
        <xdr:cNvCxnSpPr/>
      </xdr:nvCxnSpPr>
      <xdr:spPr>
        <a:xfrm>
          <a:off x="16804640" y="17804510"/>
          <a:ext cx="797560" cy="191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17797</xdr:rowOff>
    </xdr:from>
    <xdr:ext cx="469744" cy="259045"/>
    <xdr:sp macro="" textlink="">
      <xdr:nvSpPr>
        <xdr:cNvPr id="939" name="n_1aveValue【庁舎】&#10;一人当たり面積">
          <a:extLst>
            <a:ext uri="{FF2B5EF4-FFF2-40B4-BE49-F238E27FC236}">
              <a16:creationId xmlns:a16="http://schemas.microsoft.com/office/drawing/2014/main" id="{44443E9B-43D6-45C7-B7F6-DCA25899A7B6}"/>
            </a:ext>
          </a:extLst>
        </xdr:cNvPr>
        <xdr:cNvSpPr txBox="1"/>
      </xdr:nvSpPr>
      <xdr:spPr>
        <a:xfrm>
          <a:off x="18982132" y="1768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22369</xdr:rowOff>
    </xdr:from>
    <xdr:ext cx="469744" cy="259045"/>
    <xdr:sp macro="" textlink="">
      <xdr:nvSpPr>
        <xdr:cNvPr id="940" name="n_2aveValue【庁舎】&#10;一人当たり面積">
          <a:extLst>
            <a:ext uri="{FF2B5EF4-FFF2-40B4-BE49-F238E27FC236}">
              <a16:creationId xmlns:a16="http://schemas.microsoft.com/office/drawing/2014/main" id="{AB2A7B51-D071-4BFC-839B-5722DE1596E7}"/>
            </a:ext>
          </a:extLst>
        </xdr:cNvPr>
        <xdr:cNvSpPr txBox="1"/>
      </xdr:nvSpPr>
      <xdr:spPr>
        <a:xfrm>
          <a:off x="18182032" y="1767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22369</xdr:rowOff>
    </xdr:from>
    <xdr:ext cx="469744" cy="259045"/>
    <xdr:sp macro="" textlink="">
      <xdr:nvSpPr>
        <xdr:cNvPr id="941" name="n_3aveValue【庁舎】&#10;一人当たり面積">
          <a:extLst>
            <a:ext uri="{FF2B5EF4-FFF2-40B4-BE49-F238E27FC236}">
              <a16:creationId xmlns:a16="http://schemas.microsoft.com/office/drawing/2014/main" id="{B8656B0D-BE6E-489D-A0C4-F7841737CD08}"/>
            </a:ext>
          </a:extLst>
        </xdr:cNvPr>
        <xdr:cNvSpPr txBox="1"/>
      </xdr:nvSpPr>
      <xdr:spPr>
        <a:xfrm>
          <a:off x="17384472" y="1767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42690</xdr:rowOff>
    </xdr:from>
    <xdr:ext cx="469744" cy="259045"/>
    <xdr:sp macro="" textlink="">
      <xdr:nvSpPr>
        <xdr:cNvPr id="942" name="n_4aveValue【庁舎】&#10;一人当たり面積">
          <a:extLst>
            <a:ext uri="{FF2B5EF4-FFF2-40B4-BE49-F238E27FC236}">
              <a16:creationId xmlns:a16="http://schemas.microsoft.com/office/drawing/2014/main" id="{DFF80FD1-E50B-4D6F-9A9A-ED32B8E74971}"/>
            </a:ext>
          </a:extLst>
        </xdr:cNvPr>
        <xdr:cNvSpPr txBox="1"/>
      </xdr:nvSpPr>
      <xdr:spPr>
        <a:xfrm>
          <a:off x="16588817" y="1804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60977</xdr:rowOff>
    </xdr:from>
    <xdr:ext cx="469744" cy="259045"/>
    <xdr:sp macro="" textlink="">
      <xdr:nvSpPr>
        <xdr:cNvPr id="943" name="n_1mainValue【庁舎】&#10;一人当たり面積">
          <a:extLst>
            <a:ext uri="{FF2B5EF4-FFF2-40B4-BE49-F238E27FC236}">
              <a16:creationId xmlns:a16="http://schemas.microsoft.com/office/drawing/2014/main" id="{F816906E-2463-425B-A1DC-A015B80B4662}"/>
            </a:ext>
          </a:extLst>
        </xdr:cNvPr>
        <xdr:cNvSpPr txBox="1"/>
      </xdr:nvSpPr>
      <xdr:spPr>
        <a:xfrm>
          <a:off x="18982132" y="1805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33545</xdr:rowOff>
    </xdr:from>
    <xdr:ext cx="469744" cy="259045"/>
    <xdr:sp macro="" textlink="">
      <xdr:nvSpPr>
        <xdr:cNvPr id="944" name="n_2mainValue【庁舎】&#10;一人当たり面積">
          <a:extLst>
            <a:ext uri="{FF2B5EF4-FFF2-40B4-BE49-F238E27FC236}">
              <a16:creationId xmlns:a16="http://schemas.microsoft.com/office/drawing/2014/main" id="{7FFB68C9-CA27-4671-9031-1C99B8D57985}"/>
            </a:ext>
          </a:extLst>
        </xdr:cNvPr>
        <xdr:cNvSpPr txBox="1"/>
      </xdr:nvSpPr>
      <xdr:spPr>
        <a:xfrm>
          <a:off x="18182032" y="1803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33545</xdr:rowOff>
    </xdr:from>
    <xdr:ext cx="469744" cy="259045"/>
    <xdr:sp macro="" textlink="">
      <xdr:nvSpPr>
        <xdr:cNvPr id="945" name="n_3mainValue【庁舎】&#10;一人当たり面積">
          <a:extLst>
            <a:ext uri="{FF2B5EF4-FFF2-40B4-BE49-F238E27FC236}">
              <a16:creationId xmlns:a16="http://schemas.microsoft.com/office/drawing/2014/main" id="{4AFEE4BA-4805-4A40-A63E-94E041780590}"/>
            </a:ext>
          </a:extLst>
        </xdr:cNvPr>
        <xdr:cNvSpPr txBox="1"/>
      </xdr:nvSpPr>
      <xdr:spPr>
        <a:xfrm>
          <a:off x="17384472" y="1803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42942</xdr:rowOff>
    </xdr:from>
    <xdr:ext cx="469744" cy="259045"/>
    <xdr:sp macro="" textlink="">
      <xdr:nvSpPr>
        <xdr:cNvPr id="946" name="n_4mainValue【庁舎】&#10;一人当たり面積">
          <a:extLst>
            <a:ext uri="{FF2B5EF4-FFF2-40B4-BE49-F238E27FC236}">
              <a16:creationId xmlns:a16="http://schemas.microsoft.com/office/drawing/2014/main" id="{0ACE61AD-8C65-4A5D-872A-03F3F2454159}"/>
            </a:ext>
          </a:extLst>
        </xdr:cNvPr>
        <xdr:cNvSpPr txBox="1"/>
      </xdr:nvSpPr>
      <xdr:spPr>
        <a:xfrm>
          <a:off x="16588817" y="1753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7" name="正方形/長方形 946">
          <a:extLst>
            <a:ext uri="{FF2B5EF4-FFF2-40B4-BE49-F238E27FC236}">
              <a16:creationId xmlns:a16="http://schemas.microsoft.com/office/drawing/2014/main" id="{C65BC023-2B36-4810-9A62-58E1D6556877}"/>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8" name="正方形/長方形 947">
          <a:extLst>
            <a:ext uri="{FF2B5EF4-FFF2-40B4-BE49-F238E27FC236}">
              <a16:creationId xmlns:a16="http://schemas.microsoft.com/office/drawing/2014/main" id="{5A0959B0-1E09-4A72-BC2F-270D3863472C}"/>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9" name="テキスト ボックス 948">
          <a:extLst>
            <a:ext uri="{FF2B5EF4-FFF2-40B4-BE49-F238E27FC236}">
              <a16:creationId xmlns:a16="http://schemas.microsoft.com/office/drawing/2014/main" id="{758BA3DA-5109-4873-B7E3-993E82C76C24}"/>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有形固定資産減価償却率は、統廃合や建て替えにより、庁舎、</a:t>
          </a:r>
          <a:r>
            <a:rPr kumimoji="1" lang="ja-JP" altLang="en-US" sz="1100">
              <a:solidFill>
                <a:schemeClr val="dk1"/>
              </a:solidFill>
              <a:effectLst/>
              <a:latin typeface="+mn-lt"/>
              <a:ea typeface="+mn-ea"/>
              <a:cs typeface="+mn-cs"/>
            </a:rPr>
            <a:t>消防施設、</a:t>
          </a:r>
          <a:r>
            <a:rPr kumimoji="1" lang="ja-JP" altLang="ja-JP" sz="1100">
              <a:solidFill>
                <a:schemeClr val="dk1"/>
              </a:solidFill>
              <a:effectLst/>
              <a:latin typeface="+mn-lt"/>
              <a:ea typeface="+mn-ea"/>
              <a:cs typeface="+mn-cs"/>
            </a:rPr>
            <a:t>図書館において類似団体より低い水準にあります。</a:t>
          </a:r>
          <a:endParaRPr lang="ja-JP" altLang="ja-JP" sz="1400">
            <a:effectLst/>
          </a:endParaRPr>
        </a:p>
        <a:p>
          <a:r>
            <a:rPr kumimoji="1" lang="ja-JP" altLang="ja-JP" sz="1100">
              <a:solidFill>
                <a:schemeClr val="dk1"/>
              </a:solidFill>
              <a:effectLst/>
              <a:latin typeface="+mn-lt"/>
              <a:ea typeface="+mn-ea"/>
              <a:cs typeface="+mn-cs"/>
            </a:rPr>
            <a:t>　公共施設がこれから大量に更新時期を迎える一方で、厳しい財政状況が続くことが見込まれますが、長期的な視点から所有する公共施設を適正に維持管理し、計画的に更新、統廃合、長寿命化等を行っていきます。</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2165_&#32722;&#24535;&#37326;&#24066;&#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2165_&#32722;&#24535;&#37326;&#24066;&#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25.1</v>
          </cell>
          <cell r="BX51">
            <v>35.299999999999997</v>
          </cell>
          <cell r="CF51">
            <v>26.9</v>
          </cell>
          <cell r="CN51">
            <v>24.2</v>
          </cell>
          <cell r="CV51">
            <v>30.5</v>
          </cell>
        </row>
        <row r="53">
          <cell r="BP53">
            <v>64.5</v>
          </cell>
          <cell r="BX53">
            <v>64.3</v>
          </cell>
          <cell r="CF53">
            <v>65.2</v>
          </cell>
          <cell r="CN53">
            <v>66.5</v>
          </cell>
          <cell r="CV53">
            <v>68</v>
          </cell>
        </row>
        <row r="55">
          <cell r="AN55" t="str">
            <v>類似団体内平均値</v>
          </cell>
          <cell r="BP55">
            <v>11.2</v>
          </cell>
          <cell r="BX55">
            <v>7.1</v>
          </cell>
          <cell r="CF55">
            <v>5</v>
          </cell>
          <cell r="CN55">
            <v>0.1</v>
          </cell>
          <cell r="CV55">
            <v>0</v>
          </cell>
        </row>
        <row r="57">
          <cell r="BP57">
            <v>60.2</v>
          </cell>
          <cell r="BX57">
            <v>61</v>
          </cell>
          <cell r="CF57">
            <v>62.1</v>
          </cell>
          <cell r="CN57">
            <v>62.9</v>
          </cell>
          <cell r="CV57">
            <v>64.2</v>
          </cell>
        </row>
        <row r="72">
          <cell r="BP72" t="str">
            <v>R01</v>
          </cell>
          <cell r="BX72" t="str">
            <v>R02</v>
          </cell>
          <cell r="CF72" t="str">
            <v>R03</v>
          </cell>
          <cell r="CN72" t="str">
            <v>R04</v>
          </cell>
          <cell r="CV72" t="str">
            <v>R05</v>
          </cell>
        </row>
        <row r="73">
          <cell r="AN73" t="str">
            <v>当該団体値</v>
          </cell>
          <cell r="BP73">
            <v>25.1</v>
          </cell>
          <cell r="BX73">
            <v>35.299999999999997</v>
          </cell>
          <cell r="CF73">
            <v>26.9</v>
          </cell>
          <cell r="CN73">
            <v>24.2</v>
          </cell>
          <cell r="CV73">
            <v>30.5</v>
          </cell>
        </row>
        <row r="75">
          <cell r="BP75">
            <v>8.1</v>
          </cell>
          <cell r="BX75">
            <v>8</v>
          </cell>
          <cell r="CF75">
            <v>7.7</v>
          </cell>
          <cell r="CN75">
            <v>6.8</v>
          </cell>
          <cell r="CV75">
            <v>7.6</v>
          </cell>
        </row>
        <row r="77">
          <cell r="AN77" t="str">
            <v>類似団体内平均値</v>
          </cell>
          <cell r="BP77">
            <v>11.2</v>
          </cell>
          <cell r="BX77">
            <v>7.1</v>
          </cell>
          <cell r="CF77">
            <v>5</v>
          </cell>
          <cell r="CN77">
            <v>0.1</v>
          </cell>
          <cell r="CV77">
            <v>0</v>
          </cell>
        </row>
        <row r="79">
          <cell r="BP79">
            <v>3.5</v>
          </cell>
          <cell r="BX79">
            <v>3.4</v>
          </cell>
          <cell r="CF79">
            <v>3.6</v>
          </cell>
          <cell r="CN79">
            <v>3.6</v>
          </cell>
          <cell r="CV79">
            <v>3.7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75"/>
      <c r="DK1" s="175"/>
      <c r="DL1" s="175"/>
      <c r="DM1" s="175"/>
      <c r="DN1" s="175"/>
      <c r="DO1" s="175"/>
    </row>
    <row r="2" spans="1:119" ht="24" thickBot="1" x14ac:dyDescent="0.25">
      <c r="B2" s="176" t="s">
        <v>77</v>
      </c>
      <c r="C2" s="176"/>
      <c r="D2" s="177"/>
    </row>
    <row r="3" spans="1:119" ht="18.75" customHeight="1" thickBot="1" x14ac:dyDescent="0.25">
      <c r="A3" s="175"/>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75"/>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73853974</v>
      </c>
      <c r="BO4" s="436"/>
      <c r="BP4" s="436"/>
      <c r="BQ4" s="436"/>
      <c r="BR4" s="436"/>
      <c r="BS4" s="436"/>
      <c r="BT4" s="436"/>
      <c r="BU4" s="437"/>
      <c r="BV4" s="435">
        <v>66492234</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9.5</v>
      </c>
      <c r="CU4" s="576"/>
      <c r="CV4" s="576"/>
      <c r="CW4" s="576"/>
      <c r="CX4" s="576"/>
      <c r="CY4" s="576"/>
      <c r="CZ4" s="576"/>
      <c r="DA4" s="577"/>
      <c r="DB4" s="575">
        <v>8.3000000000000007</v>
      </c>
      <c r="DC4" s="576"/>
      <c r="DD4" s="576"/>
      <c r="DE4" s="576"/>
      <c r="DF4" s="576"/>
      <c r="DG4" s="576"/>
      <c r="DH4" s="576"/>
      <c r="DI4" s="577"/>
    </row>
    <row r="5" spans="1:119" ht="18.75" customHeight="1" x14ac:dyDescent="0.2">
      <c r="A5" s="175"/>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69862268</v>
      </c>
      <c r="BO5" s="407"/>
      <c r="BP5" s="407"/>
      <c r="BQ5" s="407"/>
      <c r="BR5" s="407"/>
      <c r="BS5" s="407"/>
      <c r="BT5" s="407"/>
      <c r="BU5" s="408"/>
      <c r="BV5" s="406">
        <v>63208375</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96.9</v>
      </c>
      <c r="CU5" s="404"/>
      <c r="CV5" s="404"/>
      <c r="CW5" s="404"/>
      <c r="CX5" s="404"/>
      <c r="CY5" s="404"/>
      <c r="CZ5" s="404"/>
      <c r="DA5" s="405"/>
      <c r="DB5" s="403">
        <v>97.6</v>
      </c>
      <c r="DC5" s="404"/>
      <c r="DD5" s="404"/>
      <c r="DE5" s="404"/>
      <c r="DF5" s="404"/>
      <c r="DG5" s="404"/>
      <c r="DH5" s="404"/>
      <c r="DI5" s="405"/>
    </row>
    <row r="6" spans="1:119" ht="18.75" customHeight="1" x14ac:dyDescent="0.2">
      <c r="A6" s="175"/>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3991706</v>
      </c>
      <c r="BO6" s="407"/>
      <c r="BP6" s="407"/>
      <c r="BQ6" s="407"/>
      <c r="BR6" s="407"/>
      <c r="BS6" s="407"/>
      <c r="BT6" s="407"/>
      <c r="BU6" s="408"/>
      <c r="BV6" s="406">
        <v>3283859</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97.6</v>
      </c>
      <c r="CU6" s="550"/>
      <c r="CV6" s="550"/>
      <c r="CW6" s="550"/>
      <c r="CX6" s="550"/>
      <c r="CY6" s="550"/>
      <c r="CZ6" s="550"/>
      <c r="DA6" s="551"/>
      <c r="DB6" s="549">
        <v>99.2</v>
      </c>
      <c r="DC6" s="550"/>
      <c r="DD6" s="550"/>
      <c r="DE6" s="550"/>
      <c r="DF6" s="550"/>
      <c r="DG6" s="550"/>
      <c r="DH6" s="550"/>
      <c r="DI6" s="551"/>
    </row>
    <row r="7" spans="1:119" ht="18.75" customHeight="1" x14ac:dyDescent="0.2">
      <c r="A7" s="175"/>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101</v>
      </c>
      <c r="AV7" s="465"/>
      <c r="AW7" s="465"/>
      <c r="AX7" s="465"/>
      <c r="AY7" s="420" t="s">
        <v>102</v>
      </c>
      <c r="AZ7" s="421"/>
      <c r="BA7" s="421"/>
      <c r="BB7" s="421"/>
      <c r="BC7" s="421"/>
      <c r="BD7" s="421"/>
      <c r="BE7" s="421"/>
      <c r="BF7" s="421"/>
      <c r="BG7" s="421"/>
      <c r="BH7" s="421"/>
      <c r="BI7" s="421"/>
      <c r="BJ7" s="421"/>
      <c r="BK7" s="421"/>
      <c r="BL7" s="421"/>
      <c r="BM7" s="422"/>
      <c r="BN7" s="406">
        <v>563147</v>
      </c>
      <c r="BO7" s="407"/>
      <c r="BP7" s="407"/>
      <c r="BQ7" s="407"/>
      <c r="BR7" s="407"/>
      <c r="BS7" s="407"/>
      <c r="BT7" s="407"/>
      <c r="BU7" s="408"/>
      <c r="BV7" s="406">
        <v>341175</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36044480</v>
      </c>
      <c r="CU7" s="407"/>
      <c r="CV7" s="407"/>
      <c r="CW7" s="407"/>
      <c r="CX7" s="407"/>
      <c r="CY7" s="407"/>
      <c r="CZ7" s="407"/>
      <c r="DA7" s="408"/>
      <c r="DB7" s="406">
        <v>35340586</v>
      </c>
      <c r="DC7" s="407"/>
      <c r="DD7" s="407"/>
      <c r="DE7" s="407"/>
      <c r="DF7" s="407"/>
      <c r="DG7" s="407"/>
      <c r="DH7" s="407"/>
      <c r="DI7" s="408"/>
    </row>
    <row r="8" spans="1:119" ht="18.75" customHeight="1" thickBot="1" x14ac:dyDescent="0.25">
      <c r="A8" s="175"/>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3428559</v>
      </c>
      <c r="BO8" s="407"/>
      <c r="BP8" s="407"/>
      <c r="BQ8" s="407"/>
      <c r="BR8" s="407"/>
      <c r="BS8" s="407"/>
      <c r="BT8" s="407"/>
      <c r="BU8" s="408"/>
      <c r="BV8" s="406">
        <v>2942684</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0.89</v>
      </c>
      <c r="CU8" s="510"/>
      <c r="CV8" s="510"/>
      <c r="CW8" s="510"/>
      <c r="CX8" s="510"/>
      <c r="CY8" s="510"/>
      <c r="CZ8" s="510"/>
      <c r="DA8" s="511"/>
      <c r="DB8" s="509">
        <v>0.91</v>
      </c>
      <c r="DC8" s="510"/>
      <c r="DD8" s="510"/>
      <c r="DE8" s="510"/>
      <c r="DF8" s="510"/>
      <c r="DG8" s="510"/>
      <c r="DH8" s="510"/>
      <c r="DI8" s="511"/>
    </row>
    <row r="9" spans="1:119" ht="18.75" customHeight="1" thickBot="1" x14ac:dyDescent="0.25">
      <c r="A9" s="175"/>
      <c r="B9" s="538" t="s">
        <v>107</v>
      </c>
      <c r="C9" s="539"/>
      <c r="D9" s="539"/>
      <c r="E9" s="539"/>
      <c r="F9" s="539"/>
      <c r="G9" s="539"/>
      <c r="H9" s="539"/>
      <c r="I9" s="539"/>
      <c r="J9" s="539"/>
      <c r="K9" s="457"/>
      <c r="L9" s="540" t="s">
        <v>108</v>
      </c>
      <c r="M9" s="541"/>
      <c r="N9" s="541"/>
      <c r="O9" s="541"/>
      <c r="P9" s="541"/>
      <c r="Q9" s="542"/>
      <c r="R9" s="543">
        <v>176197</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485875</v>
      </c>
      <c r="BO9" s="407"/>
      <c r="BP9" s="407"/>
      <c r="BQ9" s="407"/>
      <c r="BR9" s="407"/>
      <c r="BS9" s="407"/>
      <c r="BT9" s="407"/>
      <c r="BU9" s="408"/>
      <c r="BV9" s="406">
        <v>-641987</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11.3</v>
      </c>
      <c r="CU9" s="404"/>
      <c r="CV9" s="404"/>
      <c r="CW9" s="404"/>
      <c r="CX9" s="404"/>
      <c r="CY9" s="404"/>
      <c r="CZ9" s="404"/>
      <c r="DA9" s="405"/>
      <c r="DB9" s="403">
        <v>11.9</v>
      </c>
      <c r="DC9" s="404"/>
      <c r="DD9" s="404"/>
      <c r="DE9" s="404"/>
      <c r="DF9" s="404"/>
      <c r="DG9" s="404"/>
      <c r="DH9" s="404"/>
      <c r="DI9" s="405"/>
    </row>
    <row r="10" spans="1:119" ht="18.75" customHeight="1" thickBot="1" x14ac:dyDescent="0.25">
      <c r="A10" s="175"/>
      <c r="B10" s="538"/>
      <c r="C10" s="539"/>
      <c r="D10" s="539"/>
      <c r="E10" s="539"/>
      <c r="F10" s="539"/>
      <c r="G10" s="539"/>
      <c r="H10" s="539"/>
      <c r="I10" s="539"/>
      <c r="J10" s="539"/>
      <c r="K10" s="457"/>
      <c r="L10" s="362" t="s">
        <v>113</v>
      </c>
      <c r="M10" s="363"/>
      <c r="N10" s="363"/>
      <c r="O10" s="363"/>
      <c r="P10" s="363"/>
      <c r="Q10" s="364"/>
      <c r="R10" s="359">
        <v>167909</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1293</v>
      </c>
      <c r="BO10" s="407"/>
      <c r="BP10" s="407"/>
      <c r="BQ10" s="407"/>
      <c r="BR10" s="407"/>
      <c r="BS10" s="407"/>
      <c r="BT10" s="407"/>
      <c r="BU10" s="408"/>
      <c r="BV10" s="406">
        <v>1227</v>
      </c>
      <c r="BW10" s="407"/>
      <c r="BX10" s="407"/>
      <c r="BY10" s="407"/>
      <c r="BZ10" s="407"/>
      <c r="CA10" s="407"/>
      <c r="CB10" s="407"/>
      <c r="CC10" s="408"/>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75"/>
      <c r="B12" s="512" t="s">
        <v>123</v>
      </c>
      <c r="C12" s="513"/>
      <c r="D12" s="513"/>
      <c r="E12" s="513"/>
      <c r="F12" s="513"/>
      <c r="G12" s="513"/>
      <c r="H12" s="513"/>
      <c r="I12" s="513"/>
      <c r="J12" s="513"/>
      <c r="K12" s="514"/>
      <c r="L12" s="521" t="s">
        <v>124</v>
      </c>
      <c r="M12" s="522"/>
      <c r="N12" s="522"/>
      <c r="O12" s="522"/>
      <c r="P12" s="522"/>
      <c r="Q12" s="523"/>
      <c r="R12" s="524">
        <v>174963</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1600000</v>
      </c>
      <c r="BO12" s="407"/>
      <c r="BP12" s="407"/>
      <c r="BQ12" s="407"/>
      <c r="BR12" s="407"/>
      <c r="BS12" s="407"/>
      <c r="BT12" s="407"/>
      <c r="BU12" s="408"/>
      <c r="BV12" s="406">
        <v>2300000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75"/>
      <c r="B13" s="515"/>
      <c r="C13" s="516"/>
      <c r="D13" s="516"/>
      <c r="E13" s="516"/>
      <c r="F13" s="516"/>
      <c r="G13" s="516"/>
      <c r="H13" s="516"/>
      <c r="I13" s="516"/>
      <c r="J13" s="516"/>
      <c r="K13" s="517"/>
      <c r="L13" s="184"/>
      <c r="M13" s="490" t="s">
        <v>130</v>
      </c>
      <c r="N13" s="491"/>
      <c r="O13" s="491"/>
      <c r="P13" s="491"/>
      <c r="Q13" s="492"/>
      <c r="R13" s="493">
        <v>169741</v>
      </c>
      <c r="S13" s="494"/>
      <c r="T13" s="494"/>
      <c r="U13" s="494"/>
      <c r="V13" s="495"/>
      <c r="W13" s="496" t="s">
        <v>131</v>
      </c>
      <c r="X13" s="392"/>
      <c r="Y13" s="392"/>
      <c r="Z13" s="392"/>
      <c r="AA13" s="392"/>
      <c r="AB13" s="393"/>
      <c r="AC13" s="359">
        <v>319</v>
      </c>
      <c r="AD13" s="360"/>
      <c r="AE13" s="360"/>
      <c r="AF13" s="360"/>
      <c r="AG13" s="361"/>
      <c r="AH13" s="359">
        <v>306</v>
      </c>
      <c r="AI13" s="360"/>
      <c r="AJ13" s="360"/>
      <c r="AK13" s="360"/>
      <c r="AL13" s="419"/>
      <c r="AM13" s="463" t="s">
        <v>132</v>
      </c>
      <c r="AN13" s="363"/>
      <c r="AO13" s="363"/>
      <c r="AP13" s="363"/>
      <c r="AQ13" s="363"/>
      <c r="AR13" s="363"/>
      <c r="AS13" s="363"/>
      <c r="AT13" s="364"/>
      <c r="AU13" s="464" t="s">
        <v>101</v>
      </c>
      <c r="AV13" s="465"/>
      <c r="AW13" s="465"/>
      <c r="AX13" s="465"/>
      <c r="AY13" s="420" t="s">
        <v>133</v>
      </c>
      <c r="AZ13" s="421"/>
      <c r="BA13" s="421"/>
      <c r="BB13" s="421"/>
      <c r="BC13" s="421"/>
      <c r="BD13" s="421"/>
      <c r="BE13" s="421"/>
      <c r="BF13" s="421"/>
      <c r="BG13" s="421"/>
      <c r="BH13" s="421"/>
      <c r="BI13" s="421"/>
      <c r="BJ13" s="421"/>
      <c r="BK13" s="421"/>
      <c r="BL13" s="421"/>
      <c r="BM13" s="422"/>
      <c r="BN13" s="406">
        <v>-1112832</v>
      </c>
      <c r="BO13" s="407"/>
      <c r="BP13" s="407"/>
      <c r="BQ13" s="407"/>
      <c r="BR13" s="407"/>
      <c r="BS13" s="407"/>
      <c r="BT13" s="407"/>
      <c r="BU13" s="408"/>
      <c r="BV13" s="406">
        <v>-2940760</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7.6</v>
      </c>
      <c r="CU13" s="404"/>
      <c r="CV13" s="404"/>
      <c r="CW13" s="404"/>
      <c r="CX13" s="404"/>
      <c r="CY13" s="404"/>
      <c r="CZ13" s="404"/>
      <c r="DA13" s="405"/>
      <c r="DB13" s="403">
        <v>6.8</v>
      </c>
      <c r="DC13" s="404"/>
      <c r="DD13" s="404"/>
      <c r="DE13" s="404"/>
      <c r="DF13" s="404"/>
      <c r="DG13" s="404"/>
      <c r="DH13" s="404"/>
      <c r="DI13" s="405"/>
    </row>
    <row r="14" spans="1:119" ht="18.75" customHeight="1" thickBot="1" x14ac:dyDescent="0.25">
      <c r="A14" s="175"/>
      <c r="B14" s="515"/>
      <c r="C14" s="516"/>
      <c r="D14" s="516"/>
      <c r="E14" s="516"/>
      <c r="F14" s="516"/>
      <c r="G14" s="516"/>
      <c r="H14" s="516"/>
      <c r="I14" s="516"/>
      <c r="J14" s="516"/>
      <c r="K14" s="517"/>
      <c r="L14" s="480" t="s">
        <v>135</v>
      </c>
      <c r="M14" s="533"/>
      <c r="N14" s="533"/>
      <c r="O14" s="533"/>
      <c r="P14" s="533"/>
      <c r="Q14" s="534"/>
      <c r="R14" s="493">
        <v>174812</v>
      </c>
      <c r="S14" s="494"/>
      <c r="T14" s="494"/>
      <c r="U14" s="494"/>
      <c r="V14" s="495"/>
      <c r="W14" s="497"/>
      <c r="X14" s="395"/>
      <c r="Y14" s="395"/>
      <c r="Z14" s="395"/>
      <c r="AA14" s="395"/>
      <c r="AB14" s="396"/>
      <c r="AC14" s="486">
        <v>0.4</v>
      </c>
      <c r="AD14" s="487"/>
      <c r="AE14" s="487"/>
      <c r="AF14" s="487"/>
      <c r="AG14" s="488"/>
      <c r="AH14" s="486">
        <v>0.4</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30.5</v>
      </c>
      <c r="CU14" s="504"/>
      <c r="CV14" s="504"/>
      <c r="CW14" s="504"/>
      <c r="CX14" s="504"/>
      <c r="CY14" s="504"/>
      <c r="CZ14" s="504"/>
      <c r="DA14" s="505"/>
      <c r="DB14" s="503">
        <v>24.2</v>
      </c>
      <c r="DC14" s="504"/>
      <c r="DD14" s="504"/>
      <c r="DE14" s="504"/>
      <c r="DF14" s="504"/>
      <c r="DG14" s="504"/>
      <c r="DH14" s="504"/>
      <c r="DI14" s="505"/>
    </row>
    <row r="15" spans="1:119" ht="18.75" customHeight="1" x14ac:dyDescent="0.2">
      <c r="A15" s="175"/>
      <c r="B15" s="515"/>
      <c r="C15" s="516"/>
      <c r="D15" s="516"/>
      <c r="E15" s="516"/>
      <c r="F15" s="516"/>
      <c r="G15" s="516"/>
      <c r="H15" s="516"/>
      <c r="I15" s="516"/>
      <c r="J15" s="516"/>
      <c r="K15" s="517"/>
      <c r="L15" s="184"/>
      <c r="M15" s="490" t="s">
        <v>130</v>
      </c>
      <c r="N15" s="491"/>
      <c r="O15" s="491"/>
      <c r="P15" s="491"/>
      <c r="Q15" s="492"/>
      <c r="R15" s="493">
        <v>170169</v>
      </c>
      <c r="S15" s="494"/>
      <c r="T15" s="494"/>
      <c r="U15" s="494"/>
      <c r="V15" s="495"/>
      <c r="W15" s="496" t="s">
        <v>137</v>
      </c>
      <c r="X15" s="392"/>
      <c r="Y15" s="392"/>
      <c r="Z15" s="392"/>
      <c r="AA15" s="392"/>
      <c r="AB15" s="393"/>
      <c r="AC15" s="359">
        <v>14025</v>
      </c>
      <c r="AD15" s="360"/>
      <c r="AE15" s="360"/>
      <c r="AF15" s="360"/>
      <c r="AG15" s="361"/>
      <c r="AH15" s="359">
        <v>13664</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25491257</v>
      </c>
      <c r="BO15" s="436"/>
      <c r="BP15" s="436"/>
      <c r="BQ15" s="436"/>
      <c r="BR15" s="436"/>
      <c r="BS15" s="436"/>
      <c r="BT15" s="436"/>
      <c r="BU15" s="437"/>
      <c r="BV15" s="435">
        <v>24909944</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17.5</v>
      </c>
      <c r="AD16" s="487"/>
      <c r="AE16" s="487"/>
      <c r="AF16" s="487"/>
      <c r="AG16" s="488"/>
      <c r="AH16" s="486">
        <v>18.3</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28554541</v>
      </c>
      <c r="BO16" s="407"/>
      <c r="BP16" s="407"/>
      <c r="BQ16" s="407"/>
      <c r="BR16" s="407"/>
      <c r="BS16" s="407"/>
      <c r="BT16" s="407"/>
      <c r="BU16" s="408"/>
      <c r="BV16" s="406">
        <v>27679445</v>
      </c>
      <c r="BW16" s="407"/>
      <c r="BX16" s="407"/>
      <c r="BY16" s="407"/>
      <c r="BZ16" s="407"/>
      <c r="CA16" s="407"/>
      <c r="CB16" s="407"/>
      <c r="CC16" s="408"/>
      <c r="CD16" s="188"/>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75"/>
      <c r="B17" s="518"/>
      <c r="C17" s="519"/>
      <c r="D17" s="519"/>
      <c r="E17" s="519"/>
      <c r="F17" s="519"/>
      <c r="G17" s="519"/>
      <c r="H17" s="519"/>
      <c r="I17" s="519"/>
      <c r="J17" s="519"/>
      <c r="K17" s="520"/>
      <c r="L17" s="189"/>
      <c r="M17" s="499" t="s">
        <v>143</v>
      </c>
      <c r="N17" s="500"/>
      <c r="O17" s="500"/>
      <c r="P17" s="500"/>
      <c r="Q17" s="501"/>
      <c r="R17" s="483" t="s">
        <v>144</v>
      </c>
      <c r="S17" s="484"/>
      <c r="T17" s="484"/>
      <c r="U17" s="484"/>
      <c r="V17" s="485"/>
      <c r="W17" s="496" t="s">
        <v>145</v>
      </c>
      <c r="X17" s="392"/>
      <c r="Y17" s="392"/>
      <c r="Z17" s="392"/>
      <c r="AA17" s="392"/>
      <c r="AB17" s="393"/>
      <c r="AC17" s="359">
        <v>65758</v>
      </c>
      <c r="AD17" s="360"/>
      <c r="AE17" s="360"/>
      <c r="AF17" s="360"/>
      <c r="AG17" s="361"/>
      <c r="AH17" s="359">
        <v>60769</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32707683</v>
      </c>
      <c r="BO17" s="407"/>
      <c r="BP17" s="407"/>
      <c r="BQ17" s="407"/>
      <c r="BR17" s="407"/>
      <c r="BS17" s="407"/>
      <c r="BT17" s="407"/>
      <c r="BU17" s="408"/>
      <c r="BV17" s="406">
        <v>31964372</v>
      </c>
      <c r="BW17" s="407"/>
      <c r="BX17" s="407"/>
      <c r="BY17" s="407"/>
      <c r="BZ17" s="407"/>
      <c r="CA17" s="407"/>
      <c r="CB17" s="407"/>
      <c r="CC17" s="408"/>
      <c r="CD17" s="188"/>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75"/>
      <c r="B18" s="456" t="s">
        <v>147</v>
      </c>
      <c r="C18" s="457"/>
      <c r="D18" s="457"/>
      <c r="E18" s="458"/>
      <c r="F18" s="458"/>
      <c r="G18" s="458"/>
      <c r="H18" s="458"/>
      <c r="I18" s="458"/>
      <c r="J18" s="458"/>
      <c r="K18" s="458"/>
      <c r="L18" s="459">
        <v>20.97</v>
      </c>
      <c r="M18" s="459"/>
      <c r="N18" s="459"/>
      <c r="O18" s="459"/>
      <c r="P18" s="459"/>
      <c r="Q18" s="459"/>
      <c r="R18" s="460"/>
      <c r="S18" s="460"/>
      <c r="T18" s="460"/>
      <c r="U18" s="460"/>
      <c r="V18" s="461"/>
      <c r="W18" s="477"/>
      <c r="X18" s="478"/>
      <c r="Y18" s="478"/>
      <c r="Z18" s="478"/>
      <c r="AA18" s="478"/>
      <c r="AB18" s="502"/>
      <c r="AC18" s="376">
        <v>82.1</v>
      </c>
      <c r="AD18" s="377"/>
      <c r="AE18" s="377"/>
      <c r="AF18" s="377"/>
      <c r="AG18" s="462"/>
      <c r="AH18" s="376">
        <v>81.3</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35780802</v>
      </c>
      <c r="BO18" s="407"/>
      <c r="BP18" s="407"/>
      <c r="BQ18" s="407"/>
      <c r="BR18" s="407"/>
      <c r="BS18" s="407"/>
      <c r="BT18" s="407"/>
      <c r="BU18" s="408"/>
      <c r="BV18" s="406">
        <v>35395887</v>
      </c>
      <c r="BW18" s="407"/>
      <c r="BX18" s="407"/>
      <c r="BY18" s="407"/>
      <c r="BZ18" s="407"/>
      <c r="CA18" s="407"/>
      <c r="CB18" s="407"/>
      <c r="CC18" s="408"/>
      <c r="CD18" s="188"/>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75"/>
      <c r="B19" s="456" t="s">
        <v>149</v>
      </c>
      <c r="C19" s="457"/>
      <c r="D19" s="457"/>
      <c r="E19" s="458"/>
      <c r="F19" s="458"/>
      <c r="G19" s="458"/>
      <c r="H19" s="458"/>
      <c r="I19" s="458"/>
      <c r="J19" s="458"/>
      <c r="K19" s="458"/>
      <c r="L19" s="466">
        <v>8402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48091663</v>
      </c>
      <c r="BO19" s="407"/>
      <c r="BP19" s="407"/>
      <c r="BQ19" s="407"/>
      <c r="BR19" s="407"/>
      <c r="BS19" s="407"/>
      <c r="BT19" s="407"/>
      <c r="BU19" s="408"/>
      <c r="BV19" s="406">
        <v>44438171</v>
      </c>
      <c r="BW19" s="407"/>
      <c r="BX19" s="407"/>
      <c r="BY19" s="407"/>
      <c r="BZ19" s="407"/>
      <c r="CA19" s="407"/>
      <c r="CB19" s="407"/>
      <c r="CC19" s="408"/>
      <c r="CD19" s="188"/>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75"/>
      <c r="B20" s="456" t="s">
        <v>151</v>
      </c>
      <c r="C20" s="457"/>
      <c r="D20" s="457"/>
      <c r="E20" s="458"/>
      <c r="F20" s="458"/>
      <c r="G20" s="458"/>
      <c r="H20" s="458"/>
      <c r="I20" s="458"/>
      <c r="J20" s="458"/>
      <c r="K20" s="458"/>
      <c r="L20" s="466">
        <v>79423</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88"/>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75"/>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88"/>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75"/>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48970924</v>
      </c>
      <c r="BO22" s="436"/>
      <c r="BP22" s="436"/>
      <c r="BQ22" s="436"/>
      <c r="BR22" s="436"/>
      <c r="BS22" s="436"/>
      <c r="BT22" s="436"/>
      <c r="BU22" s="437"/>
      <c r="BV22" s="435">
        <v>49636392</v>
      </c>
      <c r="BW22" s="436"/>
      <c r="BX22" s="436"/>
      <c r="BY22" s="436"/>
      <c r="BZ22" s="436"/>
      <c r="CA22" s="436"/>
      <c r="CB22" s="436"/>
      <c r="CC22" s="437"/>
      <c r="CD22" s="188"/>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75"/>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38131388</v>
      </c>
      <c r="BO23" s="407"/>
      <c r="BP23" s="407"/>
      <c r="BQ23" s="407"/>
      <c r="BR23" s="407"/>
      <c r="BS23" s="407"/>
      <c r="BT23" s="407"/>
      <c r="BU23" s="408"/>
      <c r="BV23" s="406">
        <v>38082898</v>
      </c>
      <c r="BW23" s="407"/>
      <c r="BX23" s="407"/>
      <c r="BY23" s="407"/>
      <c r="BZ23" s="407"/>
      <c r="CA23" s="407"/>
      <c r="CB23" s="407"/>
      <c r="CC23" s="408"/>
      <c r="CD23" s="188"/>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75"/>
      <c r="B24" s="385"/>
      <c r="C24" s="386"/>
      <c r="D24" s="387"/>
      <c r="E24" s="362" t="s">
        <v>161</v>
      </c>
      <c r="F24" s="363"/>
      <c r="G24" s="363"/>
      <c r="H24" s="363"/>
      <c r="I24" s="363"/>
      <c r="J24" s="363"/>
      <c r="K24" s="364"/>
      <c r="L24" s="359">
        <v>1</v>
      </c>
      <c r="M24" s="360"/>
      <c r="N24" s="360"/>
      <c r="O24" s="360"/>
      <c r="P24" s="361"/>
      <c r="Q24" s="359">
        <v>9500</v>
      </c>
      <c r="R24" s="360"/>
      <c r="S24" s="360"/>
      <c r="T24" s="360"/>
      <c r="U24" s="360"/>
      <c r="V24" s="361"/>
      <c r="W24" s="449"/>
      <c r="X24" s="386"/>
      <c r="Y24" s="387"/>
      <c r="Z24" s="362" t="s">
        <v>162</v>
      </c>
      <c r="AA24" s="363"/>
      <c r="AB24" s="363"/>
      <c r="AC24" s="363"/>
      <c r="AD24" s="363"/>
      <c r="AE24" s="363"/>
      <c r="AF24" s="363"/>
      <c r="AG24" s="364"/>
      <c r="AH24" s="359">
        <v>1039</v>
      </c>
      <c r="AI24" s="360"/>
      <c r="AJ24" s="360"/>
      <c r="AK24" s="360"/>
      <c r="AL24" s="361"/>
      <c r="AM24" s="359">
        <v>3256226</v>
      </c>
      <c r="AN24" s="360"/>
      <c r="AO24" s="360"/>
      <c r="AP24" s="360"/>
      <c r="AQ24" s="360"/>
      <c r="AR24" s="361"/>
      <c r="AS24" s="359">
        <v>3134</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28472589</v>
      </c>
      <c r="BO24" s="407"/>
      <c r="BP24" s="407"/>
      <c r="BQ24" s="407"/>
      <c r="BR24" s="407"/>
      <c r="BS24" s="407"/>
      <c r="BT24" s="407"/>
      <c r="BU24" s="408"/>
      <c r="BV24" s="406">
        <v>27450594</v>
      </c>
      <c r="BW24" s="407"/>
      <c r="BX24" s="407"/>
      <c r="BY24" s="407"/>
      <c r="BZ24" s="407"/>
      <c r="CA24" s="407"/>
      <c r="CB24" s="407"/>
      <c r="CC24" s="408"/>
      <c r="CD24" s="188"/>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75"/>
      <c r="B25" s="385"/>
      <c r="C25" s="386"/>
      <c r="D25" s="387"/>
      <c r="E25" s="362" t="s">
        <v>164</v>
      </c>
      <c r="F25" s="363"/>
      <c r="G25" s="363"/>
      <c r="H25" s="363"/>
      <c r="I25" s="363"/>
      <c r="J25" s="363"/>
      <c r="K25" s="364"/>
      <c r="L25" s="359">
        <v>1</v>
      </c>
      <c r="M25" s="360"/>
      <c r="N25" s="360"/>
      <c r="O25" s="360"/>
      <c r="P25" s="361"/>
      <c r="Q25" s="359">
        <v>8100</v>
      </c>
      <c r="R25" s="360"/>
      <c r="S25" s="360"/>
      <c r="T25" s="360"/>
      <c r="U25" s="360"/>
      <c r="V25" s="361"/>
      <c r="W25" s="449"/>
      <c r="X25" s="386"/>
      <c r="Y25" s="387"/>
      <c r="Z25" s="362" t="s">
        <v>165</v>
      </c>
      <c r="AA25" s="363"/>
      <c r="AB25" s="363"/>
      <c r="AC25" s="363"/>
      <c r="AD25" s="363"/>
      <c r="AE25" s="363"/>
      <c r="AF25" s="363"/>
      <c r="AG25" s="364"/>
      <c r="AH25" s="359">
        <v>203</v>
      </c>
      <c r="AI25" s="360"/>
      <c r="AJ25" s="360"/>
      <c r="AK25" s="360"/>
      <c r="AL25" s="361"/>
      <c r="AM25" s="359">
        <v>603519</v>
      </c>
      <c r="AN25" s="360"/>
      <c r="AO25" s="360"/>
      <c r="AP25" s="360"/>
      <c r="AQ25" s="360"/>
      <c r="AR25" s="361"/>
      <c r="AS25" s="359">
        <v>2973</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18899543</v>
      </c>
      <c r="BO25" s="436"/>
      <c r="BP25" s="436"/>
      <c r="BQ25" s="436"/>
      <c r="BR25" s="436"/>
      <c r="BS25" s="436"/>
      <c r="BT25" s="436"/>
      <c r="BU25" s="437"/>
      <c r="BV25" s="435">
        <v>15778710</v>
      </c>
      <c r="BW25" s="436"/>
      <c r="BX25" s="436"/>
      <c r="BY25" s="436"/>
      <c r="BZ25" s="436"/>
      <c r="CA25" s="436"/>
      <c r="CB25" s="436"/>
      <c r="CC25" s="437"/>
      <c r="CD25" s="188"/>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75"/>
      <c r="B26" s="385"/>
      <c r="C26" s="386"/>
      <c r="D26" s="387"/>
      <c r="E26" s="362" t="s">
        <v>167</v>
      </c>
      <c r="F26" s="363"/>
      <c r="G26" s="363"/>
      <c r="H26" s="363"/>
      <c r="I26" s="363"/>
      <c r="J26" s="363"/>
      <c r="K26" s="364"/>
      <c r="L26" s="359">
        <v>1</v>
      </c>
      <c r="M26" s="360"/>
      <c r="N26" s="360"/>
      <c r="O26" s="360"/>
      <c r="P26" s="361"/>
      <c r="Q26" s="359">
        <v>7300</v>
      </c>
      <c r="R26" s="360"/>
      <c r="S26" s="360"/>
      <c r="T26" s="360"/>
      <c r="U26" s="360"/>
      <c r="V26" s="361"/>
      <c r="W26" s="449"/>
      <c r="X26" s="386"/>
      <c r="Y26" s="387"/>
      <c r="Z26" s="362" t="s">
        <v>168</v>
      </c>
      <c r="AA26" s="417"/>
      <c r="AB26" s="417"/>
      <c r="AC26" s="417"/>
      <c r="AD26" s="417"/>
      <c r="AE26" s="417"/>
      <c r="AF26" s="417"/>
      <c r="AG26" s="418"/>
      <c r="AH26" s="359">
        <v>50</v>
      </c>
      <c r="AI26" s="360"/>
      <c r="AJ26" s="360"/>
      <c r="AK26" s="360"/>
      <c r="AL26" s="361"/>
      <c r="AM26" s="359">
        <v>170850</v>
      </c>
      <c r="AN26" s="360"/>
      <c r="AO26" s="360"/>
      <c r="AP26" s="360"/>
      <c r="AQ26" s="360"/>
      <c r="AR26" s="361"/>
      <c r="AS26" s="359">
        <v>3417</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160000</v>
      </c>
      <c r="BO26" s="407"/>
      <c r="BP26" s="407"/>
      <c r="BQ26" s="407"/>
      <c r="BR26" s="407"/>
      <c r="BS26" s="407"/>
      <c r="BT26" s="407"/>
      <c r="BU26" s="408"/>
      <c r="BV26" s="406">
        <v>160000</v>
      </c>
      <c r="BW26" s="407"/>
      <c r="BX26" s="407"/>
      <c r="BY26" s="407"/>
      <c r="BZ26" s="407"/>
      <c r="CA26" s="407"/>
      <c r="CB26" s="407"/>
      <c r="CC26" s="408"/>
      <c r="CD26" s="188"/>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75"/>
      <c r="B27" s="385"/>
      <c r="C27" s="386"/>
      <c r="D27" s="387"/>
      <c r="E27" s="362" t="s">
        <v>170</v>
      </c>
      <c r="F27" s="363"/>
      <c r="G27" s="363"/>
      <c r="H27" s="363"/>
      <c r="I27" s="363"/>
      <c r="J27" s="363"/>
      <c r="K27" s="364"/>
      <c r="L27" s="359">
        <v>1</v>
      </c>
      <c r="M27" s="360"/>
      <c r="N27" s="360"/>
      <c r="O27" s="360"/>
      <c r="P27" s="361"/>
      <c r="Q27" s="359">
        <v>5400</v>
      </c>
      <c r="R27" s="360"/>
      <c r="S27" s="360"/>
      <c r="T27" s="360"/>
      <c r="U27" s="360"/>
      <c r="V27" s="361"/>
      <c r="W27" s="449"/>
      <c r="X27" s="386"/>
      <c r="Y27" s="387"/>
      <c r="Z27" s="362" t="s">
        <v>171</v>
      </c>
      <c r="AA27" s="363"/>
      <c r="AB27" s="363"/>
      <c r="AC27" s="363"/>
      <c r="AD27" s="363"/>
      <c r="AE27" s="363"/>
      <c r="AF27" s="363"/>
      <c r="AG27" s="364"/>
      <c r="AH27" s="359">
        <v>232</v>
      </c>
      <c r="AI27" s="360"/>
      <c r="AJ27" s="360"/>
      <c r="AK27" s="360"/>
      <c r="AL27" s="361"/>
      <c r="AM27" s="359">
        <v>741300</v>
      </c>
      <c r="AN27" s="360"/>
      <c r="AO27" s="360"/>
      <c r="AP27" s="360"/>
      <c r="AQ27" s="360"/>
      <c r="AR27" s="361"/>
      <c r="AS27" s="359">
        <v>3195</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90"/>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75"/>
      <c r="B28" s="385"/>
      <c r="C28" s="386"/>
      <c r="D28" s="387"/>
      <c r="E28" s="362" t="s">
        <v>173</v>
      </c>
      <c r="F28" s="363"/>
      <c r="G28" s="363"/>
      <c r="H28" s="363"/>
      <c r="I28" s="363"/>
      <c r="J28" s="363"/>
      <c r="K28" s="364"/>
      <c r="L28" s="359">
        <v>1</v>
      </c>
      <c r="M28" s="360"/>
      <c r="N28" s="360"/>
      <c r="O28" s="360"/>
      <c r="P28" s="361"/>
      <c r="Q28" s="359">
        <v>5000</v>
      </c>
      <c r="R28" s="360"/>
      <c r="S28" s="360"/>
      <c r="T28" s="360"/>
      <c r="U28" s="360"/>
      <c r="V28" s="361"/>
      <c r="W28" s="449"/>
      <c r="X28" s="386"/>
      <c r="Y28" s="387"/>
      <c r="Z28" s="362" t="s">
        <v>174</v>
      </c>
      <c r="AA28" s="363"/>
      <c r="AB28" s="363"/>
      <c r="AC28" s="363"/>
      <c r="AD28" s="363"/>
      <c r="AE28" s="363"/>
      <c r="AF28" s="363"/>
      <c r="AG28" s="364"/>
      <c r="AH28" s="359">
        <v>3</v>
      </c>
      <c r="AI28" s="360"/>
      <c r="AJ28" s="360"/>
      <c r="AK28" s="360"/>
      <c r="AL28" s="361"/>
      <c r="AM28" s="359">
        <v>9531</v>
      </c>
      <c r="AN28" s="360"/>
      <c r="AO28" s="360"/>
      <c r="AP28" s="360"/>
      <c r="AQ28" s="360"/>
      <c r="AR28" s="361"/>
      <c r="AS28" s="359">
        <v>3177</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4279068</v>
      </c>
      <c r="BO28" s="436"/>
      <c r="BP28" s="436"/>
      <c r="BQ28" s="436"/>
      <c r="BR28" s="436"/>
      <c r="BS28" s="436"/>
      <c r="BT28" s="436"/>
      <c r="BU28" s="437"/>
      <c r="BV28" s="435">
        <v>4377774</v>
      </c>
      <c r="BW28" s="436"/>
      <c r="BX28" s="436"/>
      <c r="BY28" s="436"/>
      <c r="BZ28" s="436"/>
      <c r="CA28" s="436"/>
      <c r="CB28" s="436"/>
      <c r="CC28" s="437"/>
      <c r="CD28" s="188"/>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75"/>
      <c r="B29" s="385"/>
      <c r="C29" s="386"/>
      <c r="D29" s="387"/>
      <c r="E29" s="362" t="s">
        <v>176</v>
      </c>
      <c r="F29" s="363"/>
      <c r="G29" s="363"/>
      <c r="H29" s="363"/>
      <c r="I29" s="363"/>
      <c r="J29" s="363"/>
      <c r="K29" s="364"/>
      <c r="L29" s="359">
        <v>28</v>
      </c>
      <c r="M29" s="360"/>
      <c r="N29" s="360"/>
      <c r="O29" s="360"/>
      <c r="P29" s="361"/>
      <c r="Q29" s="359">
        <v>4800</v>
      </c>
      <c r="R29" s="360"/>
      <c r="S29" s="360"/>
      <c r="T29" s="360"/>
      <c r="U29" s="360"/>
      <c r="V29" s="361"/>
      <c r="W29" s="450"/>
      <c r="X29" s="451"/>
      <c r="Y29" s="452"/>
      <c r="Z29" s="362" t="s">
        <v>177</v>
      </c>
      <c r="AA29" s="363"/>
      <c r="AB29" s="363"/>
      <c r="AC29" s="363"/>
      <c r="AD29" s="363"/>
      <c r="AE29" s="363"/>
      <c r="AF29" s="363"/>
      <c r="AG29" s="364"/>
      <c r="AH29" s="359">
        <v>1274</v>
      </c>
      <c r="AI29" s="360"/>
      <c r="AJ29" s="360"/>
      <c r="AK29" s="360"/>
      <c r="AL29" s="361"/>
      <c r="AM29" s="359">
        <v>4007057</v>
      </c>
      <c r="AN29" s="360"/>
      <c r="AO29" s="360"/>
      <c r="AP29" s="360"/>
      <c r="AQ29" s="360"/>
      <c r="AR29" s="361"/>
      <c r="AS29" s="359">
        <v>3145</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4147306</v>
      </c>
      <c r="BO29" s="407"/>
      <c r="BP29" s="407"/>
      <c r="BQ29" s="407"/>
      <c r="BR29" s="407"/>
      <c r="BS29" s="407"/>
      <c r="BT29" s="407"/>
      <c r="BU29" s="408"/>
      <c r="BV29" s="406">
        <v>4672706</v>
      </c>
      <c r="BW29" s="407"/>
      <c r="BX29" s="407"/>
      <c r="BY29" s="407"/>
      <c r="BZ29" s="407"/>
      <c r="CA29" s="407"/>
      <c r="CB29" s="407"/>
      <c r="CC29" s="408"/>
      <c r="CD29" s="190"/>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75"/>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100.9</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5176047</v>
      </c>
      <c r="BO30" s="441"/>
      <c r="BP30" s="441"/>
      <c r="BQ30" s="441"/>
      <c r="BR30" s="441"/>
      <c r="BS30" s="441"/>
      <c r="BT30" s="441"/>
      <c r="BU30" s="442"/>
      <c r="BV30" s="440">
        <v>6174627</v>
      </c>
      <c r="BW30" s="441"/>
      <c r="BX30" s="441"/>
      <c r="BY30" s="441"/>
      <c r="BZ30" s="441"/>
      <c r="CA30" s="441"/>
      <c r="CB30" s="441"/>
      <c r="CC30" s="442"/>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98"/>
    </row>
    <row r="33" spans="1:113" ht="13.5" customHeight="1" x14ac:dyDescent="0.2">
      <c r="A33" s="175"/>
      <c r="B33" s="199"/>
      <c r="C33" s="358" t="s">
        <v>186</v>
      </c>
      <c r="D33" s="358"/>
      <c r="E33" s="357" t="s">
        <v>187</v>
      </c>
      <c r="F33" s="357"/>
      <c r="G33" s="357"/>
      <c r="H33" s="357"/>
      <c r="I33" s="357"/>
      <c r="J33" s="357"/>
      <c r="K33" s="357"/>
      <c r="L33" s="357"/>
      <c r="M33" s="357"/>
      <c r="N33" s="357"/>
      <c r="O33" s="357"/>
      <c r="P33" s="357"/>
      <c r="Q33" s="357"/>
      <c r="R33" s="357"/>
      <c r="S33" s="357"/>
      <c r="T33" s="200"/>
      <c r="U33" s="358" t="s">
        <v>186</v>
      </c>
      <c r="V33" s="358"/>
      <c r="W33" s="357" t="s">
        <v>187</v>
      </c>
      <c r="X33" s="357"/>
      <c r="Y33" s="357"/>
      <c r="Z33" s="357"/>
      <c r="AA33" s="357"/>
      <c r="AB33" s="357"/>
      <c r="AC33" s="357"/>
      <c r="AD33" s="357"/>
      <c r="AE33" s="357"/>
      <c r="AF33" s="357"/>
      <c r="AG33" s="357"/>
      <c r="AH33" s="357"/>
      <c r="AI33" s="357"/>
      <c r="AJ33" s="357"/>
      <c r="AK33" s="357"/>
      <c r="AL33" s="200"/>
      <c r="AM33" s="358" t="s">
        <v>186</v>
      </c>
      <c r="AN33" s="358"/>
      <c r="AO33" s="357" t="s">
        <v>187</v>
      </c>
      <c r="AP33" s="357"/>
      <c r="AQ33" s="357"/>
      <c r="AR33" s="357"/>
      <c r="AS33" s="357"/>
      <c r="AT33" s="357"/>
      <c r="AU33" s="357"/>
      <c r="AV33" s="357"/>
      <c r="AW33" s="357"/>
      <c r="AX33" s="357"/>
      <c r="AY33" s="357"/>
      <c r="AZ33" s="357"/>
      <c r="BA33" s="357"/>
      <c r="BB33" s="357"/>
      <c r="BC33" s="357"/>
      <c r="BD33" s="201"/>
      <c r="BE33" s="357" t="s">
        <v>188</v>
      </c>
      <c r="BF33" s="357"/>
      <c r="BG33" s="357" t="s">
        <v>189</v>
      </c>
      <c r="BH33" s="357"/>
      <c r="BI33" s="357"/>
      <c r="BJ33" s="357"/>
      <c r="BK33" s="357"/>
      <c r="BL33" s="357"/>
      <c r="BM33" s="357"/>
      <c r="BN33" s="357"/>
      <c r="BO33" s="357"/>
      <c r="BP33" s="357"/>
      <c r="BQ33" s="357"/>
      <c r="BR33" s="357"/>
      <c r="BS33" s="357"/>
      <c r="BT33" s="357"/>
      <c r="BU33" s="357"/>
      <c r="BV33" s="201"/>
      <c r="BW33" s="358" t="s">
        <v>188</v>
      </c>
      <c r="BX33" s="358"/>
      <c r="BY33" s="357" t="s">
        <v>190</v>
      </c>
      <c r="BZ33" s="357"/>
      <c r="CA33" s="357"/>
      <c r="CB33" s="357"/>
      <c r="CC33" s="357"/>
      <c r="CD33" s="357"/>
      <c r="CE33" s="357"/>
      <c r="CF33" s="357"/>
      <c r="CG33" s="357"/>
      <c r="CH33" s="357"/>
      <c r="CI33" s="357"/>
      <c r="CJ33" s="357"/>
      <c r="CK33" s="357"/>
      <c r="CL33" s="357"/>
      <c r="CM33" s="357"/>
      <c r="CN33" s="200"/>
      <c r="CO33" s="358" t="s">
        <v>186</v>
      </c>
      <c r="CP33" s="358"/>
      <c r="CQ33" s="357" t="s">
        <v>191</v>
      </c>
      <c r="CR33" s="357"/>
      <c r="CS33" s="357"/>
      <c r="CT33" s="357"/>
      <c r="CU33" s="357"/>
      <c r="CV33" s="357"/>
      <c r="CW33" s="357"/>
      <c r="CX33" s="357"/>
      <c r="CY33" s="357"/>
      <c r="CZ33" s="357"/>
      <c r="DA33" s="357"/>
      <c r="DB33" s="357"/>
      <c r="DC33" s="357"/>
      <c r="DD33" s="357"/>
      <c r="DE33" s="357"/>
      <c r="DF33" s="200"/>
      <c r="DG33" s="356" t="s">
        <v>192</v>
      </c>
      <c r="DH33" s="356"/>
      <c r="DI33" s="202"/>
    </row>
    <row r="34" spans="1:113" ht="32.25" customHeight="1" x14ac:dyDescent="0.2">
      <c r="A34" s="175"/>
      <c r="B34" s="199"/>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75"/>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75"/>
      <c r="AM34" s="354">
        <f>IF(AO34="","",MAX(C34:D43,U34:V43)+1)</f>
        <v>5</v>
      </c>
      <c r="AN34" s="354"/>
      <c r="AO34" s="355" t="str">
        <f>IF('各会計、関係団体の財政状況及び健全化判断比率'!B31="","",'各会計、関係団体の財政状況及び健全化判断比率'!B31)</f>
        <v>ガス事業会計</v>
      </c>
      <c r="AP34" s="355"/>
      <c r="AQ34" s="355"/>
      <c r="AR34" s="355"/>
      <c r="AS34" s="355"/>
      <c r="AT34" s="355"/>
      <c r="AU34" s="355"/>
      <c r="AV34" s="355"/>
      <c r="AW34" s="355"/>
      <c r="AX34" s="355"/>
      <c r="AY34" s="355"/>
      <c r="AZ34" s="355"/>
      <c r="BA34" s="355"/>
      <c r="BB34" s="355"/>
      <c r="BC34" s="355"/>
      <c r="BD34" s="175"/>
      <c r="BE34" s="354" t="str">
        <f>IF(BG34="","",MAX(C34:D43,U34:V43,AM34:AN43)+1)</f>
        <v/>
      </c>
      <c r="BF34" s="354"/>
      <c r="BG34" s="355"/>
      <c r="BH34" s="355"/>
      <c r="BI34" s="355"/>
      <c r="BJ34" s="355"/>
      <c r="BK34" s="355"/>
      <c r="BL34" s="355"/>
      <c r="BM34" s="355"/>
      <c r="BN34" s="355"/>
      <c r="BO34" s="355"/>
      <c r="BP34" s="355"/>
      <c r="BQ34" s="355"/>
      <c r="BR34" s="355"/>
      <c r="BS34" s="355"/>
      <c r="BT34" s="355"/>
      <c r="BU34" s="355"/>
      <c r="BV34" s="175"/>
      <c r="BW34" s="354">
        <f>IF(BY34="","",MAX(C34:D43,U34:V43,AM34:AN43,BE34:BF43)+1)</f>
        <v>8</v>
      </c>
      <c r="BX34" s="354"/>
      <c r="BY34" s="355" t="str">
        <f>IF('各会計、関係団体の財政状況及び健全化判断比率'!B68="","",'各会計、関係団体の財政状況及び健全化判断比率'!B68)</f>
        <v>千葉県市町村総合事務組合（一般会計）</v>
      </c>
      <c r="BZ34" s="355"/>
      <c r="CA34" s="355"/>
      <c r="CB34" s="355"/>
      <c r="CC34" s="355"/>
      <c r="CD34" s="355"/>
      <c r="CE34" s="355"/>
      <c r="CF34" s="355"/>
      <c r="CG34" s="355"/>
      <c r="CH34" s="355"/>
      <c r="CI34" s="355"/>
      <c r="CJ34" s="355"/>
      <c r="CK34" s="355"/>
      <c r="CL34" s="355"/>
      <c r="CM34" s="355"/>
      <c r="CN34" s="175"/>
      <c r="CO34" s="354">
        <f>IF(CQ34="","",MAX(C34:D43,U34:V43,AM34:AN43,BE34:BF43,BW34:BX43)+1)</f>
        <v>17</v>
      </c>
      <c r="CP34" s="354"/>
      <c r="CQ34" s="355" t="str">
        <f>IF('各会計、関係団体の財政状況及び健全化判断比率'!BS7="","",'各会計、関係団体の財政状況及び健全化判断比率'!BS7)</f>
        <v>習志野市開発公社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202"/>
    </row>
    <row r="35" spans="1:113" ht="32.25" customHeight="1" x14ac:dyDescent="0.2">
      <c r="A35" s="175"/>
      <c r="B35" s="199"/>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75"/>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75"/>
      <c r="AM35" s="354">
        <f t="shared" ref="AM35:AM43" si="0">IF(AO35="","",AM34+1)</f>
        <v>6</v>
      </c>
      <c r="AN35" s="354"/>
      <c r="AO35" s="355" t="str">
        <f>IF('各会計、関係団体の財政状況及び健全化判断比率'!B32="","",'各会計、関係団体の財政状況及び健全化判断比率'!B32)</f>
        <v>水道事業会計</v>
      </c>
      <c r="AP35" s="355"/>
      <c r="AQ35" s="355"/>
      <c r="AR35" s="355"/>
      <c r="AS35" s="355"/>
      <c r="AT35" s="355"/>
      <c r="AU35" s="355"/>
      <c r="AV35" s="355"/>
      <c r="AW35" s="355"/>
      <c r="AX35" s="355"/>
      <c r="AY35" s="355"/>
      <c r="AZ35" s="355"/>
      <c r="BA35" s="355"/>
      <c r="BB35" s="355"/>
      <c r="BC35" s="355"/>
      <c r="BD35" s="175"/>
      <c r="BE35" s="354" t="str">
        <f t="shared" ref="BE35:BE43" si="1">IF(BG35="","",BE34+1)</f>
        <v/>
      </c>
      <c r="BF35" s="354"/>
      <c r="BG35" s="355"/>
      <c r="BH35" s="355"/>
      <c r="BI35" s="355"/>
      <c r="BJ35" s="355"/>
      <c r="BK35" s="355"/>
      <c r="BL35" s="355"/>
      <c r="BM35" s="355"/>
      <c r="BN35" s="355"/>
      <c r="BO35" s="355"/>
      <c r="BP35" s="355"/>
      <c r="BQ35" s="355"/>
      <c r="BR35" s="355"/>
      <c r="BS35" s="355"/>
      <c r="BT35" s="355"/>
      <c r="BU35" s="355"/>
      <c r="BV35" s="175"/>
      <c r="BW35" s="354">
        <f t="shared" ref="BW35:BW43" si="2">IF(BY35="","",BW34+1)</f>
        <v>9</v>
      </c>
      <c r="BX35" s="354"/>
      <c r="BY35" s="355" t="str">
        <f>IF('各会計、関係団体の財政状況及び健全化判断比率'!B69="","",'各会計、関係団体の財政状況及び健全化判断比率'!B69)</f>
        <v>千葉県市町村総合事務組合（千葉県自治会館管理運営特別会計）</v>
      </c>
      <c r="BZ35" s="355"/>
      <c r="CA35" s="355"/>
      <c r="CB35" s="355"/>
      <c r="CC35" s="355"/>
      <c r="CD35" s="355"/>
      <c r="CE35" s="355"/>
      <c r="CF35" s="355"/>
      <c r="CG35" s="355"/>
      <c r="CH35" s="355"/>
      <c r="CI35" s="355"/>
      <c r="CJ35" s="355"/>
      <c r="CK35" s="355"/>
      <c r="CL35" s="355"/>
      <c r="CM35" s="355"/>
      <c r="CN35" s="175"/>
      <c r="CO35" s="354">
        <f t="shared" ref="CO35:CO43" si="3">IF(CQ35="","",CO34+1)</f>
        <v>18</v>
      </c>
      <c r="CP35" s="354"/>
      <c r="CQ35" s="355" t="str">
        <f>IF('各会計、関係団体の財政状況及び健全化判断比率'!BS8="","",'各会計、関係団体の財政状況及び健全化判断比率'!BS8)</f>
        <v>習志野文化ホール</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202"/>
    </row>
    <row r="36" spans="1:113" ht="32.25" customHeight="1" x14ac:dyDescent="0.2">
      <c r="A36" s="175"/>
      <c r="B36" s="199"/>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75"/>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75"/>
      <c r="AM36" s="354">
        <f t="shared" si="0"/>
        <v>7</v>
      </c>
      <c r="AN36" s="354"/>
      <c r="AO36" s="355" t="str">
        <f>IF('各会計、関係団体の財政状況及び健全化判断比率'!B33="","",'各会計、関係団体の財政状況及び健全化判断比率'!B33)</f>
        <v>下水道事業会計</v>
      </c>
      <c r="AP36" s="355"/>
      <c r="AQ36" s="355"/>
      <c r="AR36" s="355"/>
      <c r="AS36" s="355"/>
      <c r="AT36" s="355"/>
      <c r="AU36" s="355"/>
      <c r="AV36" s="355"/>
      <c r="AW36" s="355"/>
      <c r="AX36" s="355"/>
      <c r="AY36" s="355"/>
      <c r="AZ36" s="355"/>
      <c r="BA36" s="355"/>
      <c r="BB36" s="355"/>
      <c r="BC36" s="355"/>
      <c r="BD36" s="175"/>
      <c r="BE36" s="354" t="str">
        <f t="shared" si="1"/>
        <v/>
      </c>
      <c r="BF36" s="354"/>
      <c r="BG36" s="355"/>
      <c r="BH36" s="355"/>
      <c r="BI36" s="355"/>
      <c r="BJ36" s="355"/>
      <c r="BK36" s="355"/>
      <c r="BL36" s="355"/>
      <c r="BM36" s="355"/>
      <c r="BN36" s="355"/>
      <c r="BO36" s="355"/>
      <c r="BP36" s="355"/>
      <c r="BQ36" s="355"/>
      <c r="BR36" s="355"/>
      <c r="BS36" s="355"/>
      <c r="BT36" s="355"/>
      <c r="BU36" s="355"/>
      <c r="BV36" s="175"/>
      <c r="BW36" s="354">
        <f t="shared" si="2"/>
        <v>10</v>
      </c>
      <c r="BX36" s="354"/>
      <c r="BY36" s="355" t="str">
        <f>IF('各会計、関係団体の財政状況及び健全化判断比率'!B70="","",'各会計、関係団体の財政状況及び健全化判断比率'!B70)</f>
        <v>千葉県市町村総合事務組合（千葉県自治研修センター特別会計）</v>
      </c>
      <c r="BZ36" s="355"/>
      <c r="CA36" s="355"/>
      <c r="CB36" s="355"/>
      <c r="CC36" s="355"/>
      <c r="CD36" s="355"/>
      <c r="CE36" s="355"/>
      <c r="CF36" s="355"/>
      <c r="CG36" s="355"/>
      <c r="CH36" s="355"/>
      <c r="CI36" s="355"/>
      <c r="CJ36" s="355"/>
      <c r="CK36" s="355"/>
      <c r="CL36" s="355"/>
      <c r="CM36" s="355"/>
      <c r="CN36" s="175"/>
      <c r="CO36" s="354">
        <f t="shared" si="3"/>
        <v>19</v>
      </c>
      <c r="CP36" s="354"/>
      <c r="CQ36" s="355" t="str">
        <f>IF('各会計、関係団体の財政状況及び健全化判断比率'!BS9="","",'各会計、関係団体の財政状況及び健全化判断比率'!BS9)</f>
        <v>習志野市スポーツ振興協会</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202"/>
    </row>
    <row r="37" spans="1:113" ht="32.25" customHeight="1" x14ac:dyDescent="0.2">
      <c r="A37" s="175"/>
      <c r="B37" s="199"/>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75"/>
      <c r="U37" s="354" t="str">
        <f t="shared" si="4"/>
        <v/>
      </c>
      <c r="V37" s="354"/>
      <c r="W37" s="355"/>
      <c r="X37" s="355"/>
      <c r="Y37" s="355"/>
      <c r="Z37" s="355"/>
      <c r="AA37" s="355"/>
      <c r="AB37" s="355"/>
      <c r="AC37" s="355"/>
      <c r="AD37" s="355"/>
      <c r="AE37" s="355"/>
      <c r="AF37" s="355"/>
      <c r="AG37" s="355"/>
      <c r="AH37" s="355"/>
      <c r="AI37" s="355"/>
      <c r="AJ37" s="355"/>
      <c r="AK37" s="355"/>
      <c r="AL37" s="175"/>
      <c r="AM37" s="354" t="str">
        <f t="shared" si="0"/>
        <v/>
      </c>
      <c r="AN37" s="354"/>
      <c r="AO37" s="355"/>
      <c r="AP37" s="355"/>
      <c r="AQ37" s="355"/>
      <c r="AR37" s="355"/>
      <c r="AS37" s="355"/>
      <c r="AT37" s="355"/>
      <c r="AU37" s="355"/>
      <c r="AV37" s="355"/>
      <c r="AW37" s="355"/>
      <c r="AX37" s="355"/>
      <c r="AY37" s="355"/>
      <c r="AZ37" s="355"/>
      <c r="BA37" s="355"/>
      <c r="BB37" s="355"/>
      <c r="BC37" s="355"/>
      <c r="BD37" s="175"/>
      <c r="BE37" s="354" t="str">
        <f t="shared" si="1"/>
        <v/>
      </c>
      <c r="BF37" s="354"/>
      <c r="BG37" s="355"/>
      <c r="BH37" s="355"/>
      <c r="BI37" s="355"/>
      <c r="BJ37" s="355"/>
      <c r="BK37" s="355"/>
      <c r="BL37" s="355"/>
      <c r="BM37" s="355"/>
      <c r="BN37" s="355"/>
      <c r="BO37" s="355"/>
      <c r="BP37" s="355"/>
      <c r="BQ37" s="355"/>
      <c r="BR37" s="355"/>
      <c r="BS37" s="355"/>
      <c r="BT37" s="355"/>
      <c r="BU37" s="355"/>
      <c r="BV37" s="175"/>
      <c r="BW37" s="354">
        <f t="shared" si="2"/>
        <v>11</v>
      </c>
      <c r="BX37" s="354"/>
      <c r="BY37" s="355" t="str">
        <f>IF('各会計、関係団体の財政状況及び健全化判断比率'!B71="","",'各会計、関係団体の財政状況及び健全化判断比率'!B71)</f>
        <v>千葉県市町村総合事務組合（千葉県市町村交通災害共済特別会計）</v>
      </c>
      <c r="BZ37" s="355"/>
      <c r="CA37" s="355"/>
      <c r="CB37" s="355"/>
      <c r="CC37" s="355"/>
      <c r="CD37" s="355"/>
      <c r="CE37" s="355"/>
      <c r="CF37" s="355"/>
      <c r="CG37" s="355"/>
      <c r="CH37" s="355"/>
      <c r="CI37" s="355"/>
      <c r="CJ37" s="355"/>
      <c r="CK37" s="355"/>
      <c r="CL37" s="355"/>
      <c r="CM37" s="355"/>
      <c r="CN37" s="175"/>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202"/>
    </row>
    <row r="38" spans="1:113" ht="32.25" customHeight="1" x14ac:dyDescent="0.2">
      <c r="A38" s="175"/>
      <c r="B38" s="199"/>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75"/>
      <c r="U38" s="354" t="str">
        <f t="shared" si="4"/>
        <v/>
      </c>
      <c r="V38" s="354"/>
      <c r="W38" s="355"/>
      <c r="X38" s="355"/>
      <c r="Y38" s="355"/>
      <c r="Z38" s="355"/>
      <c r="AA38" s="355"/>
      <c r="AB38" s="355"/>
      <c r="AC38" s="355"/>
      <c r="AD38" s="355"/>
      <c r="AE38" s="355"/>
      <c r="AF38" s="355"/>
      <c r="AG38" s="355"/>
      <c r="AH38" s="355"/>
      <c r="AI38" s="355"/>
      <c r="AJ38" s="355"/>
      <c r="AK38" s="355"/>
      <c r="AL38" s="175"/>
      <c r="AM38" s="354" t="str">
        <f t="shared" si="0"/>
        <v/>
      </c>
      <c r="AN38" s="354"/>
      <c r="AO38" s="355"/>
      <c r="AP38" s="355"/>
      <c r="AQ38" s="355"/>
      <c r="AR38" s="355"/>
      <c r="AS38" s="355"/>
      <c r="AT38" s="355"/>
      <c r="AU38" s="355"/>
      <c r="AV38" s="355"/>
      <c r="AW38" s="355"/>
      <c r="AX38" s="355"/>
      <c r="AY38" s="355"/>
      <c r="AZ38" s="355"/>
      <c r="BA38" s="355"/>
      <c r="BB38" s="355"/>
      <c r="BC38" s="355"/>
      <c r="BD38" s="175"/>
      <c r="BE38" s="354" t="str">
        <f t="shared" si="1"/>
        <v/>
      </c>
      <c r="BF38" s="354"/>
      <c r="BG38" s="355"/>
      <c r="BH38" s="355"/>
      <c r="BI38" s="355"/>
      <c r="BJ38" s="355"/>
      <c r="BK38" s="355"/>
      <c r="BL38" s="355"/>
      <c r="BM38" s="355"/>
      <c r="BN38" s="355"/>
      <c r="BO38" s="355"/>
      <c r="BP38" s="355"/>
      <c r="BQ38" s="355"/>
      <c r="BR38" s="355"/>
      <c r="BS38" s="355"/>
      <c r="BT38" s="355"/>
      <c r="BU38" s="355"/>
      <c r="BV38" s="175"/>
      <c r="BW38" s="354">
        <f t="shared" si="2"/>
        <v>12</v>
      </c>
      <c r="BX38" s="354"/>
      <c r="BY38" s="355" t="str">
        <f>IF('各会計、関係団体の財政状況及び健全化判断比率'!B72="","",'各会計、関係団体の財政状況及び健全化判断比率'!B72)</f>
        <v>千葉県後期高齢者医療広域連合（一般会計）</v>
      </c>
      <c r="BZ38" s="355"/>
      <c r="CA38" s="355"/>
      <c r="CB38" s="355"/>
      <c r="CC38" s="355"/>
      <c r="CD38" s="355"/>
      <c r="CE38" s="355"/>
      <c r="CF38" s="355"/>
      <c r="CG38" s="355"/>
      <c r="CH38" s="355"/>
      <c r="CI38" s="355"/>
      <c r="CJ38" s="355"/>
      <c r="CK38" s="355"/>
      <c r="CL38" s="355"/>
      <c r="CM38" s="355"/>
      <c r="CN38" s="175"/>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202"/>
    </row>
    <row r="39" spans="1:113" ht="32.25" customHeight="1" x14ac:dyDescent="0.2">
      <c r="A39" s="175"/>
      <c r="B39" s="199"/>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75"/>
      <c r="U39" s="354" t="str">
        <f t="shared" si="4"/>
        <v/>
      </c>
      <c r="V39" s="354"/>
      <c r="W39" s="355"/>
      <c r="X39" s="355"/>
      <c r="Y39" s="355"/>
      <c r="Z39" s="355"/>
      <c r="AA39" s="355"/>
      <c r="AB39" s="355"/>
      <c r="AC39" s="355"/>
      <c r="AD39" s="355"/>
      <c r="AE39" s="355"/>
      <c r="AF39" s="355"/>
      <c r="AG39" s="355"/>
      <c r="AH39" s="355"/>
      <c r="AI39" s="355"/>
      <c r="AJ39" s="355"/>
      <c r="AK39" s="355"/>
      <c r="AL39" s="175"/>
      <c r="AM39" s="354" t="str">
        <f t="shared" si="0"/>
        <v/>
      </c>
      <c r="AN39" s="354"/>
      <c r="AO39" s="355"/>
      <c r="AP39" s="355"/>
      <c r="AQ39" s="355"/>
      <c r="AR39" s="355"/>
      <c r="AS39" s="355"/>
      <c r="AT39" s="355"/>
      <c r="AU39" s="355"/>
      <c r="AV39" s="355"/>
      <c r="AW39" s="355"/>
      <c r="AX39" s="355"/>
      <c r="AY39" s="355"/>
      <c r="AZ39" s="355"/>
      <c r="BA39" s="355"/>
      <c r="BB39" s="355"/>
      <c r="BC39" s="355"/>
      <c r="BD39" s="175"/>
      <c r="BE39" s="354" t="str">
        <f t="shared" si="1"/>
        <v/>
      </c>
      <c r="BF39" s="354"/>
      <c r="BG39" s="355"/>
      <c r="BH39" s="355"/>
      <c r="BI39" s="355"/>
      <c r="BJ39" s="355"/>
      <c r="BK39" s="355"/>
      <c r="BL39" s="355"/>
      <c r="BM39" s="355"/>
      <c r="BN39" s="355"/>
      <c r="BO39" s="355"/>
      <c r="BP39" s="355"/>
      <c r="BQ39" s="355"/>
      <c r="BR39" s="355"/>
      <c r="BS39" s="355"/>
      <c r="BT39" s="355"/>
      <c r="BU39" s="355"/>
      <c r="BV39" s="175"/>
      <c r="BW39" s="354">
        <f t="shared" si="2"/>
        <v>13</v>
      </c>
      <c r="BX39" s="354"/>
      <c r="BY39" s="355" t="str">
        <f>IF('各会計、関係団体の財政状況及び健全化判断比率'!B73="","",'各会計、関係団体の財政状況及び健全化判断比率'!B73)</f>
        <v>千葉県後期高齢者医療広域連合（後期高齢者医療特別会計）</v>
      </c>
      <c r="BZ39" s="355"/>
      <c r="CA39" s="355"/>
      <c r="CB39" s="355"/>
      <c r="CC39" s="355"/>
      <c r="CD39" s="355"/>
      <c r="CE39" s="355"/>
      <c r="CF39" s="355"/>
      <c r="CG39" s="355"/>
      <c r="CH39" s="355"/>
      <c r="CI39" s="355"/>
      <c r="CJ39" s="355"/>
      <c r="CK39" s="355"/>
      <c r="CL39" s="355"/>
      <c r="CM39" s="355"/>
      <c r="CN39" s="175"/>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202"/>
    </row>
    <row r="40" spans="1:113" ht="32.25" customHeight="1" x14ac:dyDescent="0.2">
      <c r="A40" s="175"/>
      <c r="B40" s="199"/>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75"/>
      <c r="U40" s="354" t="str">
        <f t="shared" si="4"/>
        <v/>
      </c>
      <c r="V40" s="354"/>
      <c r="W40" s="355"/>
      <c r="X40" s="355"/>
      <c r="Y40" s="355"/>
      <c r="Z40" s="355"/>
      <c r="AA40" s="355"/>
      <c r="AB40" s="355"/>
      <c r="AC40" s="355"/>
      <c r="AD40" s="355"/>
      <c r="AE40" s="355"/>
      <c r="AF40" s="355"/>
      <c r="AG40" s="355"/>
      <c r="AH40" s="355"/>
      <c r="AI40" s="355"/>
      <c r="AJ40" s="355"/>
      <c r="AK40" s="355"/>
      <c r="AL40" s="175"/>
      <c r="AM40" s="354" t="str">
        <f t="shared" si="0"/>
        <v/>
      </c>
      <c r="AN40" s="354"/>
      <c r="AO40" s="355"/>
      <c r="AP40" s="355"/>
      <c r="AQ40" s="355"/>
      <c r="AR40" s="355"/>
      <c r="AS40" s="355"/>
      <c r="AT40" s="355"/>
      <c r="AU40" s="355"/>
      <c r="AV40" s="355"/>
      <c r="AW40" s="355"/>
      <c r="AX40" s="355"/>
      <c r="AY40" s="355"/>
      <c r="AZ40" s="355"/>
      <c r="BA40" s="355"/>
      <c r="BB40" s="355"/>
      <c r="BC40" s="355"/>
      <c r="BD40" s="175"/>
      <c r="BE40" s="354" t="str">
        <f t="shared" si="1"/>
        <v/>
      </c>
      <c r="BF40" s="354"/>
      <c r="BG40" s="355"/>
      <c r="BH40" s="355"/>
      <c r="BI40" s="355"/>
      <c r="BJ40" s="355"/>
      <c r="BK40" s="355"/>
      <c r="BL40" s="355"/>
      <c r="BM40" s="355"/>
      <c r="BN40" s="355"/>
      <c r="BO40" s="355"/>
      <c r="BP40" s="355"/>
      <c r="BQ40" s="355"/>
      <c r="BR40" s="355"/>
      <c r="BS40" s="355"/>
      <c r="BT40" s="355"/>
      <c r="BU40" s="355"/>
      <c r="BV40" s="175"/>
      <c r="BW40" s="354">
        <f t="shared" si="2"/>
        <v>14</v>
      </c>
      <c r="BX40" s="354"/>
      <c r="BY40" s="355" t="str">
        <f>IF('各会計、関係団体の財政状況及び健全化判断比率'!B74="","",'各会計、関係団体の財政状況及び健全化判断比率'!B74)</f>
        <v>四市複合事務組合（一般会計）</v>
      </c>
      <c r="BZ40" s="355"/>
      <c r="CA40" s="355"/>
      <c r="CB40" s="355"/>
      <c r="CC40" s="355"/>
      <c r="CD40" s="355"/>
      <c r="CE40" s="355"/>
      <c r="CF40" s="355"/>
      <c r="CG40" s="355"/>
      <c r="CH40" s="355"/>
      <c r="CI40" s="355"/>
      <c r="CJ40" s="355"/>
      <c r="CK40" s="355"/>
      <c r="CL40" s="355"/>
      <c r="CM40" s="355"/>
      <c r="CN40" s="175"/>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202"/>
    </row>
    <row r="41" spans="1:113" ht="32.25" customHeight="1" x14ac:dyDescent="0.2">
      <c r="A41" s="175"/>
      <c r="B41" s="199"/>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75"/>
      <c r="U41" s="354" t="str">
        <f t="shared" si="4"/>
        <v/>
      </c>
      <c r="V41" s="354"/>
      <c r="W41" s="355"/>
      <c r="X41" s="355"/>
      <c r="Y41" s="355"/>
      <c r="Z41" s="355"/>
      <c r="AA41" s="355"/>
      <c r="AB41" s="355"/>
      <c r="AC41" s="355"/>
      <c r="AD41" s="355"/>
      <c r="AE41" s="355"/>
      <c r="AF41" s="355"/>
      <c r="AG41" s="355"/>
      <c r="AH41" s="355"/>
      <c r="AI41" s="355"/>
      <c r="AJ41" s="355"/>
      <c r="AK41" s="355"/>
      <c r="AL41" s="175"/>
      <c r="AM41" s="354" t="str">
        <f t="shared" si="0"/>
        <v/>
      </c>
      <c r="AN41" s="354"/>
      <c r="AO41" s="355"/>
      <c r="AP41" s="355"/>
      <c r="AQ41" s="355"/>
      <c r="AR41" s="355"/>
      <c r="AS41" s="355"/>
      <c r="AT41" s="355"/>
      <c r="AU41" s="355"/>
      <c r="AV41" s="355"/>
      <c r="AW41" s="355"/>
      <c r="AX41" s="355"/>
      <c r="AY41" s="355"/>
      <c r="AZ41" s="355"/>
      <c r="BA41" s="355"/>
      <c r="BB41" s="355"/>
      <c r="BC41" s="355"/>
      <c r="BD41" s="175"/>
      <c r="BE41" s="354" t="str">
        <f t="shared" si="1"/>
        <v/>
      </c>
      <c r="BF41" s="354"/>
      <c r="BG41" s="355"/>
      <c r="BH41" s="355"/>
      <c r="BI41" s="355"/>
      <c r="BJ41" s="355"/>
      <c r="BK41" s="355"/>
      <c r="BL41" s="355"/>
      <c r="BM41" s="355"/>
      <c r="BN41" s="355"/>
      <c r="BO41" s="355"/>
      <c r="BP41" s="355"/>
      <c r="BQ41" s="355"/>
      <c r="BR41" s="355"/>
      <c r="BS41" s="355"/>
      <c r="BT41" s="355"/>
      <c r="BU41" s="355"/>
      <c r="BV41" s="175"/>
      <c r="BW41" s="354">
        <f t="shared" si="2"/>
        <v>15</v>
      </c>
      <c r="BX41" s="354"/>
      <c r="BY41" s="355" t="str">
        <f>IF('各会計、関係団体の財政状況及び健全化判断比率'!B75="","",'各会計、関係団体の財政状況及び健全化判断比率'!B75)</f>
        <v>千葉県競馬組合（一般会計）</v>
      </c>
      <c r="BZ41" s="355"/>
      <c r="CA41" s="355"/>
      <c r="CB41" s="355"/>
      <c r="CC41" s="355"/>
      <c r="CD41" s="355"/>
      <c r="CE41" s="355"/>
      <c r="CF41" s="355"/>
      <c r="CG41" s="355"/>
      <c r="CH41" s="355"/>
      <c r="CI41" s="355"/>
      <c r="CJ41" s="355"/>
      <c r="CK41" s="355"/>
      <c r="CL41" s="355"/>
      <c r="CM41" s="355"/>
      <c r="CN41" s="175"/>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202"/>
    </row>
    <row r="42" spans="1:113" ht="32.25" customHeight="1" x14ac:dyDescent="0.2">
      <c r="B42" s="199"/>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75"/>
      <c r="U42" s="354" t="str">
        <f t="shared" si="4"/>
        <v/>
      </c>
      <c r="V42" s="354"/>
      <c r="W42" s="355"/>
      <c r="X42" s="355"/>
      <c r="Y42" s="355"/>
      <c r="Z42" s="355"/>
      <c r="AA42" s="355"/>
      <c r="AB42" s="355"/>
      <c r="AC42" s="355"/>
      <c r="AD42" s="355"/>
      <c r="AE42" s="355"/>
      <c r="AF42" s="355"/>
      <c r="AG42" s="355"/>
      <c r="AH42" s="355"/>
      <c r="AI42" s="355"/>
      <c r="AJ42" s="355"/>
      <c r="AK42" s="355"/>
      <c r="AL42" s="175"/>
      <c r="AM42" s="354" t="str">
        <f t="shared" si="0"/>
        <v/>
      </c>
      <c r="AN42" s="354"/>
      <c r="AO42" s="355"/>
      <c r="AP42" s="355"/>
      <c r="AQ42" s="355"/>
      <c r="AR42" s="355"/>
      <c r="AS42" s="355"/>
      <c r="AT42" s="355"/>
      <c r="AU42" s="355"/>
      <c r="AV42" s="355"/>
      <c r="AW42" s="355"/>
      <c r="AX42" s="355"/>
      <c r="AY42" s="355"/>
      <c r="AZ42" s="355"/>
      <c r="BA42" s="355"/>
      <c r="BB42" s="355"/>
      <c r="BC42" s="355"/>
      <c r="BD42" s="175"/>
      <c r="BE42" s="354" t="str">
        <f t="shared" si="1"/>
        <v/>
      </c>
      <c r="BF42" s="354"/>
      <c r="BG42" s="355"/>
      <c r="BH42" s="355"/>
      <c r="BI42" s="355"/>
      <c r="BJ42" s="355"/>
      <c r="BK42" s="355"/>
      <c r="BL42" s="355"/>
      <c r="BM42" s="355"/>
      <c r="BN42" s="355"/>
      <c r="BO42" s="355"/>
      <c r="BP42" s="355"/>
      <c r="BQ42" s="355"/>
      <c r="BR42" s="355"/>
      <c r="BS42" s="355"/>
      <c r="BT42" s="355"/>
      <c r="BU42" s="355"/>
      <c r="BV42" s="175"/>
      <c r="BW42" s="354">
        <f t="shared" si="2"/>
        <v>16</v>
      </c>
      <c r="BX42" s="354"/>
      <c r="BY42" s="355" t="str">
        <f>IF('各会計、関係団体の財政状況及び健全化判断比率'!B76="","",'各会計、関係団体の財政状況及び健全化判断比率'!B76)</f>
        <v>北千葉広域水道企業団（水道用水供給事業会計）</v>
      </c>
      <c r="BZ42" s="355"/>
      <c r="CA42" s="355"/>
      <c r="CB42" s="355"/>
      <c r="CC42" s="355"/>
      <c r="CD42" s="355"/>
      <c r="CE42" s="355"/>
      <c r="CF42" s="355"/>
      <c r="CG42" s="355"/>
      <c r="CH42" s="355"/>
      <c r="CI42" s="355"/>
      <c r="CJ42" s="355"/>
      <c r="CK42" s="355"/>
      <c r="CL42" s="355"/>
      <c r="CM42" s="355"/>
      <c r="CN42" s="175"/>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202"/>
    </row>
    <row r="43" spans="1:113" ht="32.25" customHeight="1" x14ac:dyDescent="0.2">
      <c r="B43" s="199"/>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75"/>
      <c r="U43" s="354" t="str">
        <f t="shared" si="4"/>
        <v/>
      </c>
      <c r="V43" s="354"/>
      <c r="W43" s="355"/>
      <c r="X43" s="355"/>
      <c r="Y43" s="355"/>
      <c r="Z43" s="355"/>
      <c r="AA43" s="355"/>
      <c r="AB43" s="355"/>
      <c r="AC43" s="355"/>
      <c r="AD43" s="355"/>
      <c r="AE43" s="355"/>
      <c r="AF43" s="355"/>
      <c r="AG43" s="355"/>
      <c r="AH43" s="355"/>
      <c r="AI43" s="355"/>
      <c r="AJ43" s="355"/>
      <c r="AK43" s="355"/>
      <c r="AL43" s="175"/>
      <c r="AM43" s="354" t="str">
        <f t="shared" si="0"/>
        <v/>
      </c>
      <c r="AN43" s="354"/>
      <c r="AO43" s="355"/>
      <c r="AP43" s="355"/>
      <c r="AQ43" s="355"/>
      <c r="AR43" s="355"/>
      <c r="AS43" s="355"/>
      <c r="AT43" s="355"/>
      <c r="AU43" s="355"/>
      <c r="AV43" s="355"/>
      <c r="AW43" s="355"/>
      <c r="AX43" s="355"/>
      <c r="AY43" s="355"/>
      <c r="AZ43" s="355"/>
      <c r="BA43" s="355"/>
      <c r="BB43" s="355"/>
      <c r="BC43" s="355"/>
      <c r="BD43" s="175"/>
      <c r="BE43" s="354" t="str">
        <f t="shared" si="1"/>
        <v/>
      </c>
      <c r="BF43" s="354"/>
      <c r="BG43" s="355"/>
      <c r="BH43" s="355"/>
      <c r="BI43" s="355"/>
      <c r="BJ43" s="355"/>
      <c r="BK43" s="355"/>
      <c r="BL43" s="355"/>
      <c r="BM43" s="355"/>
      <c r="BN43" s="355"/>
      <c r="BO43" s="355"/>
      <c r="BP43" s="355"/>
      <c r="BQ43" s="355"/>
      <c r="BR43" s="355"/>
      <c r="BS43" s="355"/>
      <c r="BT43" s="355"/>
      <c r="BU43" s="355"/>
      <c r="BV43" s="175"/>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75"/>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ZfjOGrz54Zhpw1C9IThMpSWaIuSVTLPqeZsltaHTelixirJN41S2O85FHfz2vEVEwCYOUBFrY7OjT0JbjUdByQ==" saltValue="9wA28/w7E5qDSx7hJZmxf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04" t="s">
        <v>202</v>
      </c>
      <c r="DI1" s="705"/>
      <c r="DJ1" s="705"/>
      <c r="DK1" s="705"/>
      <c r="DL1" s="705"/>
      <c r="DM1" s="705"/>
      <c r="DN1" s="706"/>
      <c r="DO1" s="208"/>
      <c r="DP1" s="704" t="s">
        <v>203</v>
      </c>
      <c r="DQ1" s="705"/>
      <c r="DR1" s="705"/>
      <c r="DS1" s="705"/>
      <c r="DT1" s="705"/>
      <c r="DU1" s="705"/>
      <c r="DV1" s="705"/>
      <c r="DW1" s="705"/>
      <c r="DX1" s="705"/>
      <c r="DY1" s="705"/>
      <c r="DZ1" s="705"/>
      <c r="EA1" s="705"/>
      <c r="EB1" s="705"/>
      <c r="EC1" s="706"/>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30438975</v>
      </c>
      <c r="S5" s="664"/>
      <c r="T5" s="664"/>
      <c r="U5" s="664"/>
      <c r="V5" s="664"/>
      <c r="W5" s="664"/>
      <c r="X5" s="664"/>
      <c r="Y5" s="689"/>
      <c r="Z5" s="702">
        <v>41.2</v>
      </c>
      <c r="AA5" s="702"/>
      <c r="AB5" s="702"/>
      <c r="AC5" s="702"/>
      <c r="AD5" s="703">
        <v>27949278</v>
      </c>
      <c r="AE5" s="703"/>
      <c r="AF5" s="703"/>
      <c r="AG5" s="703"/>
      <c r="AH5" s="703"/>
      <c r="AI5" s="703"/>
      <c r="AJ5" s="703"/>
      <c r="AK5" s="703"/>
      <c r="AL5" s="690">
        <v>76.2</v>
      </c>
      <c r="AM5" s="672"/>
      <c r="AN5" s="672"/>
      <c r="AO5" s="691"/>
      <c r="AP5" s="666" t="s">
        <v>216</v>
      </c>
      <c r="AQ5" s="667"/>
      <c r="AR5" s="667"/>
      <c r="AS5" s="667"/>
      <c r="AT5" s="667"/>
      <c r="AU5" s="667"/>
      <c r="AV5" s="667"/>
      <c r="AW5" s="667"/>
      <c r="AX5" s="667"/>
      <c r="AY5" s="667"/>
      <c r="AZ5" s="667"/>
      <c r="BA5" s="667"/>
      <c r="BB5" s="667"/>
      <c r="BC5" s="667"/>
      <c r="BD5" s="667"/>
      <c r="BE5" s="667"/>
      <c r="BF5" s="668"/>
      <c r="BG5" s="608">
        <v>27949278</v>
      </c>
      <c r="BH5" s="609"/>
      <c r="BI5" s="609"/>
      <c r="BJ5" s="609"/>
      <c r="BK5" s="609"/>
      <c r="BL5" s="609"/>
      <c r="BM5" s="609"/>
      <c r="BN5" s="610"/>
      <c r="BO5" s="646">
        <v>91.8</v>
      </c>
      <c r="BP5" s="646"/>
      <c r="BQ5" s="646"/>
      <c r="BR5" s="646"/>
      <c r="BS5" s="647">
        <v>170692</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294519</v>
      </c>
      <c r="S6" s="609"/>
      <c r="T6" s="609"/>
      <c r="U6" s="609"/>
      <c r="V6" s="609"/>
      <c r="W6" s="609"/>
      <c r="X6" s="609"/>
      <c r="Y6" s="610"/>
      <c r="Z6" s="646">
        <v>0.4</v>
      </c>
      <c r="AA6" s="646"/>
      <c r="AB6" s="646"/>
      <c r="AC6" s="646"/>
      <c r="AD6" s="647">
        <v>294519</v>
      </c>
      <c r="AE6" s="647"/>
      <c r="AF6" s="647"/>
      <c r="AG6" s="647"/>
      <c r="AH6" s="647"/>
      <c r="AI6" s="647"/>
      <c r="AJ6" s="647"/>
      <c r="AK6" s="647"/>
      <c r="AL6" s="611">
        <v>0.8</v>
      </c>
      <c r="AM6" s="612"/>
      <c r="AN6" s="612"/>
      <c r="AO6" s="648"/>
      <c r="AP6" s="605" t="s">
        <v>221</v>
      </c>
      <c r="AQ6" s="606"/>
      <c r="AR6" s="606"/>
      <c r="AS6" s="606"/>
      <c r="AT6" s="606"/>
      <c r="AU6" s="606"/>
      <c r="AV6" s="606"/>
      <c r="AW6" s="606"/>
      <c r="AX6" s="606"/>
      <c r="AY6" s="606"/>
      <c r="AZ6" s="606"/>
      <c r="BA6" s="606"/>
      <c r="BB6" s="606"/>
      <c r="BC6" s="606"/>
      <c r="BD6" s="606"/>
      <c r="BE6" s="606"/>
      <c r="BF6" s="607"/>
      <c r="BG6" s="608">
        <v>27949278</v>
      </c>
      <c r="BH6" s="609"/>
      <c r="BI6" s="609"/>
      <c r="BJ6" s="609"/>
      <c r="BK6" s="609"/>
      <c r="BL6" s="609"/>
      <c r="BM6" s="609"/>
      <c r="BN6" s="610"/>
      <c r="BO6" s="646">
        <v>91.8</v>
      </c>
      <c r="BP6" s="646"/>
      <c r="BQ6" s="646"/>
      <c r="BR6" s="646"/>
      <c r="BS6" s="647">
        <v>170692</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428374</v>
      </c>
      <c r="CS6" s="609"/>
      <c r="CT6" s="609"/>
      <c r="CU6" s="609"/>
      <c r="CV6" s="609"/>
      <c r="CW6" s="609"/>
      <c r="CX6" s="609"/>
      <c r="CY6" s="610"/>
      <c r="CZ6" s="690">
        <v>0.6</v>
      </c>
      <c r="DA6" s="672"/>
      <c r="DB6" s="672"/>
      <c r="DC6" s="692"/>
      <c r="DD6" s="614" t="s">
        <v>122</v>
      </c>
      <c r="DE6" s="609"/>
      <c r="DF6" s="609"/>
      <c r="DG6" s="609"/>
      <c r="DH6" s="609"/>
      <c r="DI6" s="609"/>
      <c r="DJ6" s="609"/>
      <c r="DK6" s="609"/>
      <c r="DL6" s="609"/>
      <c r="DM6" s="609"/>
      <c r="DN6" s="609"/>
      <c r="DO6" s="609"/>
      <c r="DP6" s="610"/>
      <c r="DQ6" s="614">
        <v>428010</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16201</v>
      </c>
      <c r="S7" s="609"/>
      <c r="T7" s="609"/>
      <c r="U7" s="609"/>
      <c r="V7" s="609"/>
      <c r="W7" s="609"/>
      <c r="X7" s="609"/>
      <c r="Y7" s="610"/>
      <c r="Z7" s="646">
        <v>0</v>
      </c>
      <c r="AA7" s="646"/>
      <c r="AB7" s="646"/>
      <c r="AC7" s="646"/>
      <c r="AD7" s="647">
        <v>16201</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15152027</v>
      </c>
      <c r="BH7" s="609"/>
      <c r="BI7" s="609"/>
      <c r="BJ7" s="609"/>
      <c r="BK7" s="609"/>
      <c r="BL7" s="609"/>
      <c r="BM7" s="609"/>
      <c r="BN7" s="610"/>
      <c r="BO7" s="646">
        <v>49.8</v>
      </c>
      <c r="BP7" s="646"/>
      <c r="BQ7" s="646"/>
      <c r="BR7" s="646"/>
      <c r="BS7" s="647">
        <v>170692</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5632136</v>
      </c>
      <c r="CS7" s="609"/>
      <c r="CT7" s="609"/>
      <c r="CU7" s="609"/>
      <c r="CV7" s="609"/>
      <c r="CW7" s="609"/>
      <c r="CX7" s="609"/>
      <c r="CY7" s="610"/>
      <c r="CZ7" s="646">
        <v>8.1</v>
      </c>
      <c r="DA7" s="646"/>
      <c r="DB7" s="646"/>
      <c r="DC7" s="646"/>
      <c r="DD7" s="614">
        <v>204455</v>
      </c>
      <c r="DE7" s="609"/>
      <c r="DF7" s="609"/>
      <c r="DG7" s="609"/>
      <c r="DH7" s="609"/>
      <c r="DI7" s="609"/>
      <c r="DJ7" s="609"/>
      <c r="DK7" s="609"/>
      <c r="DL7" s="609"/>
      <c r="DM7" s="609"/>
      <c r="DN7" s="609"/>
      <c r="DO7" s="609"/>
      <c r="DP7" s="610"/>
      <c r="DQ7" s="614">
        <v>4465523</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229998</v>
      </c>
      <c r="S8" s="609"/>
      <c r="T8" s="609"/>
      <c r="U8" s="609"/>
      <c r="V8" s="609"/>
      <c r="W8" s="609"/>
      <c r="X8" s="609"/>
      <c r="Y8" s="610"/>
      <c r="Z8" s="646">
        <v>0.3</v>
      </c>
      <c r="AA8" s="646"/>
      <c r="AB8" s="646"/>
      <c r="AC8" s="646"/>
      <c r="AD8" s="647">
        <v>229998</v>
      </c>
      <c r="AE8" s="647"/>
      <c r="AF8" s="647"/>
      <c r="AG8" s="647"/>
      <c r="AH8" s="647"/>
      <c r="AI8" s="647"/>
      <c r="AJ8" s="647"/>
      <c r="AK8" s="647"/>
      <c r="AL8" s="611">
        <v>0.6</v>
      </c>
      <c r="AM8" s="612"/>
      <c r="AN8" s="612"/>
      <c r="AO8" s="648"/>
      <c r="AP8" s="605" t="s">
        <v>227</v>
      </c>
      <c r="AQ8" s="606"/>
      <c r="AR8" s="606"/>
      <c r="AS8" s="606"/>
      <c r="AT8" s="606"/>
      <c r="AU8" s="606"/>
      <c r="AV8" s="606"/>
      <c r="AW8" s="606"/>
      <c r="AX8" s="606"/>
      <c r="AY8" s="606"/>
      <c r="AZ8" s="606"/>
      <c r="BA8" s="606"/>
      <c r="BB8" s="606"/>
      <c r="BC8" s="606"/>
      <c r="BD8" s="606"/>
      <c r="BE8" s="606"/>
      <c r="BF8" s="607"/>
      <c r="BG8" s="608">
        <v>328438</v>
      </c>
      <c r="BH8" s="609"/>
      <c r="BI8" s="609"/>
      <c r="BJ8" s="609"/>
      <c r="BK8" s="609"/>
      <c r="BL8" s="609"/>
      <c r="BM8" s="609"/>
      <c r="BN8" s="610"/>
      <c r="BO8" s="646">
        <v>1.1000000000000001</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31365760</v>
      </c>
      <c r="CS8" s="609"/>
      <c r="CT8" s="609"/>
      <c r="CU8" s="609"/>
      <c r="CV8" s="609"/>
      <c r="CW8" s="609"/>
      <c r="CX8" s="609"/>
      <c r="CY8" s="610"/>
      <c r="CZ8" s="646">
        <v>44.9</v>
      </c>
      <c r="DA8" s="646"/>
      <c r="DB8" s="646"/>
      <c r="DC8" s="646"/>
      <c r="DD8" s="614">
        <v>1788551</v>
      </c>
      <c r="DE8" s="609"/>
      <c r="DF8" s="609"/>
      <c r="DG8" s="609"/>
      <c r="DH8" s="609"/>
      <c r="DI8" s="609"/>
      <c r="DJ8" s="609"/>
      <c r="DK8" s="609"/>
      <c r="DL8" s="609"/>
      <c r="DM8" s="609"/>
      <c r="DN8" s="609"/>
      <c r="DO8" s="609"/>
      <c r="DP8" s="610"/>
      <c r="DQ8" s="614">
        <v>16587553</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275874</v>
      </c>
      <c r="S9" s="609"/>
      <c r="T9" s="609"/>
      <c r="U9" s="609"/>
      <c r="V9" s="609"/>
      <c r="W9" s="609"/>
      <c r="X9" s="609"/>
      <c r="Y9" s="610"/>
      <c r="Z9" s="646">
        <v>0.4</v>
      </c>
      <c r="AA9" s="646"/>
      <c r="AB9" s="646"/>
      <c r="AC9" s="646"/>
      <c r="AD9" s="647">
        <v>275874</v>
      </c>
      <c r="AE9" s="647"/>
      <c r="AF9" s="647"/>
      <c r="AG9" s="647"/>
      <c r="AH9" s="647"/>
      <c r="AI9" s="647"/>
      <c r="AJ9" s="647"/>
      <c r="AK9" s="647"/>
      <c r="AL9" s="611">
        <v>0.8</v>
      </c>
      <c r="AM9" s="612"/>
      <c r="AN9" s="612"/>
      <c r="AO9" s="648"/>
      <c r="AP9" s="605" t="s">
        <v>230</v>
      </c>
      <c r="AQ9" s="606"/>
      <c r="AR9" s="606"/>
      <c r="AS9" s="606"/>
      <c r="AT9" s="606"/>
      <c r="AU9" s="606"/>
      <c r="AV9" s="606"/>
      <c r="AW9" s="606"/>
      <c r="AX9" s="606"/>
      <c r="AY9" s="606"/>
      <c r="AZ9" s="606"/>
      <c r="BA9" s="606"/>
      <c r="BB9" s="606"/>
      <c r="BC9" s="606"/>
      <c r="BD9" s="606"/>
      <c r="BE9" s="606"/>
      <c r="BF9" s="607"/>
      <c r="BG9" s="608">
        <v>13387580</v>
      </c>
      <c r="BH9" s="609"/>
      <c r="BI9" s="609"/>
      <c r="BJ9" s="609"/>
      <c r="BK9" s="609"/>
      <c r="BL9" s="609"/>
      <c r="BM9" s="609"/>
      <c r="BN9" s="610"/>
      <c r="BO9" s="646">
        <v>44</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5693891</v>
      </c>
      <c r="CS9" s="609"/>
      <c r="CT9" s="609"/>
      <c r="CU9" s="609"/>
      <c r="CV9" s="609"/>
      <c r="CW9" s="609"/>
      <c r="CX9" s="609"/>
      <c r="CY9" s="610"/>
      <c r="CZ9" s="646">
        <v>8.1999999999999993</v>
      </c>
      <c r="DA9" s="646"/>
      <c r="DB9" s="646"/>
      <c r="DC9" s="646"/>
      <c r="DD9" s="614">
        <v>716286</v>
      </c>
      <c r="DE9" s="609"/>
      <c r="DF9" s="609"/>
      <c r="DG9" s="609"/>
      <c r="DH9" s="609"/>
      <c r="DI9" s="609"/>
      <c r="DJ9" s="609"/>
      <c r="DK9" s="609"/>
      <c r="DL9" s="609"/>
      <c r="DM9" s="609"/>
      <c r="DN9" s="609"/>
      <c r="DO9" s="609"/>
      <c r="DP9" s="610"/>
      <c r="DQ9" s="614">
        <v>3890225</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494527</v>
      </c>
      <c r="BH10" s="609"/>
      <c r="BI10" s="609"/>
      <c r="BJ10" s="609"/>
      <c r="BK10" s="609"/>
      <c r="BL10" s="609"/>
      <c r="BM10" s="609"/>
      <c r="BN10" s="610"/>
      <c r="BO10" s="646">
        <v>1.6</v>
      </c>
      <c r="BP10" s="646"/>
      <c r="BQ10" s="646"/>
      <c r="BR10" s="646"/>
      <c r="BS10" s="647">
        <v>62419</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14769</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14447</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4143434</v>
      </c>
      <c r="S11" s="609"/>
      <c r="T11" s="609"/>
      <c r="U11" s="609"/>
      <c r="V11" s="609"/>
      <c r="W11" s="609"/>
      <c r="X11" s="609"/>
      <c r="Y11" s="610"/>
      <c r="Z11" s="611">
        <v>5.6</v>
      </c>
      <c r="AA11" s="612"/>
      <c r="AB11" s="612"/>
      <c r="AC11" s="613"/>
      <c r="AD11" s="614">
        <v>4143434</v>
      </c>
      <c r="AE11" s="609"/>
      <c r="AF11" s="609"/>
      <c r="AG11" s="609"/>
      <c r="AH11" s="609"/>
      <c r="AI11" s="609"/>
      <c r="AJ11" s="609"/>
      <c r="AK11" s="610"/>
      <c r="AL11" s="611">
        <v>11.3</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941482</v>
      </c>
      <c r="BH11" s="609"/>
      <c r="BI11" s="609"/>
      <c r="BJ11" s="609"/>
      <c r="BK11" s="609"/>
      <c r="BL11" s="609"/>
      <c r="BM11" s="609"/>
      <c r="BN11" s="610"/>
      <c r="BO11" s="646">
        <v>3.1</v>
      </c>
      <c r="BP11" s="646"/>
      <c r="BQ11" s="646"/>
      <c r="BR11" s="646"/>
      <c r="BS11" s="647">
        <v>108273</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97425</v>
      </c>
      <c r="CS11" s="609"/>
      <c r="CT11" s="609"/>
      <c r="CU11" s="609"/>
      <c r="CV11" s="609"/>
      <c r="CW11" s="609"/>
      <c r="CX11" s="609"/>
      <c r="CY11" s="610"/>
      <c r="CZ11" s="646">
        <v>0.1</v>
      </c>
      <c r="DA11" s="646"/>
      <c r="DB11" s="646"/>
      <c r="DC11" s="646"/>
      <c r="DD11" s="614">
        <v>7912</v>
      </c>
      <c r="DE11" s="609"/>
      <c r="DF11" s="609"/>
      <c r="DG11" s="609"/>
      <c r="DH11" s="609"/>
      <c r="DI11" s="609"/>
      <c r="DJ11" s="609"/>
      <c r="DK11" s="609"/>
      <c r="DL11" s="609"/>
      <c r="DM11" s="609"/>
      <c r="DN11" s="609"/>
      <c r="DO11" s="609"/>
      <c r="DP11" s="610"/>
      <c r="DQ11" s="614">
        <v>95423</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11685610</v>
      </c>
      <c r="BH12" s="609"/>
      <c r="BI12" s="609"/>
      <c r="BJ12" s="609"/>
      <c r="BK12" s="609"/>
      <c r="BL12" s="609"/>
      <c r="BM12" s="609"/>
      <c r="BN12" s="610"/>
      <c r="BO12" s="646">
        <v>38.4</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1078735</v>
      </c>
      <c r="CS12" s="609"/>
      <c r="CT12" s="609"/>
      <c r="CU12" s="609"/>
      <c r="CV12" s="609"/>
      <c r="CW12" s="609"/>
      <c r="CX12" s="609"/>
      <c r="CY12" s="610"/>
      <c r="CZ12" s="646">
        <v>1.5</v>
      </c>
      <c r="DA12" s="646"/>
      <c r="DB12" s="646"/>
      <c r="DC12" s="646"/>
      <c r="DD12" s="614" t="s">
        <v>122</v>
      </c>
      <c r="DE12" s="609"/>
      <c r="DF12" s="609"/>
      <c r="DG12" s="609"/>
      <c r="DH12" s="609"/>
      <c r="DI12" s="609"/>
      <c r="DJ12" s="609"/>
      <c r="DK12" s="609"/>
      <c r="DL12" s="609"/>
      <c r="DM12" s="609"/>
      <c r="DN12" s="609"/>
      <c r="DO12" s="609"/>
      <c r="DP12" s="610"/>
      <c r="DQ12" s="614">
        <v>382549</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11517116</v>
      </c>
      <c r="BH13" s="609"/>
      <c r="BI13" s="609"/>
      <c r="BJ13" s="609"/>
      <c r="BK13" s="609"/>
      <c r="BL13" s="609"/>
      <c r="BM13" s="609"/>
      <c r="BN13" s="610"/>
      <c r="BO13" s="646">
        <v>37.799999999999997</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4891276</v>
      </c>
      <c r="CS13" s="609"/>
      <c r="CT13" s="609"/>
      <c r="CU13" s="609"/>
      <c r="CV13" s="609"/>
      <c r="CW13" s="609"/>
      <c r="CX13" s="609"/>
      <c r="CY13" s="610"/>
      <c r="CZ13" s="646">
        <v>7</v>
      </c>
      <c r="DA13" s="646"/>
      <c r="DB13" s="646"/>
      <c r="DC13" s="646"/>
      <c r="DD13" s="614">
        <v>1608050</v>
      </c>
      <c r="DE13" s="609"/>
      <c r="DF13" s="609"/>
      <c r="DG13" s="609"/>
      <c r="DH13" s="609"/>
      <c r="DI13" s="609"/>
      <c r="DJ13" s="609"/>
      <c r="DK13" s="609"/>
      <c r="DL13" s="609"/>
      <c r="DM13" s="609"/>
      <c r="DN13" s="609"/>
      <c r="DO13" s="609"/>
      <c r="DP13" s="610"/>
      <c r="DQ13" s="614">
        <v>3907124</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v>3334</v>
      </c>
      <c r="S14" s="609"/>
      <c r="T14" s="609"/>
      <c r="U14" s="609"/>
      <c r="V14" s="609"/>
      <c r="W14" s="609"/>
      <c r="X14" s="609"/>
      <c r="Y14" s="610"/>
      <c r="Z14" s="646">
        <v>0</v>
      </c>
      <c r="AA14" s="646"/>
      <c r="AB14" s="646"/>
      <c r="AC14" s="646"/>
      <c r="AD14" s="647">
        <v>3334</v>
      </c>
      <c r="AE14" s="647"/>
      <c r="AF14" s="647"/>
      <c r="AG14" s="647"/>
      <c r="AH14" s="647"/>
      <c r="AI14" s="647"/>
      <c r="AJ14" s="647"/>
      <c r="AK14" s="647"/>
      <c r="AL14" s="611">
        <v>0</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165208</v>
      </c>
      <c r="BH14" s="609"/>
      <c r="BI14" s="609"/>
      <c r="BJ14" s="609"/>
      <c r="BK14" s="609"/>
      <c r="BL14" s="609"/>
      <c r="BM14" s="609"/>
      <c r="BN14" s="610"/>
      <c r="BO14" s="646">
        <v>0.5</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2574205</v>
      </c>
      <c r="CS14" s="609"/>
      <c r="CT14" s="609"/>
      <c r="CU14" s="609"/>
      <c r="CV14" s="609"/>
      <c r="CW14" s="609"/>
      <c r="CX14" s="609"/>
      <c r="CY14" s="610"/>
      <c r="CZ14" s="646">
        <v>3.7</v>
      </c>
      <c r="DA14" s="646"/>
      <c r="DB14" s="646"/>
      <c r="DC14" s="646"/>
      <c r="DD14" s="614">
        <v>557818</v>
      </c>
      <c r="DE14" s="609"/>
      <c r="DF14" s="609"/>
      <c r="DG14" s="609"/>
      <c r="DH14" s="609"/>
      <c r="DI14" s="609"/>
      <c r="DJ14" s="609"/>
      <c r="DK14" s="609"/>
      <c r="DL14" s="609"/>
      <c r="DM14" s="609"/>
      <c r="DN14" s="609"/>
      <c r="DO14" s="609"/>
      <c r="DP14" s="610"/>
      <c r="DQ14" s="614">
        <v>2052593</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t="s">
        <v>122</v>
      </c>
      <c r="S15" s="609"/>
      <c r="T15" s="609"/>
      <c r="U15" s="609"/>
      <c r="V15" s="609"/>
      <c r="W15" s="609"/>
      <c r="X15" s="609"/>
      <c r="Y15" s="610"/>
      <c r="Z15" s="646" t="s">
        <v>122</v>
      </c>
      <c r="AA15" s="646"/>
      <c r="AB15" s="646"/>
      <c r="AC15" s="646"/>
      <c r="AD15" s="647" t="s">
        <v>122</v>
      </c>
      <c r="AE15" s="647"/>
      <c r="AF15" s="647"/>
      <c r="AG15" s="647"/>
      <c r="AH15" s="647"/>
      <c r="AI15" s="647"/>
      <c r="AJ15" s="647"/>
      <c r="AK15" s="647"/>
      <c r="AL15" s="611" t="s">
        <v>122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946433</v>
      </c>
      <c r="BH15" s="609"/>
      <c r="BI15" s="609"/>
      <c r="BJ15" s="609"/>
      <c r="BK15" s="609"/>
      <c r="BL15" s="609"/>
      <c r="BM15" s="609"/>
      <c r="BN15" s="610"/>
      <c r="BO15" s="646">
        <v>3.1</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12640430</v>
      </c>
      <c r="CS15" s="609"/>
      <c r="CT15" s="609"/>
      <c r="CU15" s="609"/>
      <c r="CV15" s="609"/>
      <c r="CW15" s="609"/>
      <c r="CX15" s="609"/>
      <c r="CY15" s="610"/>
      <c r="CZ15" s="646">
        <v>18.100000000000001</v>
      </c>
      <c r="DA15" s="646"/>
      <c r="DB15" s="646"/>
      <c r="DC15" s="646"/>
      <c r="DD15" s="614">
        <v>5545519</v>
      </c>
      <c r="DE15" s="609"/>
      <c r="DF15" s="609"/>
      <c r="DG15" s="609"/>
      <c r="DH15" s="609"/>
      <c r="DI15" s="609"/>
      <c r="DJ15" s="609"/>
      <c r="DK15" s="609"/>
      <c r="DL15" s="609"/>
      <c r="DM15" s="609"/>
      <c r="DN15" s="609"/>
      <c r="DO15" s="609"/>
      <c r="DP15" s="610"/>
      <c r="DQ15" s="614">
        <v>6856606</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47446</v>
      </c>
      <c r="S16" s="609"/>
      <c r="T16" s="609"/>
      <c r="U16" s="609"/>
      <c r="V16" s="609"/>
      <c r="W16" s="609"/>
      <c r="X16" s="609"/>
      <c r="Y16" s="610"/>
      <c r="Z16" s="646">
        <v>0.1</v>
      </c>
      <c r="AA16" s="646"/>
      <c r="AB16" s="646"/>
      <c r="AC16" s="646"/>
      <c r="AD16" s="647">
        <v>47446</v>
      </c>
      <c r="AE16" s="647"/>
      <c r="AF16" s="647"/>
      <c r="AG16" s="647"/>
      <c r="AH16" s="647"/>
      <c r="AI16" s="647"/>
      <c r="AJ16" s="647"/>
      <c r="AK16" s="647"/>
      <c r="AL16" s="611">
        <v>0.1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321036</v>
      </c>
      <c r="S17" s="609"/>
      <c r="T17" s="609"/>
      <c r="U17" s="609"/>
      <c r="V17" s="609"/>
      <c r="W17" s="609"/>
      <c r="X17" s="609"/>
      <c r="Y17" s="610"/>
      <c r="Z17" s="646">
        <v>0.4</v>
      </c>
      <c r="AA17" s="646"/>
      <c r="AB17" s="646"/>
      <c r="AC17" s="646"/>
      <c r="AD17" s="647">
        <v>321036</v>
      </c>
      <c r="AE17" s="647"/>
      <c r="AF17" s="647"/>
      <c r="AG17" s="647"/>
      <c r="AH17" s="647"/>
      <c r="AI17" s="647"/>
      <c r="AJ17" s="647"/>
      <c r="AK17" s="647"/>
      <c r="AL17" s="611">
        <v>0.9</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5443516</v>
      </c>
      <c r="CS17" s="609"/>
      <c r="CT17" s="609"/>
      <c r="CU17" s="609"/>
      <c r="CV17" s="609"/>
      <c r="CW17" s="609"/>
      <c r="CX17" s="609"/>
      <c r="CY17" s="610"/>
      <c r="CZ17" s="646">
        <v>7.8</v>
      </c>
      <c r="DA17" s="646"/>
      <c r="DB17" s="646"/>
      <c r="DC17" s="646"/>
      <c r="DD17" s="614" t="s">
        <v>122</v>
      </c>
      <c r="DE17" s="609"/>
      <c r="DF17" s="609"/>
      <c r="DG17" s="609"/>
      <c r="DH17" s="609"/>
      <c r="DI17" s="609"/>
      <c r="DJ17" s="609"/>
      <c r="DK17" s="609"/>
      <c r="DL17" s="609"/>
      <c r="DM17" s="609"/>
      <c r="DN17" s="609"/>
      <c r="DO17" s="609"/>
      <c r="DP17" s="610"/>
      <c r="DQ17" s="614">
        <v>5418153</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161211</v>
      </c>
      <c r="S18" s="609"/>
      <c r="T18" s="609"/>
      <c r="U18" s="609"/>
      <c r="V18" s="609"/>
      <c r="W18" s="609"/>
      <c r="X18" s="609"/>
      <c r="Y18" s="610"/>
      <c r="Z18" s="646">
        <v>0.2</v>
      </c>
      <c r="AA18" s="646"/>
      <c r="AB18" s="646"/>
      <c r="AC18" s="646"/>
      <c r="AD18" s="647">
        <v>161211</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v>1751</v>
      </c>
      <c r="CS18" s="609"/>
      <c r="CT18" s="609"/>
      <c r="CU18" s="609"/>
      <c r="CV18" s="609"/>
      <c r="CW18" s="609"/>
      <c r="CX18" s="609"/>
      <c r="CY18" s="610"/>
      <c r="CZ18" s="646">
        <v>0</v>
      </c>
      <c r="DA18" s="646"/>
      <c r="DB18" s="646"/>
      <c r="DC18" s="646"/>
      <c r="DD18" s="614" t="s">
        <v>122</v>
      </c>
      <c r="DE18" s="609"/>
      <c r="DF18" s="609"/>
      <c r="DG18" s="609"/>
      <c r="DH18" s="609"/>
      <c r="DI18" s="609"/>
      <c r="DJ18" s="609"/>
      <c r="DK18" s="609"/>
      <c r="DL18" s="609"/>
      <c r="DM18" s="609"/>
      <c r="DN18" s="609"/>
      <c r="DO18" s="609"/>
      <c r="DP18" s="610"/>
      <c r="DQ18" s="614">
        <v>1751</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160242</v>
      </c>
      <c r="S19" s="609"/>
      <c r="T19" s="609"/>
      <c r="U19" s="609"/>
      <c r="V19" s="609"/>
      <c r="W19" s="609"/>
      <c r="X19" s="609"/>
      <c r="Y19" s="610"/>
      <c r="Z19" s="646">
        <v>0.2</v>
      </c>
      <c r="AA19" s="646"/>
      <c r="AB19" s="646"/>
      <c r="AC19" s="646"/>
      <c r="AD19" s="647">
        <v>160242</v>
      </c>
      <c r="AE19" s="647"/>
      <c r="AF19" s="647"/>
      <c r="AG19" s="647"/>
      <c r="AH19" s="647"/>
      <c r="AI19" s="647"/>
      <c r="AJ19" s="647"/>
      <c r="AK19" s="647"/>
      <c r="AL19" s="611">
        <v>0.4</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2489697</v>
      </c>
      <c r="BH19" s="609"/>
      <c r="BI19" s="609"/>
      <c r="BJ19" s="609"/>
      <c r="BK19" s="609"/>
      <c r="BL19" s="609"/>
      <c r="BM19" s="609"/>
      <c r="BN19" s="610"/>
      <c r="BO19" s="646">
        <v>8.1999999999999993</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969</v>
      </c>
      <c r="S20" s="609"/>
      <c r="T20" s="609"/>
      <c r="U20" s="609"/>
      <c r="V20" s="609"/>
      <c r="W20" s="609"/>
      <c r="X20" s="609"/>
      <c r="Y20" s="610"/>
      <c r="Z20" s="646">
        <v>0</v>
      </c>
      <c r="AA20" s="646"/>
      <c r="AB20" s="646"/>
      <c r="AC20" s="646"/>
      <c r="AD20" s="647">
        <v>969</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2489697</v>
      </c>
      <c r="BH20" s="609"/>
      <c r="BI20" s="609"/>
      <c r="BJ20" s="609"/>
      <c r="BK20" s="609"/>
      <c r="BL20" s="609"/>
      <c r="BM20" s="609"/>
      <c r="BN20" s="610"/>
      <c r="BO20" s="646">
        <v>8.1999999999999993</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69862268</v>
      </c>
      <c r="CS20" s="609"/>
      <c r="CT20" s="609"/>
      <c r="CU20" s="609"/>
      <c r="CV20" s="609"/>
      <c r="CW20" s="609"/>
      <c r="CX20" s="609"/>
      <c r="CY20" s="610"/>
      <c r="CZ20" s="646">
        <v>100</v>
      </c>
      <c r="DA20" s="646"/>
      <c r="DB20" s="646"/>
      <c r="DC20" s="646"/>
      <c r="DD20" s="614">
        <v>10428591</v>
      </c>
      <c r="DE20" s="609"/>
      <c r="DF20" s="609"/>
      <c r="DG20" s="609"/>
      <c r="DH20" s="609"/>
      <c r="DI20" s="609"/>
      <c r="DJ20" s="609"/>
      <c r="DK20" s="609"/>
      <c r="DL20" s="609"/>
      <c r="DM20" s="609"/>
      <c r="DN20" s="609"/>
      <c r="DO20" s="609"/>
      <c r="DP20" s="610"/>
      <c r="DQ20" s="614">
        <v>44099957</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3248142</v>
      </c>
      <c r="S21" s="609"/>
      <c r="T21" s="609"/>
      <c r="U21" s="609"/>
      <c r="V21" s="609"/>
      <c r="W21" s="609"/>
      <c r="X21" s="609"/>
      <c r="Y21" s="610"/>
      <c r="Z21" s="646">
        <v>4.4000000000000004</v>
      </c>
      <c r="AA21" s="646"/>
      <c r="AB21" s="646"/>
      <c r="AC21" s="646"/>
      <c r="AD21" s="647">
        <v>3063284</v>
      </c>
      <c r="AE21" s="647"/>
      <c r="AF21" s="647"/>
      <c r="AG21" s="647"/>
      <c r="AH21" s="647"/>
      <c r="AI21" s="647"/>
      <c r="AJ21" s="647"/>
      <c r="AK21" s="647"/>
      <c r="AL21" s="611">
        <v>8.4</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3063284</v>
      </c>
      <c r="S22" s="609"/>
      <c r="T22" s="609"/>
      <c r="U22" s="609"/>
      <c r="V22" s="609"/>
      <c r="W22" s="609"/>
      <c r="X22" s="609"/>
      <c r="Y22" s="610"/>
      <c r="Z22" s="646">
        <v>4.0999999999999996</v>
      </c>
      <c r="AA22" s="646"/>
      <c r="AB22" s="646"/>
      <c r="AC22" s="646"/>
      <c r="AD22" s="647">
        <v>3063284</v>
      </c>
      <c r="AE22" s="647"/>
      <c r="AF22" s="647"/>
      <c r="AG22" s="647"/>
      <c r="AH22" s="647"/>
      <c r="AI22" s="647"/>
      <c r="AJ22" s="647"/>
      <c r="AK22" s="647"/>
      <c r="AL22" s="611">
        <v>8.4</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181355</v>
      </c>
      <c r="S23" s="609"/>
      <c r="T23" s="609"/>
      <c r="U23" s="609"/>
      <c r="V23" s="609"/>
      <c r="W23" s="609"/>
      <c r="X23" s="609"/>
      <c r="Y23" s="610"/>
      <c r="Z23" s="646">
        <v>0.2</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2489697</v>
      </c>
      <c r="BH23" s="609"/>
      <c r="BI23" s="609"/>
      <c r="BJ23" s="609"/>
      <c r="BK23" s="609"/>
      <c r="BL23" s="609"/>
      <c r="BM23" s="609"/>
      <c r="BN23" s="610"/>
      <c r="BO23" s="646">
        <v>8.1999999999999993</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v>3503</v>
      </c>
      <c r="S24" s="609"/>
      <c r="T24" s="609"/>
      <c r="U24" s="609"/>
      <c r="V24" s="609"/>
      <c r="W24" s="609"/>
      <c r="X24" s="609"/>
      <c r="Y24" s="610"/>
      <c r="Z24" s="646">
        <v>0</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34962607</v>
      </c>
      <c r="CS24" s="664"/>
      <c r="CT24" s="664"/>
      <c r="CU24" s="664"/>
      <c r="CV24" s="664"/>
      <c r="CW24" s="664"/>
      <c r="CX24" s="664"/>
      <c r="CY24" s="689"/>
      <c r="CZ24" s="690">
        <v>50</v>
      </c>
      <c r="DA24" s="672"/>
      <c r="DB24" s="672"/>
      <c r="DC24" s="692"/>
      <c r="DD24" s="688">
        <v>22055804</v>
      </c>
      <c r="DE24" s="664"/>
      <c r="DF24" s="664"/>
      <c r="DG24" s="664"/>
      <c r="DH24" s="664"/>
      <c r="DI24" s="664"/>
      <c r="DJ24" s="664"/>
      <c r="DK24" s="689"/>
      <c r="DL24" s="688">
        <v>21734231</v>
      </c>
      <c r="DM24" s="664"/>
      <c r="DN24" s="664"/>
      <c r="DO24" s="664"/>
      <c r="DP24" s="664"/>
      <c r="DQ24" s="664"/>
      <c r="DR24" s="664"/>
      <c r="DS24" s="664"/>
      <c r="DT24" s="664"/>
      <c r="DU24" s="664"/>
      <c r="DV24" s="689"/>
      <c r="DW24" s="690">
        <v>58.8</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39180170</v>
      </c>
      <c r="S25" s="609"/>
      <c r="T25" s="609"/>
      <c r="U25" s="609"/>
      <c r="V25" s="609"/>
      <c r="W25" s="609"/>
      <c r="X25" s="609"/>
      <c r="Y25" s="610"/>
      <c r="Z25" s="646">
        <v>53.1</v>
      </c>
      <c r="AA25" s="646"/>
      <c r="AB25" s="646"/>
      <c r="AC25" s="646"/>
      <c r="AD25" s="647">
        <v>36505615</v>
      </c>
      <c r="AE25" s="647"/>
      <c r="AF25" s="647"/>
      <c r="AG25" s="647"/>
      <c r="AH25" s="647"/>
      <c r="AI25" s="647"/>
      <c r="AJ25" s="647"/>
      <c r="AK25" s="647"/>
      <c r="AL25" s="611">
        <v>99.6</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13017381</v>
      </c>
      <c r="CS25" s="621"/>
      <c r="CT25" s="621"/>
      <c r="CU25" s="621"/>
      <c r="CV25" s="621"/>
      <c r="CW25" s="621"/>
      <c r="CX25" s="621"/>
      <c r="CY25" s="622"/>
      <c r="CZ25" s="611">
        <v>18.600000000000001</v>
      </c>
      <c r="DA25" s="623"/>
      <c r="DB25" s="623"/>
      <c r="DC25" s="624"/>
      <c r="DD25" s="614">
        <v>11553353</v>
      </c>
      <c r="DE25" s="621"/>
      <c r="DF25" s="621"/>
      <c r="DG25" s="621"/>
      <c r="DH25" s="621"/>
      <c r="DI25" s="621"/>
      <c r="DJ25" s="621"/>
      <c r="DK25" s="622"/>
      <c r="DL25" s="614">
        <v>11299833</v>
      </c>
      <c r="DM25" s="621"/>
      <c r="DN25" s="621"/>
      <c r="DO25" s="621"/>
      <c r="DP25" s="621"/>
      <c r="DQ25" s="621"/>
      <c r="DR25" s="621"/>
      <c r="DS25" s="621"/>
      <c r="DT25" s="621"/>
      <c r="DU25" s="621"/>
      <c r="DV25" s="622"/>
      <c r="DW25" s="611">
        <v>30.6</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11970</v>
      </c>
      <c r="S26" s="609"/>
      <c r="T26" s="609"/>
      <c r="U26" s="609"/>
      <c r="V26" s="609"/>
      <c r="W26" s="609"/>
      <c r="X26" s="609"/>
      <c r="Y26" s="610"/>
      <c r="Z26" s="646">
        <v>0</v>
      </c>
      <c r="AA26" s="646"/>
      <c r="AB26" s="646"/>
      <c r="AC26" s="646"/>
      <c r="AD26" s="647">
        <v>11970</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8911595</v>
      </c>
      <c r="CS26" s="609"/>
      <c r="CT26" s="609"/>
      <c r="CU26" s="609"/>
      <c r="CV26" s="609"/>
      <c r="CW26" s="609"/>
      <c r="CX26" s="609"/>
      <c r="CY26" s="610"/>
      <c r="CZ26" s="611">
        <v>12.8</v>
      </c>
      <c r="DA26" s="623"/>
      <c r="DB26" s="623"/>
      <c r="DC26" s="624"/>
      <c r="DD26" s="614">
        <v>7772512</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245321</v>
      </c>
      <c r="S27" s="609"/>
      <c r="T27" s="609"/>
      <c r="U27" s="609"/>
      <c r="V27" s="609"/>
      <c r="W27" s="609"/>
      <c r="X27" s="609"/>
      <c r="Y27" s="610"/>
      <c r="Z27" s="646">
        <v>0.3</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30438975</v>
      </c>
      <c r="BH27" s="609"/>
      <c r="BI27" s="609"/>
      <c r="BJ27" s="609"/>
      <c r="BK27" s="609"/>
      <c r="BL27" s="609"/>
      <c r="BM27" s="609"/>
      <c r="BN27" s="610"/>
      <c r="BO27" s="646">
        <v>100</v>
      </c>
      <c r="BP27" s="646"/>
      <c r="BQ27" s="646"/>
      <c r="BR27" s="646"/>
      <c r="BS27" s="647">
        <v>170692</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16501710</v>
      </c>
      <c r="CS27" s="621"/>
      <c r="CT27" s="621"/>
      <c r="CU27" s="621"/>
      <c r="CV27" s="621"/>
      <c r="CW27" s="621"/>
      <c r="CX27" s="621"/>
      <c r="CY27" s="622"/>
      <c r="CZ27" s="611">
        <v>23.6</v>
      </c>
      <c r="DA27" s="623"/>
      <c r="DB27" s="623"/>
      <c r="DC27" s="624"/>
      <c r="DD27" s="614">
        <v>5084298</v>
      </c>
      <c r="DE27" s="621"/>
      <c r="DF27" s="621"/>
      <c r="DG27" s="621"/>
      <c r="DH27" s="621"/>
      <c r="DI27" s="621"/>
      <c r="DJ27" s="621"/>
      <c r="DK27" s="622"/>
      <c r="DL27" s="614">
        <v>5016245</v>
      </c>
      <c r="DM27" s="621"/>
      <c r="DN27" s="621"/>
      <c r="DO27" s="621"/>
      <c r="DP27" s="621"/>
      <c r="DQ27" s="621"/>
      <c r="DR27" s="621"/>
      <c r="DS27" s="621"/>
      <c r="DT27" s="621"/>
      <c r="DU27" s="621"/>
      <c r="DV27" s="622"/>
      <c r="DW27" s="611">
        <v>13.6</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1086843</v>
      </c>
      <c r="S28" s="609"/>
      <c r="T28" s="609"/>
      <c r="U28" s="609"/>
      <c r="V28" s="609"/>
      <c r="W28" s="609"/>
      <c r="X28" s="609"/>
      <c r="Y28" s="610"/>
      <c r="Z28" s="646">
        <v>1.5</v>
      </c>
      <c r="AA28" s="646"/>
      <c r="AB28" s="646"/>
      <c r="AC28" s="646"/>
      <c r="AD28" s="647">
        <v>103186</v>
      </c>
      <c r="AE28" s="647"/>
      <c r="AF28" s="647"/>
      <c r="AG28" s="647"/>
      <c r="AH28" s="647"/>
      <c r="AI28" s="647"/>
      <c r="AJ28" s="647"/>
      <c r="AK28" s="647"/>
      <c r="AL28" s="611">
        <v>0.3</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5443516</v>
      </c>
      <c r="CS28" s="609"/>
      <c r="CT28" s="609"/>
      <c r="CU28" s="609"/>
      <c r="CV28" s="609"/>
      <c r="CW28" s="609"/>
      <c r="CX28" s="609"/>
      <c r="CY28" s="610"/>
      <c r="CZ28" s="611">
        <v>7.8</v>
      </c>
      <c r="DA28" s="623"/>
      <c r="DB28" s="623"/>
      <c r="DC28" s="624"/>
      <c r="DD28" s="614">
        <v>5418153</v>
      </c>
      <c r="DE28" s="609"/>
      <c r="DF28" s="609"/>
      <c r="DG28" s="609"/>
      <c r="DH28" s="609"/>
      <c r="DI28" s="609"/>
      <c r="DJ28" s="609"/>
      <c r="DK28" s="610"/>
      <c r="DL28" s="614">
        <v>5418153</v>
      </c>
      <c r="DM28" s="609"/>
      <c r="DN28" s="609"/>
      <c r="DO28" s="609"/>
      <c r="DP28" s="609"/>
      <c r="DQ28" s="609"/>
      <c r="DR28" s="609"/>
      <c r="DS28" s="609"/>
      <c r="DT28" s="609"/>
      <c r="DU28" s="609"/>
      <c r="DV28" s="610"/>
      <c r="DW28" s="611">
        <v>14.7</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700880</v>
      </c>
      <c r="S29" s="609"/>
      <c r="T29" s="609"/>
      <c r="U29" s="609"/>
      <c r="V29" s="609"/>
      <c r="W29" s="609"/>
      <c r="X29" s="609"/>
      <c r="Y29" s="610"/>
      <c r="Z29" s="646">
        <v>0.9</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5442303</v>
      </c>
      <c r="CS29" s="621"/>
      <c r="CT29" s="621"/>
      <c r="CU29" s="621"/>
      <c r="CV29" s="621"/>
      <c r="CW29" s="621"/>
      <c r="CX29" s="621"/>
      <c r="CY29" s="622"/>
      <c r="CZ29" s="611">
        <v>7.8</v>
      </c>
      <c r="DA29" s="623"/>
      <c r="DB29" s="623"/>
      <c r="DC29" s="624"/>
      <c r="DD29" s="614">
        <v>5416940</v>
      </c>
      <c r="DE29" s="621"/>
      <c r="DF29" s="621"/>
      <c r="DG29" s="621"/>
      <c r="DH29" s="621"/>
      <c r="DI29" s="621"/>
      <c r="DJ29" s="621"/>
      <c r="DK29" s="622"/>
      <c r="DL29" s="614">
        <v>5416940</v>
      </c>
      <c r="DM29" s="621"/>
      <c r="DN29" s="621"/>
      <c r="DO29" s="621"/>
      <c r="DP29" s="621"/>
      <c r="DQ29" s="621"/>
      <c r="DR29" s="621"/>
      <c r="DS29" s="621"/>
      <c r="DT29" s="621"/>
      <c r="DU29" s="621"/>
      <c r="DV29" s="622"/>
      <c r="DW29" s="611">
        <v>14.7</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15122498</v>
      </c>
      <c r="S30" s="609"/>
      <c r="T30" s="609"/>
      <c r="U30" s="609"/>
      <c r="V30" s="609"/>
      <c r="W30" s="609"/>
      <c r="X30" s="609"/>
      <c r="Y30" s="610"/>
      <c r="Z30" s="646">
        <v>20.5</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5309881</v>
      </c>
      <c r="CS30" s="609"/>
      <c r="CT30" s="609"/>
      <c r="CU30" s="609"/>
      <c r="CV30" s="609"/>
      <c r="CW30" s="609"/>
      <c r="CX30" s="609"/>
      <c r="CY30" s="610"/>
      <c r="CZ30" s="611">
        <v>7.6</v>
      </c>
      <c r="DA30" s="623"/>
      <c r="DB30" s="623"/>
      <c r="DC30" s="624"/>
      <c r="DD30" s="614">
        <v>5285848</v>
      </c>
      <c r="DE30" s="609"/>
      <c r="DF30" s="609"/>
      <c r="DG30" s="609"/>
      <c r="DH30" s="609"/>
      <c r="DI30" s="609"/>
      <c r="DJ30" s="609"/>
      <c r="DK30" s="610"/>
      <c r="DL30" s="614">
        <v>5285848</v>
      </c>
      <c r="DM30" s="609"/>
      <c r="DN30" s="609"/>
      <c r="DO30" s="609"/>
      <c r="DP30" s="609"/>
      <c r="DQ30" s="609"/>
      <c r="DR30" s="609"/>
      <c r="DS30" s="609"/>
      <c r="DT30" s="609"/>
      <c r="DU30" s="609"/>
      <c r="DV30" s="610"/>
      <c r="DW30" s="611">
        <v>14.3</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12"/>
      <c r="AV31" s="212"/>
      <c r="AW31" s="212"/>
      <c r="AX31" s="666" t="s">
        <v>177</v>
      </c>
      <c r="AY31" s="667"/>
      <c r="AZ31" s="667"/>
      <c r="BA31" s="667"/>
      <c r="BB31" s="667"/>
      <c r="BC31" s="667"/>
      <c r="BD31" s="667"/>
      <c r="BE31" s="667"/>
      <c r="BF31" s="668"/>
      <c r="BG31" s="670">
        <v>99.3</v>
      </c>
      <c r="BH31" s="671"/>
      <c r="BI31" s="671"/>
      <c r="BJ31" s="671"/>
      <c r="BK31" s="671"/>
      <c r="BL31" s="671"/>
      <c r="BM31" s="672">
        <v>96.7</v>
      </c>
      <c r="BN31" s="671"/>
      <c r="BO31" s="671"/>
      <c r="BP31" s="671"/>
      <c r="BQ31" s="673"/>
      <c r="BR31" s="670">
        <v>99.1</v>
      </c>
      <c r="BS31" s="671"/>
      <c r="BT31" s="671"/>
      <c r="BU31" s="671"/>
      <c r="BV31" s="671"/>
      <c r="BW31" s="671"/>
      <c r="BX31" s="672">
        <v>96.6</v>
      </c>
      <c r="BY31" s="671"/>
      <c r="BZ31" s="671"/>
      <c r="CA31" s="671"/>
      <c r="CB31" s="673"/>
      <c r="CD31" s="629"/>
      <c r="CE31" s="630"/>
      <c r="CF31" s="605" t="s">
        <v>300</v>
      </c>
      <c r="CG31" s="606"/>
      <c r="CH31" s="606"/>
      <c r="CI31" s="606"/>
      <c r="CJ31" s="606"/>
      <c r="CK31" s="606"/>
      <c r="CL31" s="606"/>
      <c r="CM31" s="606"/>
      <c r="CN31" s="606"/>
      <c r="CO31" s="606"/>
      <c r="CP31" s="606"/>
      <c r="CQ31" s="607"/>
      <c r="CR31" s="608">
        <v>132422</v>
      </c>
      <c r="CS31" s="621"/>
      <c r="CT31" s="621"/>
      <c r="CU31" s="621"/>
      <c r="CV31" s="621"/>
      <c r="CW31" s="621"/>
      <c r="CX31" s="621"/>
      <c r="CY31" s="622"/>
      <c r="CZ31" s="611">
        <v>0.2</v>
      </c>
      <c r="DA31" s="623"/>
      <c r="DB31" s="623"/>
      <c r="DC31" s="624"/>
      <c r="DD31" s="614">
        <v>131092</v>
      </c>
      <c r="DE31" s="621"/>
      <c r="DF31" s="621"/>
      <c r="DG31" s="621"/>
      <c r="DH31" s="621"/>
      <c r="DI31" s="621"/>
      <c r="DJ31" s="621"/>
      <c r="DK31" s="622"/>
      <c r="DL31" s="614">
        <v>131092</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4369607</v>
      </c>
      <c r="S32" s="609"/>
      <c r="T32" s="609"/>
      <c r="U32" s="609"/>
      <c r="V32" s="609"/>
      <c r="W32" s="609"/>
      <c r="X32" s="609"/>
      <c r="Y32" s="610"/>
      <c r="Z32" s="646">
        <v>5.9</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208" t="s">
        <v>302</v>
      </c>
      <c r="AX32" s="605" t="s">
        <v>303</v>
      </c>
      <c r="AY32" s="606"/>
      <c r="AZ32" s="606"/>
      <c r="BA32" s="606"/>
      <c r="BB32" s="606"/>
      <c r="BC32" s="606"/>
      <c r="BD32" s="606"/>
      <c r="BE32" s="606"/>
      <c r="BF32" s="607"/>
      <c r="BG32" s="674">
        <v>99.1</v>
      </c>
      <c r="BH32" s="621"/>
      <c r="BI32" s="621"/>
      <c r="BJ32" s="621"/>
      <c r="BK32" s="621"/>
      <c r="BL32" s="621"/>
      <c r="BM32" s="612">
        <v>95.4</v>
      </c>
      <c r="BN32" s="621"/>
      <c r="BO32" s="621"/>
      <c r="BP32" s="621"/>
      <c r="BQ32" s="644"/>
      <c r="BR32" s="674">
        <v>98.8</v>
      </c>
      <c r="BS32" s="621"/>
      <c r="BT32" s="621"/>
      <c r="BU32" s="621"/>
      <c r="BV32" s="621"/>
      <c r="BW32" s="621"/>
      <c r="BX32" s="612">
        <v>95.2</v>
      </c>
      <c r="BY32" s="621"/>
      <c r="BZ32" s="621"/>
      <c r="CA32" s="621"/>
      <c r="CB32" s="644"/>
      <c r="CD32" s="631"/>
      <c r="CE32" s="632"/>
      <c r="CF32" s="605" t="s">
        <v>304</v>
      </c>
      <c r="CG32" s="606"/>
      <c r="CH32" s="606"/>
      <c r="CI32" s="606"/>
      <c r="CJ32" s="606"/>
      <c r="CK32" s="606"/>
      <c r="CL32" s="606"/>
      <c r="CM32" s="606"/>
      <c r="CN32" s="606"/>
      <c r="CO32" s="606"/>
      <c r="CP32" s="606"/>
      <c r="CQ32" s="607"/>
      <c r="CR32" s="608">
        <v>1213</v>
      </c>
      <c r="CS32" s="609"/>
      <c r="CT32" s="609"/>
      <c r="CU32" s="609"/>
      <c r="CV32" s="609"/>
      <c r="CW32" s="609"/>
      <c r="CX32" s="609"/>
      <c r="CY32" s="610"/>
      <c r="CZ32" s="611">
        <v>0</v>
      </c>
      <c r="DA32" s="623"/>
      <c r="DB32" s="623"/>
      <c r="DC32" s="624"/>
      <c r="DD32" s="614">
        <v>1213</v>
      </c>
      <c r="DE32" s="609"/>
      <c r="DF32" s="609"/>
      <c r="DG32" s="609"/>
      <c r="DH32" s="609"/>
      <c r="DI32" s="609"/>
      <c r="DJ32" s="609"/>
      <c r="DK32" s="610"/>
      <c r="DL32" s="614">
        <v>1213</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471641</v>
      </c>
      <c r="S33" s="609"/>
      <c r="T33" s="609"/>
      <c r="U33" s="609"/>
      <c r="V33" s="609"/>
      <c r="W33" s="609"/>
      <c r="X33" s="609"/>
      <c r="Y33" s="610"/>
      <c r="Z33" s="646">
        <v>0.6</v>
      </c>
      <c r="AA33" s="646"/>
      <c r="AB33" s="646"/>
      <c r="AC33" s="646"/>
      <c r="AD33" s="647">
        <v>47177</v>
      </c>
      <c r="AE33" s="647"/>
      <c r="AF33" s="647"/>
      <c r="AG33" s="647"/>
      <c r="AH33" s="647"/>
      <c r="AI33" s="647"/>
      <c r="AJ33" s="647"/>
      <c r="AK33" s="647"/>
      <c r="AL33" s="611">
        <v>0.1</v>
      </c>
      <c r="AM33" s="612"/>
      <c r="AN33" s="612"/>
      <c r="AO33" s="648"/>
      <c r="AP33" s="651"/>
      <c r="AQ33" s="652"/>
      <c r="AR33" s="652"/>
      <c r="AS33" s="652"/>
      <c r="AT33" s="682"/>
      <c r="AU33" s="213"/>
      <c r="AV33" s="213"/>
      <c r="AW33" s="213"/>
      <c r="AX33" s="589" t="s">
        <v>306</v>
      </c>
      <c r="AY33" s="590"/>
      <c r="AZ33" s="590"/>
      <c r="BA33" s="590"/>
      <c r="BB33" s="590"/>
      <c r="BC33" s="590"/>
      <c r="BD33" s="590"/>
      <c r="BE33" s="590"/>
      <c r="BF33" s="591"/>
      <c r="BG33" s="669">
        <v>99.4</v>
      </c>
      <c r="BH33" s="593"/>
      <c r="BI33" s="593"/>
      <c r="BJ33" s="593"/>
      <c r="BK33" s="593"/>
      <c r="BL33" s="593"/>
      <c r="BM33" s="639">
        <v>98.1</v>
      </c>
      <c r="BN33" s="593"/>
      <c r="BO33" s="593"/>
      <c r="BP33" s="593"/>
      <c r="BQ33" s="656"/>
      <c r="BR33" s="669">
        <v>99.4</v>
      </c>
      <c r="BS33" s="593"/>
      <c r="BT33" s="593"/>
      <c r="BU33" s="593"/>
      <c r="BV33" s="593"/>
      <c r="BW33" s="593"/>
      <c r="BX33" s="639">
        <v>98.1</v>
      </c>
      <c r="BY33" s="593"/>
      <c r="BZ33" s="593"/>
      <c r="CA33" s="593"/>
      <c r="CB33" s="656"/>
      <c r="CD33" s="605" t="s">
        <v>307</v>
      </c>
      <c r="CE33" s="606"/>
      <c r="CF33" s="606"/>
      <c r="CG33" s="606"/>
      <c r="CH33" s="606"/>
      <c r="CI33" s="606"/>
      <c r="CJ33" s="606"/>
      <c r="CK33" s="606"/>
      <c r="CL33" s="606"/>
      <c r="CM33" s="606"/>
      <c r="CN33" s="606"/>
      <c r="CO33" s="606"/>
      <c r="CP33" s="606"/>
      <c r="CQ33" s="607"/>
      <c r="CR33" s="608">
        <v>24471070</v>
      </c>
      <c r="CS33" s="621"/>
      <c r="CT33" s="621"/>
      <c r="CU33" s="621"/>
      <c r="CV33" s="621"/>
      <c r="CW33" s="621"/>
      <c r="CX33" s="621"/>
      <c r="CY33" s="622"/>
      <c r="CZ33" s="611">
        <v>35</v>
      </c>
      <c r="DA33" s="623"/>
      <c r="DB33" s="623"/>
      <c r="DC33" s="624"/>
      <c r="DD33" s="614">
        <v>19054436</v>
      </c>
      <c r="DE33" s="621"/>
      <c r="DF33" s="621"/>
      <c r="DG33" s="621"/>
      <c r="DH33" s="621"/>
      <c r="DI33" s="621"/>
      <c r="DJ33" s="621"/>
      <c r="DK33" s="622"/>
      <c r="DL33" s="614">
        <v>14046571</v>
      </c>
      <c r="DM33" s="621"/>
      <c r="DN33" s="621"/>
      <c r="DO33" s="621"/>
      <c r="DP33" s="621"/>
      <c r="DQ33" s="621"/>
      <c r="DR33" s="621"/>
      <c r="DS33" s="621"/>
      <c r="DT33" s="621"/>
      <c r="DU33" s="621"/>
      <c r="DV33" s="622"/>
      <c r="DW33" s="611">
        <v>38</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52485</v>
      </c>
      <c r="S34" s="609"/>
      <c r="T34" s="609"/>
      <c r="U34" s="609"/>
      <c r="V34" s="609"/>
      <c r="W34" s="609"/>
      <c r="X34" s="609"/>
      <c r="Y34" s="610"/>
      <c r="Z34" s="646">
        <v>0.1</v>
      </c>
      <c r="AA34" s="646"/>
      <c r="AB34" s="646"/>
      <c r="AC34" s="646"/>
      <c r="AD34" s="647" t="s">
        <v>122</v>
      </c>
      <c r="AE34" s="647"/>
      <c r="AF34" s="647"/>
      <c r="AG34" s="647"/>
      <c r="AH34" s="647"/>
      <c r="AI34" s="647"/>
      <c r="AJ34" s="647"/>
      <c r="AK34" s="647"/>
      <c r="AL34" s="611" t="s">
        <v>122</v>
      </c>
      <c r="AM34" s="612"/>
      <c r="AN34" s="612"/>
      <c r="AO34" s="648"/>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05" t="s">
        <v>309</v>
      </c>
      <c r="CE34" s="606"/>
      <c r="CF34" s="606"/>
      <c r="CG34" s="606"/>
      <c r="CH34" s="606"/>
      <c r="CI34" s="606"/>
      <c r="CJ34" s="606"/>
      <c r="CK34" s="606"/>
      <c r="CL34" s="606"/>
      <c r="CM34" s="606"/>
      <c r="CN34" s="606"/>
      <c r="CO34" s="606"/>
      <c r="CP34" s="606"/>
      <c r="CQ34" s="607"/>
      <c r="CR34" s="608">
        <v>11837212</v>
      </c>
      <c r="CS34" s="609"/>
      <c r="CT34" s="609"/>
      <c r="CU34" s="609"/>
      <c r="CV34" s="609"/>
      <c r="CW34" s="609"/>
      <c r="CX34" s="609"/>
      <c r="CY34" s="610"/>
      <c r="CZ34" s="611">
        <v>16.899999999999999</v>
      </c>
      <c r="DA34" s="623"/>
      <c r="DB34" s="623"/>
      <c r="DC34" s="624"/>
      <c r="DD34" s="614">
        <v>9002621</v>
      </c>
      <c r="DE34" s="609"/>
      <c r="DF34" s="609"/>
      <c r="DG34" s="609"/>
      <c r="DH34" s="609"/>
      <c r="DI34" s="609"/>
      <c r="DJ34" s="609"/>
      <c r="DK34" s="610"/>
      <c r="DL34" s="614">
        <v>7570235</v>
      </c>
      <c r="DM34" s="609"/>
      <c r="DN34" s="609"/>
      <c r="DO34" s="609"/>
      <c r="DP34" s="609"/>
      <c r="DQ34" s="609"/>
      <c r="DR34" s="609"/>
      <c r="DS34" s="609"/>
      <c r="DT34" s="609"/>
      <c r="DU34" s="609"/>
      <c r="DV34" s="610"/>
      <c r="DW34" s="611">
        <v>20.5</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4016758</v>
      </c>
      <c r="S35" s="609"/>
      <c r="T35" s="609"/>
      <c r="U35" s="609"/>
      <c r="V35" s="609"/>
      <c r="W35" s="609"/>
      <c r="X35" s="609"/>
      <c r="Y35" s="610"/>
      <c r="Z35" s="646">
        <v>5.4</v>
      </c>
      <c r="AA35" s="646"/>
      <c r="AB35" s="646"/>
      <c r="AC35" s="646"/>
      <c r="AD35" s="647" t="s">
        <v>122</v>
      </c>
      <c r="AE35" s="647"/>
      <c r="AF35" s="647"/>
      <c r="AG35" s="647"/>
      <c r="AH35" s="647"/>
      <c r="AI35" s="647"/>
      <c r="AJ35" s="647"/>
      <c r="AK35" s="647"/>
      <c r="AL35" s="611" t="s">
        <v>122</v>
      </c>
      <c r="AM35" s="612"/>
      <c r="AN35" s="612"/>
      <c r="AO35" s="648"/>
      <c r="AP35" s="21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63743</v>
      </c>
      <c r="CS35" s="621"/>
      <c r="CT35" s="621"/>
      <c r="CU35" s="621"/>
      <c r="CV35" s="621"/>
      <c r="CW35" s="621"/>
      <c r="CX35" s="621"/>
      <c r="CY35" s="622"/>
      <c r="CZ35" s="611">
        <v>0.1</v>
      </c>
      <c r="DA35" s="623"/>
      <c r="DB35" s="623"/>
      <c r="DC35" s="624"/>
      <c r="DD35" s="614">
        <v>55394</v>
      </c>
      <c r="DE35" s="621"/>
      <c r="DF35" s="621"/>
      <c r="DG35" s="621"/>
      <c r="DH35" s="621"/>
      <c r="DI35" s="621"/>
      <c r="DJ35" s="621"/>
      <c r="DK35" s="622"/>
      <c r="DL35" s="614">
        <v>54996</v>
      </c>
      <c r="DM35" s="621"/>
      <c r="DN35" s="621"/>
      <c r="DO35" s="621"/>
      <c r="DP35" s="621"/>
      <c r="DQ35" s="621"/>
      <c r="DR35" s="621"/>
      <c r="DS35" s="621"/>
      <c r="DT35" s="621"/>
      <c r="DU35" s="621"/>
      <c r="DV35" s="622"/>
      <c r="DW35" s="611">
        <v>0.1</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1783859</v>
      </c>
      <c r="S36" s="609"/>
      <c r="T36" s="609"/>
      <c r="U36" s="609"/>
      <c r="V36" s="609"/>
      <c r="W36" s="609"/>
      <c r="X36" s="609"/>
      <c r="Y36" s="610"/>
      <c r="Z36" s="646">
        <v>2.4</v>
      </c>
      <c r="AA36" s="646"/>
      <c r="AB36" s="646"/>
      <c r="AC36" s="646"/>
      <c r="AD36" s="647" t="s">
        <v>122</v>
      </c>
      <c r="AE36" s="647"/>
      <c r="AF36" s="647"/>
      <c r="AG36" s="647"/>
      <c r="AH36" s="647"/>
      <c r="AI36" s="647"/>
      <c r="AJ36" s="647"/>
      <c r="AK36" s="647"/>
      <c r="AL36" s="611" t="s">
        <v>122</v>
      </c>
      <c r="AM36" s="612"/>
      <c r="AN36" s="612"/>
      <c r="AO36" s="648"/>
      <c r="AP36" s="216"/>
      <c r="AQ36" s="657" t="s">
        <v>315</v>
      </c>
      <c r="AR36" s="658"/>
      <c r="AS36" s="658"/>
      <c r="AT36" s="658"/>
      <c r="AU36" s="658"/>
      <c r="AV36" s="658"/>
      <c r="AW36" s="658"/>
      <c r="AX36" s="658"/>
      <c r="AY36" s="659"/>
      <c r="AZ36" s="663">
        <v>6265107</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69527</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6113607</v>
      </c>
      <c r="CS36" s="609"/>
      <c r="CT36" s="609"/>
      <c r="CU36" s="609"/>
      <c r="CV36" s="609"/>
      <c r="CW36" s="609"/>
      <c r="CX36" s="609"/>
      <c r="CY36" s="610"/>
      <c r="CZ36" s="611">
        <v>8.8000000000000007</v>
      </c>
      <c r="DA36" s="623"/>
      <c r="DB36" s="623"/>
      <c r="DC36" s="624"/>
      <c r="DD36" s="614">
        <v>5454873</v>
      </c>
      <c r="DE36" s="609"/>
      <c r="DF36" s="609"/>
      <c r="DG36" s="609"/>
      <c r="DH36" s="609"/>
      <c r="DI36" s="609"/>
      <c r="DJ36" s="609"/>
      <c r="DK36" s="610"/>
      <c r="DL36" s="614">
        <v>2442115</v>
      </c>
      <c r="DM36" s="609"/>
      <c r="DN36" s="609"/>
      <c r="DO36" s="609"/>
      <c r="DP36" s="609"/>
      <c r="DQ36" s="609"/>
      <c r="DR36" s="609"/>
      <c r="DS36" s="609"/>
      <c r="DT36" s="609"/>
      <c r="DU36" s="609"/>
      <c r="DV36" s="610"/>
      <c r="DW36" s="611">
        <v>6.6</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2167529</v>
      </c>
      <c r="S37" s="609"/>
      <c r="T37" s="609"/>
      <c r="U37" s="609"/>
      <c r="V37" s="609"/>
      <c r="W37" s="609"/>
      <c r="X37" s="609"/>
      <c r="Y37" s="610"/>
      <c r="Z37" s="646">
        <v>2.9</v>
      </c>
      <c r="AA37" s="646"/>
      <c r="AB37" s="646"/>
      <c r="AC37" s="646"/>
      <c r="AD37" s="647">
        <v>11</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1296953</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-122393</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214768</v>
      </c>
      <c r="CS37" s="621"/>
      <c r="CT37" s="621"/>
      <c r="CU37" s="621"/>
      <c r="CV37" s="621"/>
      <c r="CW37" s="621"/>
      <c r="CX37" s="621"/>
      <c r="CY37" s="622"/>
      <c r="CZ37" s="611">
        <v>0.3</v>
      </c>
      <c r="DA37" s="623"/>
      <c r="DB37" s="623"/>
      <c r="DC37" s="624"/>
      <c r="DD37" s="614">
        <v>119275</v>
      </c>
      <c r="DE37" s="621"/>
      <c r="DF37" s="621"/>
      <c r="DG37" s="621"/>
      <c r="DH37" s="621"/>
      <c r="DI37" s="621"/>
      <c r="DJ37" s="621"/>
      <c r="DK37" s="622"/>
      <c r="DL37" s="614">
        <v>107271</v>
      </c>
      <c r="DM37" s="621"/>
      <c r="DN37" s="621"/>
      <c r="DO37" s="621"/>
      <c r="DP37" s="621"/>
      <c r="DQ37" s="621"/>
      <c r="DR37" s="621"/>
      <c r="DS37" s="621"/>
      <c r="DT37" s="621"/>
      <c r="DU37" s="621"/>
      <c r="DV37" s="622"/>
      <c r="DW37" s="611">
        <v>0.3</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4644413</v>
      </c>
      <c r="S38" s="609"/>
      <c r="T38" s="609"/>
      <c r="U38" s="609"/>
      <c r="V38" s="609"/>
      <c r="W38" s="609"/>
      <c r="X38" s="609"/>
      <c r="Y38" s="610"/>
      <c r="Z38" s="646">
        <v>6.3</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12665</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18370</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4953738</v>
      </c>
      <c r="CS38" s="609"/>
      <c r="CT38" s="609"/>
      <c r="CU38" s="609"/>
      <c r="CV38" s="609"/>
      <c r="CW38" s="609"/>
      <c r="CX38" s="609"/>
      <c r="CY38" s="610"/>
      <c r="CZ38" s="611">
        <v>7.1</v>
      </c>
      <c r="DA38" s="623"/>
      <c r="DB38" s="623"/>
      <c r="DC38" s="624"/>
      <c r="DD38" s="614">
        <v>4193124</v>
      </c>
      <c r="DE38" s="609"/>
      <c r="DF38" s="609"/>
      <c r="DG38" s="609"/>
      <c r="DH38" s="609"/>
      <c r="DI38" s="609"/>
      <c r="DJ38" s="609"/>
      <c r="DK38" s="610"/>
      <c r="DL38" s="614">
        <v>3979225</v>
      </c>
      <c r="DM38" s="609"/>
      <c r="DN38" s="609"/>
      <c r="DO38" s="609"/>
      <c r="DP38" s="609"/>
      <c r="DQ38" s="609"/>
      <c r="DR38" s="609"/>
      <c r="DS38" s="609"/>
      <c r="DT38" s="609"/>
      <c r="DU38" s="609"/>
      <c r="DV38" s="610"/>
      <c r="DW38" s="611">
        <v>10.8</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1751</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25729</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894070</v>
      </c>
      <c r="CS39" s="621"/>
      <c r="CT39" s="621"/>
      <c r="CU39" s="621"/>
      <c r="CV39" s="621"/>
      <c r="CW39" s="621"/>
      <c r="CX39" s="621"/>
      <c r="CY39" s="622"/>
      <c r="CZ39" s="611">
        <v>1.3</v>
      </c>
      <c r="DA39" s="623"/>
      <c r="DB39" s="623"/>
      <c r="DC39" s="624"/>
      <c r="DD39" s="614">
        <v>348424</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273513</v>
      </c>
      <c r="S40" s="609"/>
      <c r="T40" s="609"/>
      <c r="U40" s="609"/>
      <c r="V40" s="609"/>
      <c r="W40" s="609"/>
      <c r="X40" s="609"/>
      <c r="Y40" s="610"/>
      <c r="Z40" s="646">
        <v>0.4</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784</v>
      </c>
      <c r="BA40" s="609"/>
      <c r="BB40" s="609"/>
      <c r="BC40" s="609"/>
      <c r="BD40" s="621"/>
      <c r="BE40" s="621"/>
      <c r="BF40" s="644"/>
      <c r="BG40" s="649" t="s">
        <v>332</v>
      </c>
      <c r="BH40" s="650"/>
      <c r="BI40" s="650"/>
      <c r="BJ40" s="650"/>
      <c r="BK40" s="650"/>
      <c r="BL40" s="217"/>
      <c r="BM40" s="606" t="s">
        <v>333</v>
      </c>
      <c r="BN40" s="606"/>
      <c r="BO40" s="606"/>
      <c r="BP40" s="606"/>
      <c r="BQ40" s="606"/>
      <c r="BR40" s="606"/>
      <c r="BS40" s="606"/>
      <c r="BT40" s="606"/>
      <c r="BU40" s="607"/>
      <c r="BV40" s="608">
        <v>108</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608700</v>
      </c>
      <c r="CS40" s="609"/>
      <c r="CT40" s="609"/>
      <c r="CU40" s="609"/>
      <c r="CV40" s="609"/>
      <c r="CW40" s="609"/>
      <c r="CX40" s="609"/>
      <c r="CY40" s="610"/>
      <c r="CZ40" s="611">
        <v>0.9</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73853974</v>
      </c>
      <c r="S41" s="633"/>
      <c r="T41" s="633"/>
      <c r="U41" s="633"/>
      <c r="V41" s="633"/>
      <c r="W41" s="633"/>
      <c r="X41" s="633"/>
      <c r="Y41" s="636"/>
      <c r="Z41" s="637">
        <v>100</v>
      </c>
      <c r="AA41" s="637"/>
      <c r="AB41" s="637"/>
      <c r="AC41" s="637"/>
      <c r="AD41" s="638">
        <v>36667959</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1039244</v>
      </c>
      <c r="BA41" s="609"/>
      <c r="BB41" s="609"/>
      <c r="BC41" s="609"/>
      <c r="BD41" s="621"/>
      <c r="BE41" s="621"/>
      <c r="BF41" s="644"/>
      <c r="BG41" s="649"/>
      <c r="BH41" s="650"/>
      <c r="BI41" s="650"/>
      <c r="BJ41" s="650"/>
      <c r="BK41" s="650"/>
      <c r="BL41" s="217"/>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3913710</v>
      </c>
      <c r="BA42" s="633"/>
      <c r="BB42" s="633"/>
      <c r="BC42" s="633"/>
      <c r="BD42" s="593"/>
      <c r="BE42" s="593"/>
      <c r="BF42" s="656"/>
      <c r="BG42" s="651"/>
      <c r="BH42" s="652"/>
      <c r="BI42" s="652"/>
      <c r="BJ42" s="652"/>
      <c r="BK42" s="652"/>
      <c r="BL42" s="218"/>
      <c r="BM42" s="590" t="s">
        <v>340</v>
      </c>
      <c r="BN42" s="590"/>
      <c r="BO42" s="590"/>
      <c r="BP42" s="590"/>
      <c r="BQ42" s="590"/>
      <c r="BR42" s="590"/>
      <c r="BS42" s="590"/>
      <c r="BT42" s="590"/>
      <c r="BU42" s="591"/>
      <c r="BV42" s="592">
        <v>334</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10428591</v>
      </c>
      <c r="CS42" s="621"/>
      <c r="CT42" s="621"/>
      <c r="CU42" s="621"/>
      <c r="CV42" s="621"/>
      <c r="CW42" s="621"/>
      <c r="CX42" s="621"/>
      <c r="CY42" s="622"/>
      <c r="CZ42" s="611">
        <v>14.9</v>
      </c>
      <c r="DA42" s="623"/>
      <c r="DB42" s="623"/>
      <c r="DC42" s="624"/>
      <c r="DD42" s="614">
        <v>2989717</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208" t="s">
        <v>342</v>
      </c>
      <c r="CD43" s="605" t="s">
        <v>343</v>
      </c>
      <c r="CE43" s="606"/>
      <c r="CF43" s="606"/>
      <c r="CG43" s="606"/>
      <c r="CH43" s="606"/>
      <c r="CI43" s="606"/>
      <c r="CJ43" s="606"/>
      <c r="CK43" s="606"/>
      <c r="CL43" s="606"/>
      <c r="CM43" s="606"/>
      <c r="CN43" s="606"/>
      <c r="CO43" s="606"/>
      <c r="CP43" s="606"/>
      <c r="CQ43" s="607"/>
      <c r="CR43" s="608">
        <v>483787</v>
      </c>
      <c r="CS43" s="621"/>
      <c r="CT43" s="621"/>
      <c r="CU43" s="621"/>
      <c r="CV43" s="621"/>
      <c r="CW43" s="621"/>
      <c r="CX43" s="621"/>
      <c r="CY43" s="622"/>
      <c r="CZ43" s="611">
        <v>0.7</v>
      </c>
      <c r="DA43" s="623"/>
      <c r="DB43" s="623"/>
      <c r="DC43" s="624"/>
      <c r="DD43" s="614">
        <v>479461</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10428591</v>
      </c>
      <c r="CS44" s="609"/>
      <c r="CT44" s="609"/>
      <c r="CU44" s="609"/>
      <c r="CV44" s="609"/>
      <c r="CW44" s="609"/>
      <c r="CX44" s="609"/>
      <c r="CY44" s="610"/>
      <c r="CZ44" s="611">
        <v>14.9</v>
      </c>
      <c r="DA44" s="612"/>
      <c r="DB44" s="612"/>
      <c r="DC44" s="613"/>
      <c r="DD44" s="614">
        <v>2989717</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4168394</v>
      </c>
      <c r="CS45" s="621"/>
      <c r="CT45" s="621"/>
      <c r="CU45" s="621"/>
      <c r="CV45" s="621"/>
      <c r="CW45" s="621"/>
      <c r="CX45" s="621"/>
      <c r="CY45" s="622"/>
      <c r="CZ45" s="611">
        <v>6</v>
      </c>
      <c r="DA45" s="623"/>
      <c r="DB45" s="623"/>
      <c r="DC45" s="624"/>
      <c r="DD45" s="614">
        <v>395470</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19"/>
      <c r="CD46" s="629"/>
      <c r="CE46" s="630"/>
      <c r="CF46" s="605" t="s">
        <v>348</v>
      </c>
      <c r="CG46" s="606"/>
      <c r="CH46" s="606"/>
      <c r="CI46" s="606"/>
      <c r="CJ46" s="606"/>
      <c r="CK46" s="606"/>
      <c r="CL46" s="606"/>
      <c r="CM46" s="606"/>
      <c r="CN46" s="606"/>
      <c r="CO46" s="606"/>
      <c r="CP46" s="606"/>
      <c r="CQ46" s="607"/>
      <c r="CR46" s="608">
        <v>5999047</v>
      </c>
      <c r="CS46" s="609"/>
      <c r="CT46" s="609"/>
      <c r="CU46" s="609"/>
      <c r="CV46" s="609"/>
      <c r="CW46" s="609"/>
      <c r="CX46" s="609"/>
      <c r="CY46" s="610"/>
      <c r="CZ46" s="611">
        <v>8.6</v>
      </c>
      <c r="DA46" s="612"/>
      <c r="DB46" s="612"/>
      <c r="DC46" s="613"/>
      <c r="DD46" s="614">
        <v>2574595</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19"/>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19"/>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19"/>
      <c r="CD49" s="589" t="s">
        <v>351</v>
      </c>
      <c r="CE49" s="590"/>
      <c r="CF49" s="590"/>
      <c r="CG49" s="590"/>
      <c r="CH49" s="590"/>
      <c r="CI49" s="590"/>
      <c r="CJ49" s="590"/>
      <c r="CK49" s="590"/>
      <c r="CL49" s="590"/>
      <c r="CM49" s="590"/>
      <c r="CN49" s="590"/>
      <c r="CO49" s="590"/>
      <c r="CP49" s="590"/>
      <c r="CQ49" s="591"/>
      <c r="CR49" s="592">
        <v>69862268</v>
      </c>
      <c r="CS49" s="593"/>
      <c r="CT49" s="593"/>
      <c r="CU49" s="593"/>
      <c r="CV49" s="593"/>
      <c r="CW49" s="593"/>
      <c r="CX49" s="593"/>
      <c r="CY49" s="594"/>
      <c r="CZ49" s="595">
        <v>100</v>
      </c>
      <c r="DA49" s="596"/>
      <c r="DB49" s="596"/>
      <c r="DC49" s="597"/>
      <c r="DD49" s="598">
        <v>44099957</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F1urvH5rsb7exS+siMe2XuRbVJ0+aFEsiXsrol5GI6R7d0okTG/N2y4Bu9JHxB70OoSUjwr21No+HjiWqEPhcA==" saltValue="JvJ9BR6/B7za1x/5ZNs1h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078" t="s">
        <v>353</v>
      </c>
      <c r="DK2" s="1079"/>
      <c r="DL2" s="1079"/>
      <c r="DM2" s="1079"/>
      <c r="DN2" s="1079"/>
      <c r="DO2" s="1080"/>
      <c r="DP2" s="222"/>
      <c r="DQ2" s="1078" t="s">
        <v>354</v>
      </c>
      <c r="DR2" s="1079"/>
      <c r="DS2" s="1079"/>
      <c r="DT2" s="1079"/>
      <c r="DU2" s="1079"/>
      <c r="DV2" s="1079"/>
      <c r="DW2" s="1079"/>
      <c r="DX2" s="1079"/>
      <c r="DY2" s="1079"/>
      <c r="DZ2" s="1080"/>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26"/>
      <c r="BA4" s="226"/>
      <c r="BB4" s="226"/>
      <c r="BC4" s="226"/>
      <c r="BD4" s="226"/>
      <c r="BE4" s="227"/>
      <c r="BF4" s="227"/>
      <c r="BG4" s="227"/>
      <c r="BH4" s="227"/>
      <c r="BI4" s="227"/>
      <c r="BJ4" s="227"/>
      <c r="BK4" s="227"/>
      <c r="BL4" s="227"/>
      <c r="BM4" s="227"/>
      <c r="BN4" s="227"/>
      <c r="BO4" s="227"/>
      <c r="BP4" s="227"/>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28"/>
    </row>
    <row r="5" spans="1:131" s="229"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26"/>
      <c r="BA5" s="226"/>
      <c r="BB5" s="226"/>
      <c r="BC5" s="226"/>
      <c r="BD5" s="226"/>
      <c r="BE5" s="227"/>
      <c r="BF5" s="227"/>
      <c r="BG5" s="227"/>
      <c r="BH5" s="227"/>
      <c r="BI5" s="227"/>
      <c r="BJ5" s="227"/>
      <c r="BK5" s="227"/>
      <c r="BL5" s="227"/>
      <c r="BM5" s="227"/>
      <c r="BN5" s="227"/>
      <c r="BO5" s="227"/>
      <c r="BP5" s="227"/>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28"/>
    </row>
    <row r="6" spans="1:131" s="229"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26"/>
      <c r="BA6" s="226"/>
      <c r="BB6" s="226"/>
      <c r="BC6" s="226"/>
      <c r="BD6" s="226"/>
      <c r="BE6" s="227"/>
      <c r="BF6" s="227"/>
      <c r="BG6" s="227"/>
      <c r="BH6" s="227"/>
      <c r="BI6" s="227"/>
      <c r="BJ6" s="227"/>
      <c r="BK6" s="227"/>
      <c r="BL6" s="227"/>
      <c r="BM6" s="227"/>
      <c r="BN6" s="227"/>
      <c r="BO6" s="227"/>
      <c r="BP6" s="227"/>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28"/>
    </row>
    <row r="7" spans="1:131" s="229" customFormat="1" ht="26.25" customHeight="1" thickTop="1" x14ac:dyDescent="0.2">
      <c r="A7" s="230">
        <v>1</v>
      </c>
      <c r="B7" s="1034" t="s">
        <v>374</v>
      </c>
      <c r="C7" s="1035"/>
      <c r="D7" s="1035"/>
      <c r="E7" s="1035"/>
      <c r="F7" s="1035"/>
      <c r="G7" s="1035"/>
      <c r="H7" s="1035"/>
      <c r="I7" s="1035"/>
      <c r="J7" s="1035"/>
      <c r="K7" s="1035"/>
      <c r="L7" s="1035"/>
      <c r="M7" s="1035"/>
      <c r="N7" s="1035"/>
      <c r="O7" s="1035"/>
      <c r="P7" s="1036"/>
      <c r="Q7" s="1089">
        <v>74265</v>
      </c>
      <c r="R7" s="1090"/>
      <c r="S7" s="1090"/>
      <c r="T7" s="1090"/>
      <c r="U7" s="1090"/>
      <c r="V7" s="1090">
        <v>70273</v>
      </c>
      <c r="W7" s="1090"/>
      <c r="X7" s="1090"/>
      <c r="Y7" s="1090"/>
      <c r="Z7" s="1090"/>
      <c r="AA7" s="1090">
        <v>3992</v>
      </c>
      <c r="AB7" s="1090"/>
      <c r="AC7" s="1090"/>
      <c r="AD7" s="1090"/>
      <c r="AE7" s="1091"/>
      <c r="AF7" s="1092">
        <v>3429</v>
      </c>
      <c r="AG7" s="1093"/>
      <c r="AH7" s="1093"/>
      <c r="AI7" s="1093"/>
      <c r="AJ7" s="1094"/>
      <c r="AK7" s="1095">
        <v>4317</v>
      </c>
      <c r="AL7" s="1096"/>
      <c r="AM7" s="1096"/>
      <c r="AN7" s="1096"/>
      <c r="AO7" s="1096"/>
      <c r="AP7" s="1096">
        <v>49214</v>
      </c>
      <c r="AQ7" s="1096"/>
      <c r="AR7" s="1096"/>
      <c r="AS7" s="1096"/>
      <c r="AT7" s="1096"/>
      <c r="AU7" s="1097"/>
      <c r="AV7" s="1097"/>
      <c r="AW7" s="1097"/>
      <c r="AX7" s="1097"/>
      <c r="AY7" s="1098"/>
      <c r="AZ7" s="226"/>
      <c r="BA7" s="226"/>
      <c r="BB7" s="226"/>
      <c r="BC7" s="226"/>
      <c r="BD7" s="226"/>
      <c r="BE7" s="227"/>
      <c r="BF7" s="227"/>
      <c r="BG7" s="227"/>
      <c r="BH7" s="227"/>
      <c r="BI7" s="227"/>
      <c r="BJ7" s="227"/>
      <c r="BK7" s="227"/>
      <c r="BL7" s="227"/>
      <c r="BM7" s="227"/>
      <c r="BN7" s="227"/>
      <c r="BO7" s="227"/>
      <c r="BP7" s="227"/>
      <c r="BQ7" s="230">
        <v>1</v>
      </c>
      <c r="BR7" s="231"/>
      <c r="BS7" s="1086" t="s">
        <v>558</v>
      </c>
      <c r="BT7" s="1087"/>
      <c r="BU7" s="1087"/>
      <c r="BV7" s="1087"/>
      <c r="BW7" s="1087"/>
      <c r="BX7" s="1087"/>
      <c r="BY7" s="1087"/>
      <c r="BZ7" s="1087"/>
      <c r="CA7" s="1087"/>
      <c r="CB7" s="1087"/>
      <c r="CC7" s="1087"/>
      <c r="CD7" s="1087"/>
      <c r="CE7" s="1087"/>
      <c r="CF7" s="1087"/>
      <c r="CG7" s="1099"/>
      <c r="CH7" s="1083">
        <v>75</v>
      </c>
      <c r="CI7" s="1084"/>
      <c r="CJ7" s="1084"/>
      <c r="CK7" s="1084"/>
      <c r="CL7" s="1085"/>
      <c r="CM7" s="1083">
        <v>1495</v>
      </c>
      <c r="CN7" s="1084"/>
      <c r="CO7" s="1084"/>
      <c r="CP7" s="1084"/>
      <c r="CQ7" s="1085"/>
      <c r="CR7" s="1083">
        <v>101</v>
      </c>
      <c r="CS7" s="1084"/>
      <c r="CT7" s="1084"/>
      <c r="CU7" s="1084"/>
      <c r="CV7" s="1085"/>
      <c r="CW7" s="1083" t="s">
        <v>557</v>
      </c>
      <c r="CX7" s="1084"/>
      <c r="CY7" s="1084"/>
      <c r="CZ7" s="1084"/>
      <c r="DA7" s="1085"/>
      <c r="DB7" s="1083" t="s">
        <v>557</v>
      </c>
      <c r="DC7" s="1084"/>
      <c r="DD7" s="1084"/>
      <c r="DE7" s="1084"/>
      <c r="DF7" s="1085"/>
      <c r="DG7" s="1083" t="s">
        <v>557</v>
      </c>
      <c r="DH7" s="1084"/>
      <c r="DI7" s="1084"/>
      <c r="DJ7" s="1084"/>
      <c r="DK7" s="1085"/>
      <c r="DL7" s="1083">
        <v>1414</v>
      </c>
      <c r="DM7" s="1084"/>
      <c r="DN7" s="1084"/>
      <c r="DO7" s="1084"/>
      <c r="DP7" s="1085"/>
      <c r="DQ7" s="1083">
        <v>0</v>
      </c>
      <c r="DR7" s="1084"/>
      <c r="DS7" s="1084"/>
      <c r="DT7" s="1084"/>
      <c r="DU7" s="1085"/>
      <c r="DV7" s="1086"/>
      <c r="DW7" s="1087"/>
      <c r="DX7" s="1087"/>
      <c r="DY7" s="1087"/>
      <c r="DZ7" s="1088"/>
      <c r="EA7" s="228"/>
    </row>
    <row r="8" spans="1:131" s="229" customFormat="1" ht="26.25" customHeight="1" x14ac:dyDescent="0.2">
      <c r="A8" s="232">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26"/>
      <c r="BA8" s="226"/>
      <c r="BB8" s="226"/>
      <c r="BC8" s="226"/>
      <c r="BD8" s="226"/>
      <c r="BE8" s="227"/>
      <c r="BF8" s="227"/>
      <c r="BG8" s="227"/>
      <c r="BH8" s="227"/>
      <c r="BI8" s="227"/>
      <c r="BJ8" s="227"/>
      <c r="BK8" s="227"/>
      <c r="BL8" s="227"/>
      <c r="BM8" s="227"/>
      <c r="BN8" s="227"/>
      <c r="BO8" s="227"/>
      <c r="BP8" s="227"/>
      <c r="BQ8" s="232">
        <v>2</v>
      </c>
      <c r="BR8" s="233"/>
      <c r="BS8" s="979" t="s">
        <v>559</v>
      </c>
      <c r="BT8" s="980"/>
      <c r="BU8" s="980"/>
      <c r="BV8" s="980"/>
      <c r="BW8" s="980"/>
      <c r="BX8" s="980"/>
      <c r="BY8" s="980"/>
      <c r="BZ8" s="980"/>
      <c r="CA8" s="980"/>
      <c r="CB8" s="980"/>
      <c r="CC8" s="980"/>
      <c r="CD8" s="980"/>
      <c r="CE8" s="980"/>
      <c r="CF8" s="980"/>
      <c r="CG8" s="1001"/>
      <c r="CH8" s="976">
        <v>11</v>
      </c>
      <c r="CI8" s="977"/>
      <c r="CJ8" s="977"/>
      <c r="CK8" s="977"/>
      <c r="CL8" s="978"/>
      <c r="CM8" s="976">
        <v>61</v>
      </c>
      <c r="CN8" s="977"/>
      <c r="CO8" s="977"/>
      <c r="CP8" s="977"/>
      <c r="CQ8" s="978"/>
      <c r="CR8" s="976">
        <v>3</v>
      </c>
      <c r="CS8" s="977"/>
      <c r="CT8" s="977"/>
      <c r="CU8" s="977"/>
      <c r="CV8" s="978"/>
      <c r="CW8" s="976">
        <v>24</v>
      </c>
      <c r="CX8" s="977"/>
      <c r="CY8" s="977"/>
      <c r="CZ8" s="977"/>
      <c r="DA8" s="978"/>
      <c r="DB8" s="976" t="s">
        <v>557</v>
      </c>
      <c r="DC8" s="977"/>
      <c r="DD8" s="977"/>
      <c r="DE8" s="977"/>
      <c r="DF8" s="978"/>
      <c r="DG8" s="976" t="s">
        <v>557</v>
      </c>
      <c r="DH8" s="977"/>
      <c r="DI8" s="977"/>
      <c r="DJ8" s="977"/>
      <c r="DK8" s="978"/>
      <c r="DL8" s="976" t="s">
        <v>557</v>
      </c>
      <c r="DM8" s="977"/>
      <c r="DN8" s="977"/>
      <c r="DO8" s="977"/>
      <c r="DP8" s="978"/>
      <c r="DQ8" s="976" t="s">
        <v>557</v>
      </c>
      <c r="DR8" s="977"/>
      <c r="DS8" s="977"/>
      <c r="DT8" s="977"/>
      <c r="DU8" s="978"/>
      <c r="DV8" s="979"/>
      <c r="DW8" s="980"/>
      <c r="DX8" s="980"/>
      <c r="DY8" s="980"/>
      <c r="DZ8" s="981"/>
      <c r="EA8" s="228"/>
    </row>
    <row r="9" spans="1:131" s="229" customFormat="1" ht="26.25" customHeight="1" x14ac:dyDescent="0.2">
      <c r="A9" s="232">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26"/>
      <c r="BA9" s="226"/>
      <c r="BB9" s="226"/>
      <c r="BC9" s="226"/>
      <c r="BD9" s="226"/>
      <c r="BE9" s="227"/>
      <c r="BF9" s="227"/>
      <c r="BG9" s="227"/>
      <c r="BH9" s="227"/>
      <c r="BI9" s="227"/>
      <c r="BJ9" s="227"/>
      <c r="BK9" s="227"/>
      <c r="BL9" s="227"/>
      <c r="BM9" s="227"/>
      <c r="BN9" s="227"/>
      <c r="BO9" s="227"/>
      <c r="BP9" s="227"/>
      <c r="BQ9" s="232">
        <v>3</v>
      </c>
      <c r="BR9" s="233"/>
      <c r="BS9" s="979" t="s">
        <v>560</v>
      </c>
      <c r="BT9" s="980"/>
      <c r="BU9" s="980"/>
      <c r="BV9" s="980"/>
      <c r="BW9" s="980"/>
      <c r="BX9" s="980"/>
      <c r="BY9" s="980"/>
      <c r="BZ9" s="980"/>
      <c r="CA9" s="980"/>
      <c r="CB9" s="980"/>
      <c r="CC9" s="980"/>
      <c r="CD9" s="980"/>
      <c r="CE9" s="980"/>
      <c r="CF9" s="980"/>
      <c r="CG9" s="1001"/>
      <c r="CH9" s="976">
        <v>-16</v>
      </c>
      <c r="CI9" s="977"/>
      <c r="CJ9" s="977"/>
      <c r="CK9" s="977"/>
      <c r="CL9" s="978"/>
      <c r="CM9" s="976">
        <v>40</v>
      </c>
      <c r="CN9" s="977"/>
      <c r="CO9" s="977"/>
      <c r="CP9" s="977"/>
      <c r="CQ9" s="978"/>
      <c r="CR9" s="976">
        <v>2</v>
      </c>
      <c r="CS9" s="977"/>
      <c r="CT9" s="977"/>
      <c r="CU9" s="977"/>
      <c r="CV9" s="978"/>
      <c r="CW9" s="976">
        <v>59</v>
      </c>
      <c r="CX9" s="977"/>
      <c r="CY9" s="977"/>
      <c r="CZ9" s="977"/>
      <c r="DA9" s="978"/>
      <c r="DB9" s="976" t="s">
        <v>487</v>
      </c>
      <c r="DC9" s="977"/>
      <c r="DD9" s="977"/>
      <c r="DE9" s="977"/>
      <c r="DF9" s="978"/>
      <c r="DG9" s="976" t="s">
        <v>487</v>
      </c>
      <c r="DH9" s="977"/>
      <c r="DI9" s="977"/>
      <c r="DJ9" s="977"/>
      <c r="DK9" s="978"/>
      <c r="DL9" s="976" t="s">
        <v>487</v>
      </c>
      <c r="DM9" s="977"/>
      <c r="DN9" s="977"/>
      <c r="DO9" s="977"/>
      <c r="DP9" s="978"/>
      <c r="DQ9" s="976" t="s">
        <v>487</v>
      </c>
      <c r="DR9" s="977"/>
      <c r="DS9" s="977"/>
      <c r="DT9" s="977"/>
      <c r="DU9" s="978"/>
      <c r="DV9" s="979"/>
      <c r="DW9" s="980"/>
      <c r="DX9" s="980"/>
      <c r="DY9" s="980"/>
      <c r="DZ9" s="981"/>
      <c r="EA9" s="228"/>
    </row>
    <row r="10" spans="1:131" s="229" customFormat="1" ht="26.25" customHeight="1" x14ac:dyDescent="0.2">
      <c r="A10" s="232">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26"/>
      <c r="BA10" s="226"/>
      <c r="BB10" s="226"/>
      <c r="BC10" s="226"/>
      <c r="BD10" s="226"/>
      <c r="BE10" s="227"/>
      <c r="BF10" s="227"/>
      <c r="BG10" s="227"/>
      <c r="BH10" s="227"/>
      <c r="BI10" s="227"/>
      <c r="BJ10" s="227"/>
      <c r="BK10" s="227"/>
      <c r="BL10" s="227"/>
      <c r="BM10" s="227"/>
      <c r="BN10" s="227"/>
      <c r="BO10" s="227"/>
      <c r="BP10" s="227"/>
      <c r="BQ10" s="232">
        <v>4</v>
      </c>
      <c r="BR10" s="233"/>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28"/>
    </row>
    <row r="11" spans="1:131" s="229" customFormat="1" ht="26.25" customHeight="1" x14ac:dyDescent="0.2">
      <c r="A11" s="232">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26"/>
      <c r="BA11" s="226"/>
      <c r="BB11" s="226"/>
      <c r="BC11" s="226"/>
      <c r="BD11" s="226"/>
      <c r="BE11" s="227"/>
      <c r="BF11" s="227"/>
      <c r="BG11" s="227"/>
      <c r="BH11" s="227"/>
      <c r="BI11" s="227"/>
      <c r="BJ11" s="227"/>
      <c r="BK11" s="227"/>
      <c r="BL11" s="227"/>
      <c r="BM11" s="227"/>
      <c r="BN11" s="227"/>
      <c r="BO11" s="227"/>
      <c r="BP11" s="227"/>
      <c r="BQ11" s="232">
        <v>5</v>
      </c>
      <c r="BR11" s="233"/>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28"/>
    </row>
    <row r="12" spans="1:131" s="229" customFormat="1" ht="26.25" customHeight="1" x14ac:dyDescent="0.2">
      <c r="A12" s="232">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26"/>
      <c r="BA12" s="226"/>
      <c r="BB12" s="226"/>
      <c r="BC12" s="226"/>
      <c r="BD12" s="226"/>
      <c r="BE12" s="227"/>
      <c r="BF12" s="227"/>
      <c r="BG12" s="227"/>
      <c r="BH12" s="227"/>
      <c r="BI12" s="227"/>
      <c r="BJ12" s="227"/>
      <c r="BK12" s="227"/>
      <c r="BL12" s="227"/>
      <c r="BM12" s="227"/>
      <c r="BN12" s="227"/>
      <c r="BO12" s="227"/>
      <c r="BP12" s="227"/>
      <c r="BQ12" s="232">
        <v>6</v>
      </c>
      <c r="BR12" s="233"/>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28"/>
    </row>
    <row r="13" spans="1:131" s="229" customFormat="1" ht="26.25" customHeight="1" x14ac:dyDescent="0.2">
      <c r="A13" s="232">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26"/>
      <c r="BA13" s="226"/>
      <c r="BB13" s="226"/>
      <c r="BC13" s="226"/>
      <c r="BD13" s="226"/>
      <c r="BE13" s="227"/>
      <c r="BF13" s="227"/>
      <c r="BG13" s="227"/>
      <c r="BH13" s="227"/>
      <c r="BI13" s="227"/>
      <c r="BJ13" s="227"/>
      <c r="BK13" s="227"/>
      <c r="BL13" s="227"/>
      <c r="BM13" s="227"/>
      <c r="BN13" s="227"/>
      <c r="BO13" s="227"/>
      <c r="BP13" s="227"/>
      <c r="BQ13" s="232">
        <v>7</v>
      </c>
      <c r="BR13" s="233"/>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28"/>
    </row>
    <row r="14" spans="1:131" s="229" customFormat="1" ht="26.25" customHeight="1" x14ac:dyDescent="0.2">
      <c r="A14" s="232">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26"/>
      <c r="BA14" s="226"/>
      <c r="BB14" s="226"/>
      <c r="BC14" s="226"/>
      <c r="BD14" s="226"/>
      <c r="BE14" s="227"/>
      <c r="BF14" s="227"/>
      <c r="BG14" s="227"/>
      <c r="BH14" s="227"/>
      <c r="BI14" s="227"/>
      <c r="BJ14" s="227"/>
      <c r="BK14" s="227"/>
      <c r="BL14" s="227"/>
      <c r="BM14" s="227"/>
      <c r="BN14" s="227"/>
      <c r="BO14" s="227"/>
      <c r="BP14" s="227"/>
      <c r="BQ14" s="232">
        <v>8</v>
      </c>
      <c r="BR14" s="233"/>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28"/>
    </row>
    <row r="15" spans="1:131" s="229" customFormat="1" ht="26.25" customHeight="1" x14ac:dyDescent="0.2">
      <c r="A15" s="232">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26"/>
      <c r="BA15" s="226"/>
      <c r="BB15" s="226"/>
      <c r="BC15" s="226"/>
      <c r="BD15" s="226"/>
      <c r="BE15" s="227"/>
      <c r="BF15" s="227"/>
      <c r="BG15" s="227"/>
      <c r="BH15" s="227"/>
      <c r="BI15" s="227"/>
      <c r="BJ15" s="227"/>
      <c r="BK15" s="227"/>
      <c r="BL15" s="227"/>
      <c r="BM15" s="227"/>
      <c r="BN15" s="227"/>
      <c r="BO15" s="227"/>
      <c r="BP15" s="227"/>
      <c r="BQ15" s="232">
        <v>9</v>
      </c>
      <c r="BR15" s="233"/>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28"/>
    </row>
    <row r="16" spans="1:131" s="229" customFormat="1" ht="26.25" customHeight="1" x14ac:dyDescent="0.2">
      <c r="A16" s="232">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26"/>
      <c r="BA16" s="226"/>
      <c r="BB16" s="226"/>
      <c r="BC16" s="226"/>
      <c r="BD16" s="226"/>
      <c r="BE16" s="227"/>
      <c r="BF16" s="227"/>
      <c r="BG16" s="227"/>
      <c r="BH16" s="227"/>
      <c r="BI16" s="227"/>
      <c r="BJ16" s="227"/>
      <c r="BK16" s="227"/>
      <c r="BL16" s="227"/>
      <c r="BM16" s="227"/>
      <c r="BN16" s="227"/>
      <c r="BO16" s="227"/>
      <c r="BP16" s="227"/>
      <c r="BQ16" s="232">
        <v>10</v>
      </c>
      <c r="BR16" s="233"/>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28"/>
    </row>
    <row r="17" spans="1:131" s="229" customFormat="1" ht="26.25" customHeight="1" x14ac:dyDescent="0.2">
      <c r="A17" s="232">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26"/>
      <c r="BA17" s="226"/>
      <c r="BB17" s="226"/>
      <c r="BC17" s="226"/>
      <c r="BD17" s="226"/>
      <c r="BE17" s="227"/>
      <c r="BF17" s="227"/>
      <c r="BG17" s="227"/>
      <c r="BH17" s="227"/>
      <c r="BI17" s="227"/>
      <c r="BJ17" s="227"/>
      <c r="BK17" s="227"/>
      <c r="BL17" s="227"/>
      <c r="BM17" s="227"/>
      <c r="BN17" s="227"/>
      <c r="BO17" s="227"/>
      <c r="BP17" s="227"/>
      <c r="BQ17" s="232">
        <v>11</v>
      </c>
      <c r="BR17" s="233"/>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28"/>
    </row>
    <row r="18" spans="1:131" s="229" customFormat="1" ht="26.25" customHeight="1" x14ac:dyDescent="0.2">
      <c r="A18" s="232">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26"/>
      <c r="BA18" s="226"/>
      <c r="BB18" s="226"/>
      <c r="BC18" s="226"/>
      <c r="BD18" s="226"/>
      <c r="BE18" s="227"/>
      <c r="BF18" s="227"/>
      <c r="BG18" s="227"/>
      <c r="BH18" s="227"/>
      <c r="BI18" s="227"/>
      <c r="BJ18" s="227"/>
      <c r="BK18" s="227"/>
      <c r="BL18" s="227"/>
      <c r="BM18" s="227"/>
      <c r="BN18" s="227"/>
      <c r="BO18" s="227"/>
      <c r="BP18" s="227"/>
      <c r="BQ18" s="232">
        <v>12</v>
      </c>
      <c r="BR18" s="233"/>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28"/>
    </row>
    <row r="19" spans="1:131" s="229" customFormat="1" ht="26.25" customHeight="1" x14ac:dyDescent="0.2">
      <c r="A19" s="232">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26"/>
      <c r="BA19" s="226"/>
      <c r="BB19" s="226"/>
      <c r="BC19" s="226"/>
      <c r="BD19" s="226"/>
      <c r="BE19" s="227"/>
      <c r="BF19" s="227"/>
      <c r="BG19" s="227"/>
      <c r="BH19" s="227"/>
      <c r="BI19" s="227"/>
      <c r="BJ19" s="227"/>
      <c r="BK19" s="227"/>
      <c r="BL19" s="227"/>
      <c r="BM19" s="227"/>
      <c r="BN19" s="227"/>
      <c r="BO19" s="227"/>
      <c r="BP19" s="227"/>
      <c r="BQ19" s="232">
        <v>13</v>
      </c>
      <c r="BR19" s="233"/>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28"/>
    </row>
    <row r="20" spans="1:131" s="229" customFormat="1" ht="26.25" customHeight="1" x14ac:dyDescent="0.2">
      <c r="A20" s="232">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26"/>
      <c r="BA20" s="226"/>
      <c r="BB20" s="226"/>
      <c r="BC20" s="226"/>
      <c r="BD20" s="226"/>
      <c r="BE20" s="227"/>
      <c r="BF20" s="227"/>
      <c r="BG20" s="227"/>
      <c r="BH20" s="227"/>
      <c r="BI20" s="227"/>
      <c r="BJ20" s="227"/>
      <c r="BK20" s="227"/>
      <c r="BL20" s="227"/>
      <c r="BM20" s="227"/>
      <c r="BN20" s="227"/>
      <c r="BO20" s="227"/>
      <c r="BP20" s="227"/>
      <c r="BQ20" s="232">
        <v>14</v>
      </c>
      <c r="BR20" s="233"/>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28"/>
    </row>
    <row r="21" spans="1:131" s="229" customFormat="1" ht="26.25" customHeight="1" thickBot="1" x14ac:dyDescent="0.25">
      <c r="A21" s="232">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26"/>
      <c r="BA21" s="226"/>
      <c r="BB21" s="226"/>
      <c r="BC21" s="226"/>
      <c r="BD21" s="226"/>
      <c r="BE21" s="227"/>
      <c r="BF21" s="227"/>
      <c r="BG21" s="227"/>
      <c r="BH21" s="227"/>
      <c r="BI21" s="227"/>
      <c r="BJ21" s="227"/>
      <c r="BK21" s="227"/>
      <c r="BL21" s="227"/>
      <c r="BM21" s="227"/>
      <c r="BN21" s="227"/>
      <c r="BO21" s="227"/>
      <c r="BP21" s="227"/>
      <c r="BQ21" s="232">
        <v>15</v>
      </c>
      <c r="BR21" s="233"/>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28"/>
    </row>
    <row r="22" spans="1:131" s="229" customFormat="1" ht="26.25" customHeight="1" x14ac:dyDescent="0.2">
      <c r="A22" s="232">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27"/>
      <c r="BF22" s="227"/>
      <c r="BG22" s="227"/>
      <c r="BH22" s="227"/>
      <c r="BI22" s="227"/>
      <c r="BJ22" s="227"/>
      <c r="BK22" s="227"/>
      <c r="BL22" s="227"/>
      <c r="BM22" s="227"/>
      <c r="BN22" s="227"/>
      <c r="BO22" s="227"/>
      <c r="BP22" s="227"/>
      <c r="BQ22" s="232">
        <v>16</v>
      </c>
      <c r="BR22" s="233"/>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28"/>
    </row>
    <row r="23" spans="1:131" s="229" customFormat="1" ht="26.25" customHeight="1" thickBot="1" x14ac:dyDescent="0.25">
      <c r="A23" s="234" t="s">
        <v>376</v>
      </c>
      <c r="B23" s="924" t="s">
        <v>377</v>
      </c>
      <c r="C23" s="925"/>
      <c r="D23" s="925"/>
      <c r="E23" s="925"/>
      <c r="F23" s="925"/>
      <c r="G23" s="925"/>
      <c r="H23" s="925"/>
      <c r="I23" s="925"/>
      <c r="J23" s="925"/>
      <c r="K23" s="925"/>
      <c r="L23" s="925"/>
      <c r="M23" s="925"/>
      <c r="N23" s="925"/>
      <c r="O23" s="925"/>
      <c r="P23" s="935"/>
      <c r="Q23" s="1054">
        <v>74265</v>
      </c>
      <c r="R23" s="1048"/>
      <c r="S23" s="1048"/>
      <c r="T23" s="1048"/>
      <c r="U23" s="1048"/>
      <c r="V23" s="1048">
        <v>70273</v>
      </c>
      <c r="W23" s="1048"/>
      <c r="X23" s="1048"/>
      <c r="Y23" s="1048"/>
      <c r="Z23" s="1048"/>
      <c r="AA23" s="1048">
        <v>3992</v>
      </c>
      <c r="AB23" s="1048"/>
      <c r="AC23" s="1048"/>
      <c r="AD23" s="1048"/>
      <c r="AE23" s="1055"/>
      <c r="AF23" s="1056">
        <v>3429</v>
      </c>
      <c r="AG23" s="1048"/>
      <c r="AH23" s="1048"/>
      <c r="AI23" s="1048"/>
      <c r="AJ23" s="1057"/>
      <c r="AK23" s="1058"/>
      <c r="AL23" s="1059"/>
      <c r="AM23" s="1059"/>
      <c r="AN23" s="1059"/>
      <c r="AO23" s="1059"/>
      <c r="AP23" s="1048">
        <v>49214</v>
      </c>
      <c r="AQ23" s="1048"/>
      <c r="AR23" s="1048"/>
      <c r="AS23" s="1048"/>
      <c r="AT23" s="1048"/>
      <c r="AU23" s="1049"/>
      <c r="AV23" s="1049"/>
      <c r="AW23" s="1049"/>
      <c r="AX23" s="1049"/>
      <c r="AY23" s="1050"/>
      <c r="AZ23" s="1051" t="s">
        <v>122</v>
      </c>
      <c r="BA23" s="1052"/>
      <c r="BB23" s="1052"/>
      <c r="BC23" s="1052"/>
      <c r="BD23" s="1053"/>
      <c r="BE23" s="227"/>
      <c r="BF23" s="227"/>
      <c r="BG23" s="227"/>
      <c r="BH23" s="227"/>
      <c r="BI23" s="227"/>
      <c r="BJ23" s="227"/>
      <c r="BK23" s="227"/>
      <c r="BL23" s="227"/>
      <c r="BM23" s="227"/>
      <c r="BN23" s="227"/>
      <c r="BO23" s="227"/>
      <c r="BP23" s="227"/>
      <c r="BQ23" s="232">
        <v>17</v>
      </c>
      <c r="BR23" s="233"/>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28"/>
    </row>
    <row r="24" spans="1:131" s="229"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26"/>
      <c r="BA24" s="226"/>
      <c r="BB24" s="226"/>
      <c r="BC24" s="226"/>
      <c r="BD24" s="226"/>
      <c r="BE24" s="227"/>
      <c r="BF24" s="227"/>
      <c r="BG24" s="227"/>
      <c r="BH24" s="227"/>
      <c r="BI24" s="227"/>
      <c r="BJ24" s="227"/>
      <c r="BK24" s="227"/>
      <c r="BL24" s="227"/>
      <c r="BM24" s="227"/>
      <c r="BN24" s="227"/>
      <c r="BO24" s="227"/>
      <c r="BP24" s="227"/>
      <c r="BQ24" s="232">
        <v>18</v>
      </c>
      <c r="BR24" s="233"/>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28"/>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26"/>
      <c r="BK25" s="226"/>
      <c r="BL25" s="226"/>
      <c r="BM25" s="226"/>
      <c r="BN25" s="226"/>
      <c r="BO25" s="235"/>
      <c r="BP25" s="235"/>
      <c r="BQ25" s="232">
        <v>19</v>
      </c>
      <c r="BR25" s="233"/>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24"/>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26"/>
      <c r="BK26" s="226"/>
      <c r="BL26" s="226"/>
      <c r="BM26" s="226"/>
      <c r="BN26" s="226"/>
      <c r="BO26" s="235"/>
      <c r="BP26" s="235"/>
      <c r="BQ26" s="232">
        <v>20</v>
      </c>
      <c r="BR26" s="233"/>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24"/>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26"/>
      <c r="BK27" s="226"/>
      <c r="BL27" s="226"/>
      <c r="BM27" s="226"/>
      <c r="BN27" s="226"/>
      <c r="BO27" s="235"/>
      <c r="BP27" s="235"/>
      <c r="BQ27" s="232">
        <v>21</v>
      </c>
      <c r="BR27" s="233"/>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24"/>
    </row>
    <row r="28" spans="1:131" ht="26.25" customHeight="1" thickTop="1" x14ac:dyDescent="0.2">
      <c r="A28" s="236">
        <v>1</v>
      </c>
      <c r="B28" s="1034" t="s">
        <v>388</v>
      </c>
      <c r="C28" s="1035"/>
      <c r="D28" s="1035"/>
      <c r="E28" s="1035"/>
      <c r="F28" s="1035"/>
      <c r="G28" s="1035"/>
      <c r="H28" s="1035"/>
      <c r="I28" s="1035"/>
      <c r="J28" s="1035"/>
      <c r="K28" s="1035"/>
      <c r="L28" s="1035"/>
      <c r="M28" s="1035"/>
      <c r="N28" s="1035"/>
      <c r="O28" s="1035"/>
      <c r="P28" s="1036"/>
      <c r="Q28" s="1037">
        <v>12880</v>
      </c>
      <c r="R28" s="1038"/>
      <c r="S28" s="1038"/>
      <c r="T28" s="1038"/>
      <c r="U28" s="1038"/>
      <c r="V28" s="1038">
        <v>12810</v>
      </c>
      <c r="W28" s="1038"/>
      <c r="X28" s="1038"/>
      <c r="Y28" s="1038"/>
      <c r="Z28" s="1038"/>
      <c r="AA28" s="1038">
        <v>70</v>
      </c>
      <c r="AB28" s="1038"/>
      <c r="AC28" s="1038"/>
      <c r="AD28" s="1038"/>
      <c r="AE28" s="1039"/>
      <c r="AF28" s="1040">
        <v>70</v>
      </c>
      <c r="AG28" s="1038"/>
      <c r="AH28" s="1038"/>
      <c r="AI28" s="1038"/>
      <c r="AJ28" s="1041"/>
      <c r="AK28" s="1029">
        <v>1039</v>
      </c>
      <c r="AL28" s="1030"/>
      <c r="AM28" s="1030"/>
      <c r="AN28" s="1030"/>
      <c r="AO28" s="1030"/>
      <c r="AP28" s="1030" t="s">
        <v>567</v>
      </c>
      <c r="AQ28" s="1030"/>
      <c r="AR28" s="1030"/>
      <c r="AS28" s="1030"/>
      <c r="AT28" s="1030"/>
      <c r="AU28" s="1030" t="s">
        <v>567</v>
      </c>
      <c r="AV28" s="1030"/>
      <c r="AW28" s="1030"/>
      <c r="AX28" s="1030"/>
      <c r="AY28" s="1030"/>
      <c r="AZ28" s="1031" t="s">
        <v>567</v>
      </c>
      <c r="BA28" s="1031"/>
      <c r="BB28" s="1031"/>
      <c r="BC28" s="1031"/>
      <c r="BD28" s="1031"/>
      <c r="BE28" s="1032"/>
      <c r="BF28" s="1032"/>
      <c r="BG28" s="1032"/>
      <c r="BH28" s="1032"/>
      <c r="BI28" s="1033"/>
      <c r="BJ28" s="226"/>
      <c r="BK28" s="226"/>
      <c r="BL28" s="226"/>
      <c r="BM28" s="226"/>
      <c r="BN28" s="226"/>
      <c r="BO28" s="235"/>
      <c r="BP28" s="235"/>
      <c r="BQ28" s="232">
        <v>22</v>
      </c>
      <c r="BR28" s="233"/>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24"/>
    </row>
    <row r="29" spans="1:131" ht="26.25" customHeight="1" x14ac:dyDescent="0.2">
      <c r="A29" s="236">
        <v>2</v>
      </c>
      <c r="B29" s="1017" t="s">
        <v>389</v>
      </c>
      <c r="C29" s="1018"/>
      <c r="D29" s="1018"/>
      <c r="E29" s="1018"/>
      <c r="F29" s="1018"/>
      <c r="G29" s="1018"/>
      <c r="H29" s="1018"/>
      <c r="I29" s="1018"/>
      <c r="J29" s="1018"/>
      <c r="K29" s="1018"/>
      <c r="L29" s="1018"/>
      <c r="M29" s="1018"/>
      <c r="N29" s="1018"/>
      <c r="O29" s="1018"/>
      <c r="P29" s="1019"/>
      <c r="Q29" s="1025">
        <v>13599</v>
      </c>
      <c r="R29" s="1026"/>
      <c r="S29" s="1026"/>
      <c r="T29" s="1026"/>
      <c r="U29" s="1026"/>
      <c r="V29" s="1026">
        <v>13273</v>
      </c>
      <c r="W29" s="1026"/>
      <c r="X29" s="1026"/>
      <c r="Y29" s="1026"/>
      <c r="Z29" s="1026"/>
      <c r="AA29" s="1026">
        <v>326</v>
      </c>
      <c r="AB29" s="1026"/>
      <c r="AC29" s="1026"/>
      <c r="AD29" s="1026"/>
      <c r="AE29" s="1027"/>
      <c r="AF29" s="1022">
        <v>326</v>
      </c>
      <c r="AG29" s="1023"/>
      <c r="AH29" s="1023"/>
      <c r="AI29" s="1023"/>
      <c r="AJ29" s="1024"/>
      <c r="AK29" s="967">
        <v>2342</v>
      </c>
      <c r="AL29" s="958"/>
      <c r="AM29" s="958"/>
      <c r="AN29" s="958"/>
      <c r="AO29" s="958"/>
      <c r="AP29" s="958" t="s">
        <v>567</v>
      </c>
      <c r="AQ29" s="958"/>
      <c r="AR29" s="958"/>
      <c r="AS29" s="958"/>
      <c r="AT29" s="958"/>
      <c r="AU29" s="958" t="s">
        <v>567</v>
      </c>
      <c r="AV29" s="958"/>
      <c r="AW29" s="958"/>
      <c r="AX29" s="958"/>
      <c r="AY29" s="958"/>
      <c r="AZ29" s="1028" t="s">
        <v>567</v>
      </c>
      <c r="BA29" s="1028"/>
      <c r="BB29" s="1028"/>
      <c r="BC29" s="1028"/>
      <c r="BD29" s="1028"/>
      <c r="BE29" s="959"/>
      <c r="BF29" s="959"/>
      <c r="BG29" s="959"/>
      <c r="BH29" s="959"/>
      <c r="BI29" s="960"/>
      <c r="BJ29" s="226"/>
      <c r="BK29" s="226"/>
      <c r="BL29" s="226"/>
      <c r="BM29" s="226"/>
      <c r="BN29" s="226"/>
      <c r="BO29" s="235"/>
      <c r="BP29" s="235"/>
      <c r="BQ29" s="232">
        <v>23</v>
      </c>
      <c r="BR29" s="233"/>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24"/>
    </row>
    <row r="30" spans="1:131" ht="26.25" customHeight="1" x14ac:dyDescent="0.2">
      <c r="A30" s="236">
        <v>3</v>
      </c>
      <c r="B30" s="1017" t="s">
        <v>390</v>
      </c>
      <c r="C30" s="1018"/>
      <c r="D30" s="1018"/>
      <c r="E30" s="1018"/>
      <c r="F30" s="1018"/>
      <c r="G30" s="1018"/>
      <c r="H30" s="1018"/>
      <c r="I30" s="1018"/>
      <c r="J30" s="1018"/>
      <c r="K30" s="1018"/>
      <c r="L30" s="1018"/>
      <c r="M30" s="1018"/>
      <c r="N30" s="1018"/>
      <c r="O30" s="1018"/>
      <c r="P30" s="1019"/>
      <c r="Q30" s="1025">
        <v>2429</v>
      </c>
      <c r="R30" s="1026"/>
      <c r="S30" s="1026"/>
      <c r="T30" s="1026"/>
      <c r="U30" s="1026"/>
      <c r="V30" s="1026">
        <v>2423</v>
      </c>
      <c r="W30" s="1026"/>
      <c r="X30" s="1026"/>
      <c r="Y30" s="1026"/>
      <c r="Z30" s="1026"/>
      <c r="AA30" s="1026">
        <v>6</v>
      </c>
      <c r="AB30" s="1026"/>
      <c r="AC30" s="1026"/>
      <c r="AD30" s="1026"/>
      <c r="AE30" s="1027"/>
      <c r="AF30" s="1022">
        <v>6</v>
      </c>
      <c r="AG30" s="1023"/>
      <c r="AH30" s="1023"/>
      <c r="AI30" s="1023"/>
      <c r="AJ30" s="1024"/>
      <c r="AK30" s="967">
        <v>392</v>
      </c>
      <c r="AL30" s="958"/>
      <c r="AM30" s="958"/>
      <c r="AN30" s="958"/>
      <c r="AO30" s="958"/>
      <c r="AP30" s="958" t="s">
        <v>567</v>
      </c>
      <c r="AQ30" s="958"/>
      <c r="AR30" s="958"/>
      <c r="AS30" s="958"/>
      <c r="AT30" s="958"/>
      <c r="AU30" s="958" t="s">
        <v>567</v>
      </c>
      <c r="AV30" s="958"/>
      <c r="AW30" s="958"/>
      <c r="AX30" s="958"/>
      <c r="AY30" s="958"/>
      <c r="AZ30" s="1028" t="s">
        <v>567</v>
      </c>
      <c r="BA30" s="1028"/>
      <c r="BB30" s="1028"/>
      <c r="BC30" s="1028"/>
      <c r="BD30" s="1028"/>
      <c r="BE30" s="959"/>
      <c r="BF30" s="959"/>
      <c r="BG30" s="959"/>
      <c r="BH30" s="959"/>
      <c r="BI30" s="960"/>
      <c r="BJ30" s="226"/>
      <c r="BK30" s="226"/>
      <c r="BL30" s="226"/>
      <c r="BM30" s="226"/>
      <c r="BN30" s="226"/>
      <c r="BO30" s="235"/>
      <c r="BP30" s="235"/>
      <c r="BQ30" s="232">
        <v>24</v>
      </c>
      <c r="BR30" s="233"/>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24"/>
    </row>
    <row r="31" spans="1:131" ht="26.25" customHeight="1" x14ac:dyDescent="0.2">
      <c r="A31" s="236">
        <v>4</v>
      </c>
      <c r="B31" s="1017" t="s">
        <v>391</v>
      </c>
      <c r="C31" s="1018"/>
      <c r="D31" s="1018"/>
      <c r="E31" s="1018"/>
      <c r="F31" s="1018"/>
      <c r="G31" s="1018"/>
      <c r="H31" s="1018"/>
      <c r="I31" s="1018"/>
      <c r="J31" s="1018"/>
      <c r="K31" s="1018"/>
      <c r="L31" s="1018"/>
      <c r="M31" s="1018"/>
      <c r="N31" s="1018"/>
      <c r="O31" s="1018"/>
      <c r="P31" s="1019"/>
      <c r="Q31" s="1025">
        <v>7398</v>
      </c>
      <c r="R31" s="1026"/>
      <c r="S31" s="1026"/>
      <c r="T31" s="1026"/>
      <c r="U31" s="1026"/>
      <c r="V31" s="1026">
        <v>6779</v>
      </c>
      <c r="W31" s="1026"/>
      <c r="X31" s="1026"/>
      <c r="Y31" s="1026"/>
      <c r="Z31" s="1026"/>
      <c r="AA31" s="1026">
        <v>201</v>
      </c>
      <c r="AB31" s="1026"/>
      <c r="AC31" s="1026"/>
      <c r="AD31" s="1026"/>
      <c r="AE31" s="1027"/>
      <c r="AF31" s="1022">
        <v>6740</v>
      </c>
      <c r="AG31" s="1023"/>
      <c r="AH31" s="1023"/>
      <c r="AI31" s="1023"/>
      <c r="AJ31" s="1024"/>
      <c r="AK31" s="967">
        <v>2</v>
      </c>
      <c r="AL31" s="958"/>
      <c r="AM31" s="958"/>
      <c r="AN31" s="958"/>
      <c r="AO31" s="958"/>
      <c r="AP31" s="958">
        <v>25</v>
      </c>
      <c r="AQ31" s="958"/>
      <c r="AR31" s="958"/>
      <c r="AS31" s="958"/>
      <c r="AT31" s="958"/>
      <c r="AU31" s="958" t="s">
        <v>567</v>
      </c>
      <c r="AV31" s="958"/>
      <c r="AW31" s="958"/>
      <c r="AX31" s="958"/>
      <c r="AY31" s="958"/>
      <c r="AZ31" s="1028" t="s">
        <v>567</v>
      </c>
      <c r="BA31" s="1028"/>
      <c r="BB31" s="1028"/>
      <c r="BC31" s="1028"/>
      <c r="BD31" s="1028"/>
      <c r="BE31" s="959" t="s">
        <v>392</v>
      </c>
      <c r="BF31" s="959"/>
      <c r="BG31" s="959"/>
      <c r="BH31" s="959"/>
      <c r="BI31" s="960"/>
      <c r="BJ31" s="226"/>
      <c r="BK31" s="226"/>
      <c r="BL31" s="226"/>
      <c r="BM31" s="226"/>
      <c r="BN31" s="226"/>
      <c r="BO31" s="235"/>
      <c r="BP31" s="235"/>
      <c r="BQ31" s="232">
        <v>25</v>
      </c>
      <c r="BR31" s="233"/>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24"/>
    </row>
    <row r="32" spans="1:131" ht="26.25" customHeight="1" x14ac:dyDescent="0.2">
      <c r="A32" s="236">
        <v>5</v>
      </c>
      <c r="B32" s="1017" t="s">
        <v>393</v>
      </c>
      <c r="C32" s="1018"/>
      <c r="D32" s="1018"/>
      <c r="E32" s="1018"/>
      <c r="F32" s="1018"/>
      <c r="G32" s="1018"/>
      <c r="H32" s="1018"/>
      <c r="I32" s="1018"/>
      <c r="J32" s="1018"/>
      <c r="K32" s="1018"/>
      <c r="L32" s="1018"/>
      <c r="M32" s="1018"/>
      <c r="N32" s="1018"/>
      <c r="O32" s="1018"/>
      <c r="P32" s="1019"/>
      <c r="Q32" s="1025">
        <v>2187</v>
      </c>
      <c r="R32" s="1026"/>
      <c r="S32" s="1026"/>
      <c r="T32" s="1026"/>
      <c r="U32" s="1026"/>
      <c r="V32" s="1026">
        <v>2092</v>
      </c>
      <c r="W32" s="1026"/>
      <c r="X32" s="1026"/>
      <c r="Y32" s="1026"/>
      <c r="Z32" s="1026"/>
      <c r="AA32" s="1026">
        <v>95</v>
      </c>
      <c r="AB32" s="1026"/>
      <c r="AC32" s="1026"/>
      <c r="AD32" s="1026"/>
      <c r="AE32" s="1027"/>
      <c r="AF32" s="1022">
        <v>3065</v>
      </c>
      <c r="AG32" s="1023"/>
      <c r="AH32" s="1023"/>
      <c r="AI32" s="1023"/>
      <c r="AJ32" s="1024"/>
      <c r="AK32" s="967">
        <v>13</v>
      </c>
      <c r="AL32" s="958"/>
      <c r="AM32" s="958"/>
      <c r="AN32" s="958"/>
      <c r="AO32" s="958"/>
      <c r="AP32" s="958">
        <v>2295</v>
      </c>
      <c r="AQ32" s="958"/>
      <c r="AR32" s="958"/>
      <c r="AS32" s="958"/>
      <c r="AT32" s="958"/>
      <c r="AU32" s="958" t="s">
        <v>567</v>
      </c>
      <c r="AV32" s="958"/>
      <c r="AW32" s="958"/>
      <c r="AX32" s="958"/>
      <c r="AY32" s="958"/>
      <c r="AZ32" s="1028" t="s">
        <v>567</v>
      </c>
      <c r="BA32" s="1028"/>
      <c r="BB32" s="1028"/>
      <c r="BC32" s="1028"/>
      <c r="BD32" s="1028"/>
      <c r="BE32" s="959" t="s">
        <v>392</v>
      </c>
      <c r="BF32" s="959"/>
      <c r="BG32" s="959"/>
      <c r="BH32" s="959"/>
      <c r="BI32" s="960"/>
      <c r="BJ32" s="226"/>
      <c r="BK32" s="226"/>
      <c r="BL32" s="226"/>
      <c r="BM32" s="226"/>
      <c r="BN32" s="226"/>
      <c r="BO32" s="235"/>
      <c r="BP32" s="235"/>
      <c r="BQ32" s="232">
        <v>26</v>
      </c>
      <c r="BR32" s="233"/>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24"/>
    </row>
    <row r="33" spans="1:131" ht="26.25" customHeight="1" x14ac:dyDescent="0.2">
      <c r="A33" s="236">
        <v>6</v>
      </c>
      <c r="B33" s="1017" t="s">
        <v>394</v>
      </c>
      <c r="C33" s="1018"/>
      <c r="D33" s="1018"/>
      <c r="E33" s="1018"/>
      <c r="F33" s="1018"/>
      <c r="G33" s="1018"/>
      <c r="H33" s="1018"/>
      <c r="I33" s="1018"/>
      <c r="J33" s="1018"/>
      <c r="K33" s="1018"/>
      <c r="L33" s="1018"/>
      <c r="M33" s="1018"/>
      <c r="N33" s="1018"/>
      <c r="O33" s="1018"/>
      <c r="P33" s="1019"/>
      <c r="Q33" s="1025">
        <v>6181</v>
      </c>
      <c r="R33" s="1026"/>
      <c r="S33" s="1026"/>
      <c r="T33" s="1026"/>
      <c r="U33" s="1026"/>
      <c r="V33" s="1026">
        <v>5733</v>
      </c>
      <c r="W33" s="1026"/>
      <c r="X33" s="1026"/>
      <c r="Y33" s="1026"/>
      <c r="Z33" s="1026"/>
      <c r="AA33" s="1026">
        <v>449</v>
      </c>
      <c r="AB33" s="1026"/>
      <c r="AC33" s="1026"/>
      <c r="AD33" s="1026"/>
      <c r="AE33" s="1027"/>
      <c r="AF33" s="1022">
        <v>2300</v>
      </c>
      <c r="AG33" s="1023"/>
      <c r="AH33" s="1023"/>
      <c r="AI33" s="1023"/>
      <c r="AJ33" s="1024"/>
      <c r="AK33" s="967">
        <v>1297</v>
      </c>
      <c r="AL33" s="958"/>
      <c r="AM33" s="958"/>
      <c r="AN33" s="958"/>
      <c r="AO33" s="958"/>
      <c r="AP33" s="958">
        <v>20805</v>
      </c>
      <c r="AQ33" s="958"/>
      <c r="AR33" s="958"/>
      <c r="AS33" s="958"/>
      <c r="AT33" s="958"/>
      <c r="AU33" s="958">
        <v>8333</v>
      </c>
      <c r="AV33" s="958"/>
      <c r="AW33" s="958"/>
      <c r="AX33" s="958"/>
      <c r="AY33" s="958"/>
      <c r="AZ33" s="1028" t="s">
        <v>567</v>
      </c>
      <c r="BA33" s="1028"/>
      <c r="BB33" s="1028"/>
      <c r="BC33" s="1028"/>
      <c r="BD33" s="1028"/>
      <c r="BE33" s="959" t="s">
        <v>392</v>
      </c>
      <c r="BF33" s="959"/>
      <c r="BG33" s="959"/>
      <c r="BH33" s="959"/>
      <c r="BI33" s="960"/>
      <c r="BJ33" s="226"/>
      <c r="BK33" s="226"/>
      <c r="BL33" s="226"/>
      <c r="BM33" s="226"/>
      <c r="BN33" s="226"/>
      <c r="BO33" s="235"/>
      <c r="BP33" s="235"/>
      <c r="BQ33" s="232">
        <v>27</v>
      </c>
      <c r="BR33" s="233"/>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24"/>
    </row>
    <row r="34" spans="1:131" ht="26.25" customHeight="1" x14ac:dyDescent="0.2">
      <c r="A34" s="236">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26"/>
      <c r="BK34" s="226"/>
      <c r="BL34" s="226"/>
      <c r="BM34" s="226"/>
      <c r="BN34" s="226"/>
      <c r="BO34" s="235"/>
      <c r="BP34" s="235"/>
      <c r="BQ34" s="232">
        <v>28</v>
      </c>
      <c r="BR34" s="233"/>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24"/>
    </row>
    <row r="35" spans="1:131" ht="26.25" customHeight="1" x14ac:dyDescent="0.2">
      <c r="A35" s="236">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26"/>
      <c r="BK35" s="226"/>
      <c r="BL35" s="226"/>
      <c r="BM35" s="226"/>
      <c r="BN35" s="226"/>
      <c r="BO35" s="235"/>
      <c r="BP35" s="235"/>
      <c r="BQ35" s="232">
        <v>29</v>
      </c>
      <c r="BR35" s="233"/>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24"/>
    </row>
    <row r="36" spans="1:131" ht="26.25" customHeight="1" x14ac:dyDescent="0.2">
      <c r="A36" s="236">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26"/>
      <c r="BK36" s="226"/>
      <c r="BL36" s="226"/>
      <c r="BM36" s="226"/>
      <c r="BN36" s="226"/>
      <c r="BO36" s="235"/>
      <c r="BP36" s="235"/>
      <c r="BQ36" s="232">
        <v>30</v>
      </c>
      <c r="BR36" s="233"/>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24"/>
    </row>
    <row r="37" spans="1:131" ht="26.25" customHeight="1" x14ac:dyDescent="0.2">
      <c r="A37" s="236">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26"/>
      <c r="BK37" s="226"/>
      <c r="BL37" s="226"/>
      <c r="BM37" s="226"/>
      <c r="BN37" s="226"/>
      <c r="BO37" s="235"/>
      <c r="BP37" s="235"/>
      <c r="BQ37" s="232">
        <v>31</v>
      </c>
      <c r="BR37" s="233"/>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24"/>
    </row>
    <row r="38" spans="1:131" ht="26.25" customHeight="1" x14ac:dyDescent="0.2">
      <c r="A38" s="236">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26"/>
      <c r="BK38" s="226"/>
      <c r="BL38" s="226"/>
      <c r="BM38" s="226"/>
      <c r="BN38" s="226"/>
      <c r="BO38" s="235"/>
      <c r="BP38" s="235"/>
      <c r="BQ38" s="232">
        <v>32</v>
      </c>
      <c r="BR38" s="233"/>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24"/>
    </row>
    <row r="39" spans="1:131" ht="26.25" customHeight="1" x14ac:dyDescent="0.2">
      <c r="A39" s="236">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26"/>
      <c r="BK39" s="226"/>
      <c r="BL39" s="226"/>
      <c r="BM39" s="226"/>
      <c r="BN39" s="226"/>
      <c r="BO39" s="235"/>
      <c r="BP39" s="235"/>
      <c r="BQ39" s="232">
        <v>33</v>
      </c>
      <c r="BR39" s="233"/>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24"/>
    </row>
    <row r="40" spans="1:131" ht="26.25" customHeight="1" x14ac:dyDescent="0.2">
      <c r="A40" s="232">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26"/>
      <c r="BK40" s="226"/>
      <c r="BL40" s="226"/>
      <c r="BM40" s="226"/>
      <c r="BN40" s="226"/>
      <c r="BO40" s="235"/>
      <c r="BP40" s="235"/>
      <c r="BQ40" s="232">
        <v>34</v>
      </c>
      <c r="BR40" s="233"/>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24"/>
    </row>
    <row r="41" spans="1:131" ht="26.25" customHeight="1" x14ac:dyDescent="0.2">
      <c r="A41" s="232">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26"/>
      <c r="BK41" s="226"/>
      <c r="BL41" s="226"/>
      <c r="BM41" s="226"/>
      <c r="BN41" s="226"/>
      <c r="BO41" s="235"/>
      <c r="BP41" s="235"/>
      <c r="BQ41" s="232">
        <v>35</v>
      </c>
      <c r="BR41" s="233"/>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24"/>
    </row>
    <row r="42" spans="1:131" ht="26.25" customHeight="1" x14ac:dyDescent="0.2">
      <c r="A42" s="232">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26"/>
      <c r="BK42" s="226"/>
      <c r="BL42" s="226"/>
      <c r="BM42" s="226"/>
      <c r="BN42" s="226"/>
      <c r="BO42" s="235"/>
      <c r="BP42" s="235"/>
      <c r="BQ42" s="232">
        <v>36</v>
      </c>
      <c r="BR42" s="233"/>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24"/>
    </row>
    <row r="43" spans="1:131" ht="26.25" customHeight="1" x14ac:dyDescent="0.2">
      <c r="A43" s="232">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26"/>
      <c r="BK43" s="226"/>
      <c r="BL43" s="226"/>
      <c r="BM43" s="226"/>
      <c r="BN43" s="226"/>
      <c r="BO43" s="235"/>
      <c r="BP43" s="235"/>
      <c r="BQ43" s="232">
        <v>37</v>
      </c>
      <c r="BR43" s="233"/>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24"/>
    </row>
    <row r="44" spans="1:131" ht="26.25" customHeight="1" x14ac:dyDescent="0.2">
      <c r="A44" s="232">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26"/>
      <c r="BK44" s="226"/>
      <c r="BL44" s="226"/>
      <c r="BM44" s="226"/>
      <c r="BN44" s="226"/>
      <c r="BO44" s="235"/>
      <c r="BP44" s="235"/>
      <c r="BQ44" s="232">
        <v>38</v>
      </c>
      <c r="BR44" s="233"/>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24"/>
    </row>
    <row r="45" spans="1:131" ht="26.25" customHeight="1" x14ac:dyDescent="0.2">
      <c r="A45" s="232">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26"/>
      <c r="BK45" s="226"/>
      <c r="BL45" s="226"/>
      <c r="BM45" s="226"/>
      <c r="BN45" s="226"/>
      <c r="BO45" s="235"/>
      <c r="BP45" s="235"/>
      <c r="BQ45" s="232">
        <v>39</v>
      </c>
      <c r="BR45" s="233"/>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24"/>
    </row>
    <row r="46" spans="1:131" ht="26.25" customHeight="1" x14ac:dyDescent="0.2">
      <c r="A46" s="232">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26"/>
      <c r="BK46" s="226"/>
      <c r="BL46" s="226"/>
      <c r="BM46" s="226"/>
      <c r="BN46" s="226"/>
      <c r="BO46" s="235"/>
      <c r="BP46" s="235"/>
      <c r="BQ46" s="232">
        <v>40</v>
      </c>
      <c r="BR46" s="233"/>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24"/>
    </row>
    <row r="47" spans="1:131" ht="26.25" customHeight="1" x14ac:dyDescent="0.2">
      <c r="A47" s="232">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26"/>
      <c r="BK47" s="226"/>
      <c r="BL47" s="226"/>
      <c r="BM47" s="226"/>
      <c r="BN47" s="226"/>
      <c r="BO47" s="235"/>
      <c r="BP47" s="235"/>
      <c r="BQ47" s="232">
        <v>41</v>
      </c>
      <c r="BR47" s="233"/>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24"/>
    </row>
    <row r="48" spans="1:131" ht="26.25" customHeight="1" x14ac:dyDescent="0.2">
      <c r="A48" s="232">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26"/>
      <c r="BK48" s="226"/>
      <c r="BL48" s="226"/>
      <c r="BM48" s="226"/>
      <c r="BN48" s="226"/>
      <c r="BO48" s="235"/>
      <c r="BP48" s="235"/>
      <c r="BQ48" s="232">
        <v>42</v>
      </c>
      <c r="BR48" s="233"/>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24"/>
    </row>
    <row r="49" spans="1:131" ht="26.25" customHeight="1" x14ac:dyDescent="0.2">
      <c r="A49" s="232">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26"/>
      <c r="BK49" s="226"/>
      <c r="BL49" s="226"/>
      <c r="BM49" s="226"/>
      <c r="BN49" s="226"/>
      <c r="BO49" s="235"/>
      <c r="BP49" s="235"/>
      <c r="BQ49" s="232">
        <v>43</v>
      </c>
      <c r="BR49" s="233"/>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24"/>
    </row>
    <row r="50" spans="1:131" ht="26.25" customHeight="1" x14ac:dyDescent="0.2">
      <c r="A50" s="232">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26"/>
      <c r="BK50" s="226"/>
      <c r="BL50" s="226"/>
      <c r="BM50" s="226"/>
      <c r="BN50" s="226"/>
      <c r="BO50" s="235"/>
      <c r="BP50" s="235"/>
      <c r="BQ50" s="232">
        <v>44</v>
      </c>
      <c r="BR50" s="233"/>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24"/>
    </row>
    <row r="51" spans="1:131" ht="26.25" customHeight="1" x14ac:dyDescent="0.2">
      <c r="A51" s="232">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26"/>
      <c r="BK51" s="226"/>
      <c r="BL51" s="226"/>
      <c r="BM51" s="226"/>
      <c r="BN51" s="226"/>
      <c r="BO51" s="235"/>
      <c r="BP51" s="235"/>
      <c r="BQ51" s="232">
        <v>45</v>
      </c>
      <c r="BR51" s="233"/>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24"/>
    </row>
    <row r="52" spans="1:131" ht="26.25" customHeight="1" x14ac:dyDescent="0.2">
      <c r="A52" s="232">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26"/>
      <c r="BK52" s="226"/>
      <c r="BL52" s="226"/>
      <c r="BM52" s="226"/>
      <c r="BN52" s="226"/>
      <c r="BO52" s="235"/>
      <c r="BP52" s="235"/>
      <c r="BQ52" s="232">
        <v>46</v>
      </c>
      <c r="BR52" s="233"/>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24"/>
    </row>
    <row r="53" spans="1:131" ht="26.25" customHeight="1" x14ac:dyDescent="0.2">
      <c r="A53" s="232">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26"/>
      <c r="BK53" s="226"/>
      <c r="BL53" s="226"/>
      <c r="BM53" s="226"/>
      <c r="BN53" s="226"/>
      <c r="BO53" s="235"/>
      <c r="BP53" s="235"/>
      <c r="BQ53" s="232">
        <v>47</v>
      </c>
      <c r="BR53" s="233"/>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24"/>
    </row>
    <row r="54" spans="1:131" ht="26.25" customHeight="1" x14ac:dyDescent="0.2">
      <c r="A54" s="232">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26"/>
      <c r="BK54" s="226"/>
      <c r="BL54" s="226"/>
      <c r="BM54" s="226"/>
      <c r="BN54" s="226"/>
      <c r="BO54" s="235"/>
      <c r="BP54" s="235"/>
      <c r="BQ54" s="232">
        <v>48</v>
      </c>
      <c r="BR54" s="233"/>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24"/>
    </row>
    <row r="55" spans="1:131" ht="26.25" customHeight="1" x14ac:dyDescent="0.2">
      <c r="A55" s="232">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26"/>
      <c r="BK55" s="226"/>
      <c r="BL55" s="226"/>
      <c r="BM55" s="226"/>
      <c r="BN55" s="226"/>
      <c r="BO55" s="235"/>
      <c r="BP55" s="235"/>
      <c r="BQ55" s="232">
        <v>49</v>
      </c>
      <c r="BR55" s="233"/>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24"/>
    </row>
    <row r="56" spans="1:131" ht="26.25" customHeight="1" x14ac:dyDescent="0.2">
      <c r="A56" s="232">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26"/>
      <c r="BK56" s="226"/>
      <c r="BL56" s="226"/>
      <c r="BM56" s="226"/>
      <c r="BN56" s="226"/>
      <c r="BO56" s="235"/>
      <c r="BP56" s="235"/>
      <c r="BQ56" s="232">
        <v>50</v>
      </c>
      <c r="BR56" s="233"/>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24"/>
    </row>
    <row r="57" spans="1:131" ht="26.25" customHeight="1" x14ac:dyDescent="0.2">
      <c r="A57" s="232">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26"/>
      <c r="BK57" s="226"/>
      <c r="BL57" s="226"/>
      <c r="BM57" s="226"/>
      <c r="BN57" s="226"/>
      <c r="BO57" s="235"/>
      <c r="BP57" s="235"/>
      <c r="BQ57" s="232">
        <v>51</v>
      </c>
      <c r="BR57" s="233"/>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24"/>
    </row>
    <row r="58" spans="1:131" ht="26.25" customHeight="1" x14ac:dyDescent="0.2">
      <c r="A58" s="232">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26"/>
      <c r="BK58" s="226"/>
      <c r="BL58" s="226"/>
      <c r="BM58" s="226"/>
      <c r="BN58" s="226"/>
      <c r="BO58" s="235"/>
      <c r="BP58" s="235"/>
      <c r="BQ58" s="232">
        <v>52</v>
      </c>
      <c r="BR58" s="233"/>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24"/>
    </row>
    <row r="59" spans="1:131" ht="26.25" customHeight="1" x14ac:dyDescent="0.2">
      <c r="A59" s="232">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26"/>
      <c r="BK59" s="226"/>
      <c r="BL59" s="226"/>
      <c r="BM59" s="226"/>
      <c r="BN59" s="226"/>
      <c r="BO59" s="235"/>
      <c r="BP59" s="235"/>
      <c r="BQ59" s="232">
        <v>53</v>
      </c>
      <c r="BR59" s="233"/>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24"/>
    </row>
    <row r="60" spans="1:131" ht="26.25" customHeight="1" x14ac:dyDescent="0.2">
      <c r="A60" s="232">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26"/>
      <c r="BK60" s="226"/>
      <c r="BL60" s="226"/>
      <c r="BM60" s="226"/>
      <c r="BN60" s="226"/>
      <c r="BO60" s="235"/>
      <c r="BP60" s="235"/>
      <c r="BQ60" s="232">
        <v>54</v>
      </c>
      <c r="BR60" s="233"/>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24"/>
    </row>
    <row r="61" spans="1:131" ht="26.25" customHeight="1" thickBot="1" x14ac:dyDescent="0.25">
      <c r="A61" s="232">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26"/>
      <c r="BK61" s="226"/>
      <c r="BL61" s="226"/>
      <c r="BM61" s="226"/>
      <c r="BN61" s="226"/>
      <c r="BO61" s="235"/>
      <c r="BP61" s="235"/>
      <c r="BQ61" s="232">
        <v>55</v>
      </c>
      <c r="BR61" s="233"/>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24"/>
    </row>
    <row r="62" spans="1:131" ht="26.25" customHeight="1" x14ac:dyDescent="0.2">
      <c r="A62" s="232">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395</v>
      </c>
      <c r="BK62" s="1015"/>
      <c r="BL62" s="1015"/>
      <c r="BM62" s="1015"/>
      <c r="BN62" s="1016"/>
      <c r="BO62" s="235"/>
      <c r="BP62" s="235"/>
      <c r="BQ62" s="232">
        <v>56</v>
      </c>
      <c r="BR62" s="233"/>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24"/>
    </row>
    <row r="63" spans="1:131" ht="26.25" customHeight="1" thickBot="1" x14ac:dyDescent="0.25">
      <c r="A63" s="234" t="s">
        <v>376</v>
      </c>
      <c r="B63" s="924" t="s">
        <v>396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12507</v>
      </c>
      <c r="AG63" s="946"/>
      <c r="AH63" s="946"/>
      <c r="AI63" s="946"/>
      <c r="AJ63" s="1009"/>
      <c r="AK63" s="1010"/>
      <c r="AL63" s="950"/>
      <c r="AM63" s="950"/>
      <c r="AN63" s="950"/>
      <c r="AO63" s="950"/>
      <c r="AP63" s="946">
        <v>23125</v>
      </c>
      <c r="AQ63" s="946"/>
      <c r="AR63" s="946"/>
      <c r="AS63" s="946"/>
      <c r="AT63" s="946"/>
      <c r="AU63" s="946">
        <v>8333</v>
      </c>
      <c r="AV63" s="946"/>
      <c r="AW63" s="946"/>
      <c r="AX63" s="946"/>
      <c r="AY63" s="946"/>
      <c r="AZ63" s="1004"/>
      <c r="BA63" s="1004"/>
      <c r="BB63" s="1004"/>
      <c r="BC63" s="1004"/>
      <c r="BD63" s="1004"/>
      <c r="BE63" s="947"/>
      <c r="BF63" s="947"/>
      <c r="BG63" s="947"/>
      <c r="BH63" s="947"/>
      <c r="BI63" s="948"/>
      <c r="BJ63" s="1005" t="s">
        <v>122</v>
      </c>
      <c r="BK63" s="940"/>
      <c r="BL63" s="940"/>
      <c r="BM63" s="940"/>
      <c r="BN63" s="1006"/>
      <c r="BO63" s="235"/>
      <c r="BP63" s="235"/>
      <c r="BQ63" s="232">
        <v>57</v>
      </c>
      <c r="BR63" s="233"/>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24"/>
    </row>
    <row r="65" spans="1:131" ht="26.25" customHeight="1" thickBot="1" x14ac:dyDescent="0.25">
      <c r="A65" s="226" t="s">
        <v>397</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24"/>
    </row>
    <row r="66" spans="1:131" ht="26.25" customHeight="1" x14ac:dyDescent="0.2">
      <c r="A66" s="982" t="s">
        <v>398</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399</v>
      </c>
      <c r="AV66" s="989"/>
      <c r="AW66" s="989"/>
      <c r="AX66" s="989"/>
      <c r="AY66" s="990"/>
      <c r="AZ66" s="988" t="s">
        <v>364</v>
      </c>
      <c r="BA66" s="989"/>
      <c r="BB66" s="989"/>
      <c r="BC66" s="989"/>
      <c r="BD66" s="1002"/>
      <c r="BE66" s="235"/>
      <c r="BF66" s="235"/>
      <c r="BG66" s="235"/>
      <c r="BH66" s="235"/>
      <c r="BI66" s="235"/>
      <c r="BJ66" s="235"/>
      <c r="BK66" s="235"/>
      <c r="BL66" s="235"/>
      <c r="BM66" s="235"/>
      <c r="BN66" s="235"/>
      <c r="BO66" s="235"/>
      <c r="BP66" s="235"/>
      <c r="BQ66" s="232">
        <v>60</v>
      </c>
      <c r="BR66" s="237"/>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24"/>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35"/>
      <c r="BF67" s="235"/>
      <c r="BG67" s="235"/>
      <c r="BH67" s="235"/>
      <c r="BI67" s="235"/>
      <c r="BJ67" s="235"/>
      <c r="BK67" s="235"/>
      <c r="BL67" s="235"/>
      <c r="BM67" s="235"/>
      <c r="BN67" s="235"/>
      <c r="BO67" s="235"/>
      <c r="BP67" s="235"/>
      <c r="BQ67" s="232">
        <v>61</v>
      </c>
      <c r="BR67" s="237"/>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24"/>
    </row>
    <row r="68" spans="1:131" ht="26.25" customHeight="1" thickTop="1" x14ac:dyDescent="0.2">
      <c r="A68" s="230">
        <v>1</v>
      </c>
      <c r="B68" s="972" t="s">
        <v>548</v>
      </c>
      <c r="C68" s="973"/>
      <c r="D68" s="973"/>
      <c r="E68" s="973"/>
      <c r="F68" s="973"/>
      <c r="G68" s="973"/>
      <c r="H68" s="973"/>
      <c r="I68" s="973"/>
      <c r="J68" s="973"/>
      <c r="K68" s="973"/>
      <c r="L68" s="973"/>
      <c r="M68" s="973"/>
      <c r="N68" s="973"/>
      <c r="O68" s="973"/>
      <c r="P68" s="974"/>
      <c r="Q68" s="975">
        <v>22493</v>
      </c>
      <c r="R68" s="969"/>
      <c r="S68" s="969"/>
      <c r="T68" s="969"/>
      <c r="U68" s="969"/>
      <c r="V68" s="969">
        <v>18905</v>
      </c>
      <c r="W68" s="969"/>
      <c r="X68" s="969"/>
      <c r="Y68" s="969"/>
      <c r="Z68" s="969"/>
      <c r="AA68" s="969">
        <v>3589</v>
      </c>
      <c r="AB68" s="969"/>
      <c r="AC68" s="969"/>
      <c r="AD68" s="969"/>
      <c r="AE68" s="969"/>
      <c r="AF68" s="969">
        <v>3589</v>
      </c>
      <c r="AG68" s="969"/>
      <c r="AH68" s="969"/>
      <c r="AI68" s="969"/>
      <c r="AJ68" s="969"/>
      <c r="AK68" s="969">
        <v>216</v>
      </c>
      <c r="AL68" s="969"/>
      <c r="AM68" s="969"/>
      <c r="AN68" s="969"/>
      <c r="AO68" s="969"/>
      <c r="AP68" s="969" t="s">
        <v>557</v>
      </c>
      <c r="AQ68" s="969"/>
      <c r="AR68" s="969"/>
      <c r="AS68" s="969"/>
      <c r="AT68" s="969"/>
      <c r="AU68" s="969" t="s">
        <v>557</v>
      </c>
      <c r="AV68" s="969"/>
      <c r="AW68" s="969"/>
      <c r="AX68" s="969"/>
      <c r="AY68" s="969"/>
      <c r="AZ68" s="970"/>
      <c r="BA68" s="970"/>
      <c r="BB68" s="970"/>
      <c r="BC68" s="970"/>
      <c r="BD68" s="971"/>
      <c r="BE68" s="235"/>
      <c r="BF68" s="235"/>
      <c r="BG68" s="235"/>
      <c r="BH68" s="235"/>
      <c r="BI68" s="235"/>
      <c r="BJ68" s="235"/>
      <c r="BK68" s="235"/>
      <c r="BL68" s="235"/>
      <c r="BM68" s="235"/>
      <c r="BN68" s="235"/>
      <c r="BO68" s="235"/>
      <c r="BP68" s="235"/>
      <c r="BQ68" s="232">
        <v>62</v>
      </c>
      <c r="BR68" s="237"/>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24"/>
    </row>
    <row r="69" spans="1:131" ht="26.25" customHeight="1" x14ac:dyDescent="0.2">
      <c r="A69" s="232">
        <v>2</v>
      </c>
      <c r="B69" s="961" t="s">
        <v>549</v>
      </c>
      <c r="C69" s="962"/>
      <c r="D69" s="962"/>
      <c r="E69" s="962"/>
      <c r="F69" s="962"/>
      <c r="G69" s="962"/>
      <c r="H69" s="962"/>
      <c r="I69" s="962"/>
      <c r="J69" s="962"/>
      <c r="K69" s="962"/>
      <c r="L69" s="962"/>
      <c r="M69" s="962"/>
      <c r="N69" s="962"/>
      <c r="O69" s="962"/>
      <c r="P69" s="963"/>
      <c r="Q69" s="964">
        <v>187</v>
      </c>
      <c r="R69" s="958"/>
      <c r="S69" s="958"/>
      <c r="T69" s="958"/>
      <c r="U69" s="958"/>
      <c r="V69" s="958">
        <v>162</v>
      </c>
      <c r="W69" s="958"/>
      <c r="X69" s="958"/>
      <c r="Y69" s="958"/>
      <c r="Z69" s="958"/>
      <c r="AA69" s="958">
        <v>26</v>
      </c>
      <c r="AB69" s="958"/>
      <c r="AC69" s="958"/>
      <c r="AD69" s="958"/>
      <c r="AE69" s="958"/>
      <c r="AF69" s="958">
        <v>26</v>
      </c>
      <c r="AG69" s="958"/>
      <c r="AH69" s="958"/>
      <c r="AI69" s="958"/>
      <c r="AJ69" s="958"/>
      <c r="AK69" s="958" t="s">
        <v>557</v>
      </c>
      <c r="AL69" s="958"/>
      <c r="AM69" s="958"/>
      <c r="AN69" s="958"/>
      <c r="AO69" s="958"/>
      <c r="AP69" s="958" t="s">
        <v>557</v>
      </c>
      <c r="AQ69" s="958"/>
      <c r="AR69" s="958"/>
      <c r="AS69" s="958"/>
      <c r="AT69" s="958"/>
      <c r="AU69" s="958" t="s">
        <v>557</v>
      </c>
      <c r="AV69" s="958"/>
      <c r="AW69" s="958"/>
      <c r="AX69" s="958"/>
      <c r="AY69" s="958"/>
      <c r="AZ69" s="959"/>
      <c r="BA69" s="959"/>
      <c r="BB69" s="959"/>
      <c r="BC69" s="959"/>
      <c r="BD69" s="960"/>
      <c r="BE69" s="235"/>
      <c r="BF69" s="235"/>
      <c r="BG69" s="235"/>
      <c r="BH69" s="235"/>
      <c r="BI69" s="235"/>
      <c r="BJ69" s="235"/>
      <c r="BK69" s="235"/>
      <c r="BL69" s="235"/>
      <c r="BM69" s="235"/>
      <c r="BN69" s="235"/>
      <c r="BO69" s="235"/>
      <c r="BP69" s="235"/>
      <c r="BQ69" s="232">
        <v>63</v>
      </c>
      <c r="BR69" s="237"/>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24"/>
    </row>
    <row r="70" spans="1:131" ht="26.25" customHeight="1" x14ac:dyDescent="0.2">
      <c r="A70" s="232">
        <v>3</v>
      </c>
      <c r="B70" s="961" t="s">
        <v>550</v>
      </c>
      <c r="C70" s="962"/>
      <c r="D70" s="962"/>
      <c r="E70" s="962"/>
      <c r="F70" s="962"/>
      <c r="G70" s="962"/>
      <c r="H70" s="962"/>
      <c r="I70" s="962"/>
      <c r="J70" s="962"/>
      <c r="K70" s="962"/>
      <c r="L70" s="962"/>
      <c r="M70" s="962"/>
      <c r="N70" s="962"/>
      <c r="O70" s="962"/>
      <c r="P70" s="963"/>
      <c r="Q70" s="964">
        <v>104</v>
      </c>
      <c r="R70" s="958"/>
      <c r="S70" s="958"/>
      <c r="T70" s="958"/>
      <c r="U70" s="958"/>
      <c r="V70" s="958">
        <v>94</v>
      </c>
      <c r="W70" s="958"/>
      <c r="X70" s="958"/>
      <c r="Y70" s="958"/>
      <c r="Z70" s="958"/>
      <c r="AA70" s="958">
        <v>10</v>
      </c>
      <c r="AB70" s="958"/>
      <c r="AC70" s="958"/>
      <c r="AD70" s="958"/>
      <c r="AE70" s="958"/>
      <c r="AF70" s="958">
        <v>10</v>
      </c>
      <c r="AG70" s="958"/>
      <c r="AH70" s="958"/>
      <c r="AI70" s="958"/>
      <c r="AJ70" s="958"/>
      <c r="AK70" s="958">
        <v>1</v>
      </c>
      <c r="AL70" s="958"/>
      <c r="AM70" s="958"/>
      <c r="AN70" s="958"/>
      <c r="AO70" s="958"/>
      <c r="AP70" s="958" t="s">
        <v>557</v>
      </c>
      <c r="AQ70" s="958"/>
      <c r="AR70" s="958"/>
      <c r="AS70" s="958"/>
      <c r="AT70" s="958"/>
      <c r="AU70" s="958" t="s">
        <v>557</v>
      </c>
      <c r="AV70" s="958"/>
      <c r="AW70" s="958"/>
      <c r="AX70" s="958"/>
      <c r="AY70" s="958"/>
      <c r="AZ70" s="959"/>
      <c r="BA70" s="959"/>
      <c r="BB70" s="959"/>
      <c r="BC70" s="959"/>
      <c r="BD70" s="960"/>
      <c r="BE70" s="235"/>
      <c r="BF70" s="235"/>
      <c r="BG70" s="235"/>
      <c r="BH70" s="235"/>
      <c r="BI70" s="235"/>
      <c r="BJ70" s="235"/>
      <c r="BK70" s="235"/>
      <c r="BL70" s="235"/>
      <c r="BM70" s="235"/>
      <c r="BN70" s="235"/>
      <c r="BO70" s="235"/>
      <c r="BP70" s="235"/>
      <c r="BQ70" s="232">
        <v>64</v>
      </c>
      <c r="BR70" s="237"/>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24"/>
    </row>
    <row r="71" spans="1:131" ht="26.25" customHeight="1" x14ac:dyDescent="0.2">
      <c r="A71" s="232">
        <v>4</v>
      </c>
      <c r="B71" s="961" t="s">
        <v>551</v>
      </c>
      <c r="C71" s="962"/>
      <c r="D71" s="962"/>
      <c r="E71" s="962"/>
      <c r="F71" s="962"/>
      <c r="G71" s="962"/>
      <c r="H71" s="962"/>
      <c r="I71" s="962"/>
      <c r="J71" s="962"/>
      <c r="K71" s="962"/>
      <c r="L71" s="962"/>
      <c r="M71" s="962"/>
      <c r="N71" s="962"/>
      <c r="O71" s="962"/>
      <c r="P71" s="963"/>
      <c r="Q71" s="964">
        <v>100</v>
      </c>
      <c r="R71" s="958"/>
      <c r="S71" s="958"/>
      <c r="T71" s="958"/>
      <c r="U71" s="958"/>
      <c r="V71" s="958">
        <v>62</v>
      </c>
      <c r="W71" s="958"/>
      <c r="X71" s="958"/>
      <c r="Y71" s="958"/>
      <c r="Z71" s="958"/>
      <c r="AA71" s="958">
        <v>37</v>
      </c>
      <c r="AB71" s="958"/>
      <c r="AC71" s="958"/>
      <c r="AD71" s="958"/>
      <c r="AE71" s="958"/>
      <c r="AF71" s="958">
        <v>37</v>
      </c>
      <c r="AG71" s="958"/>
      <c r="AH71" s="958"/>
      <c r="AI71" s="958"/>
      <c r="AJ71" s="958"/>
      <c r="AK71" s="958" t="s">
        <v>557</v>
      </c>
      <c r="AL71" s="958"/>
      <c r="AM71" s="958"/>
      <c r="AN71" s="958"/>
      <c r="AO71" s="958"/>
      <c r="AP71" s="958" t="s">
        <v>557</v>
      </c>
      <c r="AQ71" s="958"/>
      <c r="AR71" s="958"/>
      <c r="AS71" s="958"/>
      <c r="AT71" s="958"/>
      <c r="AU71" s="958" t="s">
        <v>557</v>
      </c>
      <c r="AV71" s="958"/>
      <c r="AW71" s="958"/>
      <c r="AX71" s="958"/>
      <c r="AY71" s="958"/>
      <c r="AZ71" s="959"/>
      <c r="BA71" s="959"/>
      <c r="BB71" s="959"/>
      <c r="BC71" s="959"/>
      <c r="BD71" s="960"/>
      <c r="BE71" s="235"/>
      <c r="BF71" s="235"/>
      <c r="BG71" s="235"/>
      <c r="BH71" s="235"/>
      <c r="BI71" s="235"/>
      <c r="BJ71" s="235"/>
      <c r="BK71" s="235"/>
      <c r="BL71" s="235"/>
      <c r="BM71" s="235"/>
      <c r="BN71" s="235"/>
      <c r="BO71" s="235"/>
      <c r="BP71" s="235"/>
      <c r="BQ71" s="232">
        <v>65</v>
      </c>
      <c r="BR71" s="237"/>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24"/>
    </row>
    <row r="72" spans="1:131" ht="26.25" customHeight="1" x14ac:dyDescent="0.2">
      <c r="A72" s="232">
        <v>5</v>
      </c>
      <c r="B72" s="961" t="s">
        <v>552</v>
      </c>
      <c r="C72" s="962"/>
      <c r="D72" s="962"/>
      <c r="E72" s="962"/>
      <c r="F72" s="962"/>
      <c r="G72" s="962"/>
      <c r="H72" s="962"/>
      <c r="I72" s="962"/>
      <c r="J72" s="962"/>
      <c r="K72" s="962"/>
      <c r="L72" s="962"/>
      <c r="M72" s="962"/>
      <c r="N72" s="962"/>
      <c r="O72" s="962"/>
      <c r="P72" s="963"/>
      <c r="Q72" s="964">
        <v>2922</v>
      </c>
      <c r="R72" s="958"/>
      <c r="S72" s="958"/>
      <c r="T72" s="958"/>
      <c r="U72" s="958"/>
      <c r="V72" s="958">
        <v>2446</v>
      </c>
      <c r="W72" s="958"/>
      <c r="X72" s="958"/>
      <c r="Y72" s="958"/>
      <c r="Z72" s="958"/>
      <c r="AA72" s="958">
        <v>476</v>
      </c>
      <c r="AB72" s="958"/>
      <c r="AC72" s="958"/>
      <c r="AD72" s="958"/>
      <c r="AE72" s="958"/>
      <c r="AF72" s="958">
        <v>476</v>
      </c>
      <c r="AG72" s="958"/>
      <c r="AH72" s="958"/>
      <c r="AI72" s="958"/>
      <c r="AJ72" s="958"/>
      <c r="AK72" s="958">
        <v>58</v>
      </c>
      <c r="AL72" s="958"/>
      <c r="AM72" s="958"/>
      <c r="AN72" s="958"/>
      <c r="AO72" s="958"/>
      <c r="AP72" s="958" t="s">
        <v>557</v>
      </c>
      <c r="AQ72" s="958"/>
      <c r="AR72" s="958"/>
      <c r="AS72" s="958"/>
      <c r="AT72" s="958"/>
      <c r="AU72" s="958" t="s">
        <v>557</v>
      </c>
      <c r="AV72" s="958"/>
      <c r="AW72" s="958"/>
      <c r="AX72" s="958"/>
      <c r="AY72" s="958"/>
      <c r="AZ72" s="959"/>
      <c r="BA72" s="959"/>
      <c r="BB72" s="959"/>
      <c r="BC72" s="959"/>
      <c r="BD72" s="960"/>
      <c r="BE72" s="235"/>
      <c r="BF72" s="235"/>
      <c r="BG72" s="235"/>
      <c r="BH72" s="235"/>
      <c r="BI72" s="235"/>
      <c r="BJ72" s="235"/>
      <c r="BK72" s="235"/>
      <c r="BL72" s="235"/>
      <c r="BM72" s="235"/>
      <c r="BN72" s="235"/>
      <c r="BO72" s="235"/>
      <c r="BP72" s="235"/>
      <c r="BQ72" s="232">
        <v>66</v>
      </c>
      <c r="BR72" s="237"/>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24"/>
    </row>
    <row r="73" spans="1:131" ht="26.25" customHeight="1" x14ac:dyDescent="0.2">
      <c r="A73" s="232">
        <v>6</v>
      </c>
      <c r="B73" s="961" t="s">
        <v>553</v>
      </c>
      <c r="C73" s="962"/>
      <c r="D73" s="962"/>
      <c r="E73" s="962"/>
      <c r="F73" s="962"/>
      <c r="G73" s="962"/>
      <c r="H73" s="962"/>
      <c r="I73" s="962"/>
      <c r="J73" s="962"/>
      <c r="K73" s="962"/>
      <c r="L73" s="962"/>
      <c r="M73" s="962"/>
      <c r="N73" s="962"/>
      <c r="O73" s="962"/>
      <c r="P73" s="963"/>
      <c r="Q73" s="964">
        <v>758421</v>
      </c>
      <c r="R73" s="958"/>
      <c r="S73" s="958"/>
      <c r="T73" s="958"/>
      <c r="U73" s="958"/>
      <c r="V73" s="958">
        <v>750353</v>
      </c>
      <c r="W73" s="958"/>
      <c r="X73" s="958"/>
      <c r="Y73" s="958"/>
      <c r="Z73" s="958"/>
      <c r="AA73" s="958">
        <v>8067</v>
      </c>
      <c r="AB73" s="958"/>
      <c r="AC73" s="958"/>
      <c r="AD73" s="958"/>
      <c r="AE73" s="958"/>
      <c r="AF73" s="958">
        <v>8067</v>
      </c>
      <c r="AG73" s="958"/>
      <c r="AH73" s="958"/>
      <c r="AI73" s="958"/>
      <c r="AJ73" s="958"/>
      <c r="AK73" s="958">
        <v>4245</v>
      </c>
      <c r="AL73" s="958"/>
      <c r="AM73" s="958"/>
      <c r="AN73" s="958"/>
      <c r="AO73" s="958"/>
      <c r="AP73" s="958" t="s">
        <v>557</v>
      </c>
      <c r="AQ73" s="958"/>
      <c r="AR73" s="958"/>
      <c r="AS73" s="958"/>
      <c r="AT73" s="958"/>
      <c r="AU73" s="958" t="s">
        <v>557</v>
      </c>
      <c r="AV73" s="958"/>
      <c r="AW73" s="958"/>
      <c r="AX73" s="958"/>
      <c r="AY73" s="958"/>
      <c r="AZ73" s="959"/>
      <c r="BA73" s="959"/>
      <c r="BB73" s="959"/>
      <c r="BC73" s="959"/>
      <c r="BD73" s="960"/>
      <c r="BE73" s="235"/>
      <c r="BF73" s="235"/>
      <c r="BG73" s="235"/>
      <c r="BH73" s="235"/>
      <c r="BI73" s="235"/>
      <c r="BJ73" s="235"/>
      <c r="BK73" s="235"/>
      <c r="BL73" s="235"/>
      <c r="BM73" s="235"/>
      <c r="BN73" s="235"/>
      <c r="BO73" s="235"/>
      <c r="BP73" s="235"/>
      <c r="BQ73" s="232">
        <v>67</v>
      </c>
      <c r="BR73" s="237"/>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24"/>
    </row>
    <row r="74" spans="1:131" ht="26.25" customHeight="1" x14ac:dyDescent="0.2">
      <c r="A74" s="232">
        <v>7</v>
      </c>
      <c r="B74" s="961" t="s">
        <v>554</v>
      </c>
      <c r="C74" s="962"/>
      <c r="D74" s="962"/>
      <c r="E74" s="962"/>
      <c r="F74" s="962"/>
      <c r="G74" s="962"/>
      <c r="H74" s="962"/>
      <c r="I74" s="962"/>
      <c r="J74" s="962"/>
      <c r="K74" s="962"/>
      <c r="L74" s="962"/>
      <c r="M74" s="962"/>
      <c r="N74" s="962"/>
      <c r="O74" s="962"/>
      <c r="P74" s="963"/>
      <c r="Q74" s="964">
        <v>2102</v>
      </c>
      <c r="R74" s="958"/>
      <c r="S74" s="958"/>
      <c r="T74" s="958"/>
      <c r="U74" s="958"/>
      <c r="V74" s="958">
        <v>1783</v>
      </c>
      <c r="W74" s="958"/>
      <c r="X74" s="958"/>
      <c r="Y74" s="958"/>
      <c r="Z74" s="958"/>
      <c r="AA74" s="958">
        <v>319</v>
      </c>
      <c r="AB74" s="958"/>
      <c r="AC74" s="958"/>
      <c r="AD74" s="958"/>
      <c r="AE74" s="958"/>
      <c r="AF74" s="958">
        <v>319</v>
      </c>
      <c r="AG74" s="958"/>
      <c r="AH74" s="958"/>
      <c r="AI74" s="958"/>
      <c r="AJ74" s="958"/>
      <c r="AK74" s="958">
        <v>2</v>
      </c>
      <c r="AL74" s="958"/>
      <c r="AM74" s="958"/>
      <c r="AN74" s="958"/>
      <c r="AO74" s="958"/>
      <c r="AP74" s="958">
        <v>9082</v>
      </c>
      <c r="AQ74" s="958"/>
      <c r="AR74" s="958"/>
      <c r="AS74" s="958"/>
      <c r="AT74" s="958"/>
      <c r="AU74" s="958">
        <v>1662</v>
      </c>
      <c r="AV74" s="958"/>
      <c r="AW74" s="958"/>
      <c r="AX74" s="958"/>
      <c r="AY74" s="958"/>
      <c r="AZ74" s="959"/>
      <c r="BA74" s="959"/>
      <c r="BB74" s="959"/>
      <c r="BC74" s="959"/>
      <c r="BD74" s="960"/>
      <c r="BE74" s="235"/>
      <c r="BF74" s="235"/>
      <c r="BG74" s="235"/>
      <c r="BH74" s="235"/>
      <c r="BI74" s="235"/>
      <c r="BJ74" s="235"/>
      <c r="BK74" s="235"/>
      <c r="BL74" s="235"/>
      <c r="BM74" s="235"/>
      <c r="BN74" s="235"/>
      <c r="BO74" s="235"/>
      <c r="BP74" s="235"/>
      <c r="BQ74" s="232">
        <v>68</v>
      </c>
      <c r="BR74" s="237"/>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24"/>
    </row>
    <row r="75" spans="1:131" ht="26.25" customHeight="1" x14ac:dyDescent="0.2">
      <c r="A75" s="232">
        <v>8</v>
      </c>
      <c r="B75" s="961" t="s">
        <v>555</v>
      </c>
      <c r="C75" s="962"/>
      <c r="D75" s="962"/>
      <c r="E75" s="962"/>
      <c r="F75" s="962"/>
      <c r="G75" s="962"/>
      <c r="H75" s="962"/>
      <c r="I75" s="962"/>
      <c r="J75" s="962"/>
      <c r="K75" s="962"/>
      <c r="L75" s="962"/>
      <c r="M75" s="962"/>
      <c r="N75" s="962"/>
      <c r="O75" s="962"/>
      <c r="P75" s="963"/>
      <c r="Q75" s="965">
        <v>107651</v>
      </c>
      <c r="R75" s="966"/>
      <c r="S75" s="966"/>
      <c r="T75" s="966"/>
      <c r="U75" s="967"/>
      <c r="V75" s="968">
        <v>106581</v>
      </c>
      <c r="W75" s="966"/>
      <c r="X75" s="966"/>
      <c r="Y75" s="966"/>
      <c r="Z75" s="967"/>
      <c r="AA75" s="968">
        <v>1070</v>
      </c>
      <c r="AB75" s="966"/>
      <c r="AC75" s="966"/>
      <c r="AD75" s="966"/>
      <c r="AE75" s="967"/>
      <c r="AF75" s="968">
        <v>1001</v>
      </c>
      <c r="AG75" s="966"/>
      <c r="AH75" s="966"/>
      <c r="AI75" s="966"/>
      <c r="AJ75" s="967"/>
      <c r="AK75" s="968">
        <v>2692</v>
      </c>
      <c r="AL75" s="966"/>
      <c r="AM75" s="966"/>
      <c r="AN75" s="966"/>
      <c r="AO75" s="967"/>
      <c r="AP75" s="968" t="s">
        <v>557</v>
      </c>
      <c r="AQ75" s="966"/>
      <c r="AR75" s="966"/>
      <c r="AS75" s="966"/>
      <c r="AT75" s="967"/>
      <c r="AU75" s="968" t="s">
        <v>557</v>
      </c>
      <c r="AV75" s="966"/>
      <c r="AW75" s="966"/>
      <c r="AX75" s="966"/>
      <c r="AY75" s="967"/>
      <c r="AZ75" s="959"/>
      <c r="BA75" s="959"/>
      <c r="BB75" s="959"/>
      <c r="BC75" s="959"/>
      <c r="BD75" s="960"/>
      <c r="BE75" s="235"/>
      <c r="BF75" s="235"/>
      <c r="BG75" s="235"/>
      <c r="BH75" s="235"/>
      <c r="BI75" s="235"/>
      <c r="BJ75" s="235"/>
      <c r="BK75" s="235"/>
      <c r="BL75" s="235"/>
      <c r="BM75" s="235"/>
      <c r="BN75" s="235"/>
      <c r="BO75" s="235"/>
      <c r="BP75" s="235"/>
      <c r="BQ75" s="232">
        <v>69</v>
      </c>
      <c r="BR75" s="237"/>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24"/>
    </row>
    <row r="76" spans="1:131" ht="26.25" customHeight="1" x14ac:dyDescent="0.2">
      <c r="A76" s="232">
        <v>9</v>
      </c>
      <c r="B76" s="961" t="s">
        <v>556</v>
      </c>
      <c r="C76" s="962"/>
      <c r="D76" s="962"/>
      <c r="E76" s="962"/>
      <c r="F76" s="962"/>
      <c r="G76" s="962"/>
      <c r="H76" s="962"/>
      <c r="I76" s="962"/>
      <c r="J76" s="962"/>
      <c r="K76" s="962"/>
      <c r="L76" s="962"/>
      <c r="M76" s="962"/>
      <c r="N76" s="962"/>
      <c r="O76" s="962"/>
      <c r="P76" s="963"/>
      <c r="Q76" s="965">
        <v>12198</v>
      </c>
      <c r="R76" s="966"/>
      <c r="S76" s="966"/>
      <c r="T76" s="966"/>
      <c r="U76" s="967"/>
      <c r="V76" s="968">
        <v>11218</v>
      </c>
      <c r="W76" s="966"/>
      <c r="X76" s="966"/>
      <c r="Y76" s="966"/>
      <c r="Z76" s="967"/>
      <c r="AA76" s="968">
        <v>848</v>
      </c>
      <c r="AB76" s="966"/>
      <c r="AC76" s="966"/>
      <c r="AD76" s="966"/>
      <c r="AE76" s="967"/>
      <c r="AF76" s="968">
        <v>848</v>
      </c>
      <c r="AG76" s="966"/>
      <c r="AH76" s="966"/>
      <c r="AI76" s="966"/>
      <c r="AJ76" s="967"/>
      <c r="AK76" s="968" t="s">
        <v>557</v>
      </c>
      <c r="AL76" s="966"/>
      <c r="AM76" s="966"/>
      <c r="AN76" s="966"/>
      <c r="AO76" s="967"/>
      <c r="AP76" s="968" t="s">
        <v>557</v>
      </c>
      <c r="AQ76" s="966"/>
      <c r="AR76" s="966"/>
      <c r="AS76" s="966"/>
      <c r="AT76" s="967"/>
      <c r="AU76" s="968" t="s">
        <v>557</v>
      </c>
      <c r="AV76" s="966"/>
      <c r="AW76" s="966"/>
      <c r="AX76" s="966"/>
      <c r="AY76" s="967"/>
      <c r="AZ76" s="959"/>
      <c r="BA76" s="959"/>
      <c r="BB76" s="959"/>
      <c r="BC76" s="959"/>
      <c r="BD76" s="960"/>
      <c r="BE76" s="235"/>
      <c r="BF76" s="235"/>
      <c r="BG76" s="235"/>
      <c r="BH76" s="235"/>
      <c r="BI76" s="235"/>
      <c r="BJ76" s="235"/>
      <c r="BK76" s="235"/>
      <c r="BL76" s="235"/>
      <c r="BM76" s="235"/>
      <c r="BN76" s="235"/>
      <c r="BO76" s="235"/>
      <c r="BP76" s="235"/>
      <c r="BQ76" s="232">
        <v>70</v>
      </c>
      <c r="BR76" s="237"/>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24"/>
    </row>
    <row r="77" spans="1:131" ht="26.25" customHeight="1" x14ac:dyDescent="0.2">
      <c r="A77" s="232">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35"/>
      <c r="BF77" s="235"/>
      <c r="BG77" s="235"/>
      <c r="BH77" s="235"/>
      <c r="BI77" s="235"/>
      <c r="BJ77" s="235"/>
      <c r="BK77" s="235"/>
      <c r="BL77" s="235"/>
      <c r="BM77" s="235"/>
      <c r="BN77" s="235"/>
      <c r="BO77" s="235"/>
      <c r="BP77" s="235"/>
      <c r="BQ77" s="232">
        <v>71</v>
      </c>
      <c r="BR77" s="237"/>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24"/>
    </row>
    <row r="78" spans="1:131" ht="26.25" customHeight="1" x14ac:dyDescent="0.2">
      <c r="A78" s="232">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35"/>
      <c r="BF78" s="235"/>
      <c r="BG78" s="235"/>
      <c r="BH78" s="235"/>
      <c r="BI78" s="235"/>
      <c r="BJ78" s="224"/>
      <c r="BK78" s="224"/>
      <c r="BL78" s="224"/>
      <c r="BM78" s="224"/>
      <c r="BN78" s="224"/>
      <c r="BO78" s="235"/>
      <c r="BP78" s="235"/>
      <c r="BQ78" s="232">
        <v>72</v>
      </c>
      <c r="BR78" s="237"/>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24"/>
    </row>
    <row r="79" spans="1:131" ht="26.25" customHeight="1" x14ac:dyDescent="0.2">
      <c r="A79" s="232">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35"/>
      <c r="BF79" s="235"/>
      <c r="BG79" s="235"/>
      <c r="BH79" s="235"/>
      <c r="BI79" s="235"/>
      <c r="BJ79" s="224"/>
      <c r="BK79" s="224"/>
      <c r="BL79" s="224"/>
      <c r="BM79" s="224"/>
      <c r="BN79" s="224"/>
      <c r="BO79" s="235"/>
      <c r="BP79" s="235"/>
      <c r="BQ79" s="232">
        <v>73</v>
      </c>
      <c r="BR79" s="237"/>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24"/>
    </row>
    <row r="80" spans="1:131" ht="26.25" customHeight="1" x14ac:dyDescent="0.2">
      <c r="A80" s="232">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35"/>
      <c r="BF80" s="235"/>
      <c r="BG80" s="235"/>
      <c r="BH80" s="235"/>
      <c r="BI80" s="235"/>
      <c r="BJ80" s="235"/>
      <c r="BK80" s="235"/>
      <c r="BL80" s="235"/>
      <c r="BM80" s="235"/>
      <c r="BN80" s="235"/>
      <c r="BO80" s="235"/>
      <c r="BP80" s="235"/>
      <c r="BQ80" s="232">
        <v>74</v>
      </c>
      <c r="BR80" s="237"/>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24"/>
    </row>
    <row r="81" spans="1:131" ht="26.25" customHeight="1" x14ac:dyDescent="0.2">
      <c r="A81" s="232">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35"/>
      <c r="BF81" s="235"/>
      <c r="BG81" s="235"/>
      <c r="BH81" s="235"/>
      <c r="BI81" s="235"/>
      <c r="BJ81" s="235"/>
      <c r="BK81" s="235"/>
      <c r="BL81" s="235"/>
      <c r="BM81" s="235"/>
      <c r="BN81" s="235"/>
      <c r="BO81" s="235"/>
      <c r="BP81" s="235"/>
      <c r="BQ81" s="232">
        <v>75</v>
      </c>
      <c r="BR81" s="237"/>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24"/>
    </row>
    <row r="82" spans="1:131" ht="26.25" customHeight="1" x14ac:dyDescent="0.2">
      <c r="A82" s="232">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35"/>
      <c r="BF82" s="235"/>
      <c r="BG82" s="235"/>
      <c r="BH82" s="235"/>
      <c r="BI82" s="235"/>
      <c r="BJ82" s="235"/>
      <c r="BK82" s="235"/>
      <c r="BL82" s="235"/>
      <c r="BM82" s="235"/>
      <c r="BN82" s="235"/>
      <c r="BO82" s="235"/>
      <c r="BP82" s="235"/>
      <c r="BQ82" s="232">
        <v>76</v>
      </c>
      <c r="BR82" s="237"/>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24"/>
    </row>
    <row r="83" spans="1:131" ht="26.25" customHeight="1" x14ac:dyDescent="0.2">
      <c r="A83" s="232">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35"/>
      <c r="BF83" s="235"/>
      <c r="BG83" s="235"/>
      <c r="BH83" s="235"/>
      <c r="BI83" s="235"/>
      <c r="BJ83" s="235"/>
      <c r="BK83" s="235"/>
      <c r="BL83" s="235"/>
      <c r="BM83" s="235"/>
      <c r="BN83" s="235"/>
      <c r="BO83" s="235"/>
      <c r="BP83" s="235"/>
      <c r="BQ83" s="232">
        <v>77</v>
      </c>
      <c r="BR83" s="237"/>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24"/>
    </row>
    <row r="84" spans="1:131" ht="26.25" customHeight="1" x14ac:dyDescent="0.2">
      <c r="A84" s="232">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35"/>
      <c r="BF84" s="235"/>
      <c r="BG84" s="235"/>
      <c r="BH84" s="235"/>
      <c r="BI84" s="235"/>
      <c r="BJ84" s="235"/>
      <c r="BK84" s="235"/>
      <c r="BL84" s="235"/>
      <c r="BM84" s="235"/>
      <c r="BN84" s="235"/>
      <c r="BO84" s="235"/>
      <c r="BP84" s="235"/>
      <c r="BQ84" s="232">
        <v>78</v>
      </c>
      <c r="BR84" s="237"/>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24"/>
    </row>
    <row r="85" spans="1:131" ht="26.25" customHeight="1" x14ac:dyDescent="0.2">
      <c r="A85" s="232">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35"/>
      <c r="BF85" s="235"/>
      <c r="BG85" s="235"/>
      <c r="BH85" s="235"/>
      <c r="BI85" s="235"/>
      <c r="BJ85" s="235"/>
      <c r="BK85" s="235"/>
      <c r="BL85" s="235"/>
      <c r="BM85" s="235"/>
      <c r="BN85" s="235"/>
      <c r="BO85" s="235"/>
      <c r="BP85" s="235"/>
      <c r="BQ85" s="232">
        <v>79</v>
      </c>
      <c r="BR85" s="237"/>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24"/>
    </row>
    <row r="86" spans="1:131" ht="26.25" customHeight="1" x14ac:dyDescent="0.2">
      <c r="A86" s="232">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35"/>
      <c r="BF86" s="235"/>
      <c r="BG86" s="235"/>
      <c r="BH86" s="235"/>
      <c r="BI86" s="235"/>
      <c r="BJ86" s="235"/>
      <c r="BK86" s="235"/>
      <c r="BL86" s="235"/>
      <c r="BM86" s="235"/>
      <c r="BN86" s="235"/>
      <c r="BO86" s="235"/>
      <c r="BP86" s="235"/>
      <c r="BQ86" s="232">
        <v>80</v>
      </c>
      <c r="BR86" s="237"/>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24"/>
    </row>
    <row r="87" spans="1:131" ht="26.25" customHeight="1" x14ac:dyDescent="0.2">
      <c r="A87" s="238">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35"/>
      <c r="BF87" s="235"/>
      <c r="BG87" s="235"/>
      <c r="BH87" s="235"/>
      <c r="BI87" s="235"/>
      <c r="BJ87" s="235"/>
      <c r="BK87" s="235"/>
      <c r="BL87" s="235"/>
      <c r="BM87" s="235"/>
      <c r="BN87" s="235"/>
      <c r="BO87" s="235"/>
      <c r="BP87" s="235"/>
      <c r="BQ87" s="232">
        <v>81</v>
      </c>
      <c r="BR87" s="237"/>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24"/>
    </row>
    <row r="88" spans="1:131" ht="26.25" customHeight="1" thickBot="1" x14ac:dyDescent="0.25">
      <c r="A88" s="234" t="s">
        <v>376</v>
      </c>
      <c r="B88" s="924" t="s">
        <v>400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13600</v>
      </c>
      <c r="AG88" s="946"/>
      <c r="AH88" s="946"/>
      <c r="AI88" s="946"/>
      <c r="AJ88" s="946"/>
      <c r="AK88" s="950"/>
      <c r="AL88" s="950"/>
      <c r="AM88" s="950"/>
      <c r="AN88" s="950"/>
      <c r="AO88" s="950"/>
      <c r="AP88" s="946">
        <v>9082</v>
      </c>
      <c r="AQ88" s="946"/>
      <c r="AR88" s="946"/>
      <c r="AS88" s="946"/>
      <c r="AT88" s="946"/>
      <c r="AU88" s="946">
        <v>1662</v>
      </c>
      <c r="AV88" s="946"/>
      <c r="AW88" s="946"/>
      <c r="AX88" s="946"/>
      <c r="AY88" s="946"/>
      <c r="AZ88" s="947"/>
      <c r="BA88" s="947"/>
      <c r="BB88" s="947"/>
      <c r="BC88" s="947"/>
      <c r="BD88" s="948"/>
      <c r="BE88" s="235"/>
      <c r="BF88" s="235"/>
      <c r="BG88" s="235"/>
      <c r="BH88" s="235"/>
      <c r="BI88" s="235"/>
      <c r="BJ88" s="235"/>
      <c r="BK88" s="235"/>
      <c r="BL88" s="235"/>
      <c r="BM88" s="235"/>
      <c r="BN88" s="235"/>
      <c r="BO88" s="235"/>
      <c r="BP88" s="235"/>
      <c r="BQ88" s="232">
        <v>82</v>
      </c>
      <c r="BR88" s="237"/>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376</v>
      </c>
      <c r="BR102" s="924" t="s">
        <v>401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106</v>
      </c>
      <c r="CS102" s="940"/>
      <c r="CT102" s="940"/>
      <c r="CU102" s="940"/>
      <c r="CV102" s="941"/>
      <c r="CW102" s="939">
        <v>83</v>
      </c>
      <c r="CX102" s="940"/>
      <c r="CY102" s="940"/>
      <c r="CZ102" s="940"/>
      <c r="DA102" s="941"/>
      <c r="DB102" s="939" t="s">
        <v>564</v>
      </c>
      <c r="DC102" s="940"/>
      <c r="DD102" s="940"/>
      <c r="DE102" s="940"/>
      <c r="DF102" s="941"/>
      <c r="DG102" s="939" t="s">
        <v>564</v>
      </c>
      <c r="DH102" s="940"/>
      <c r="DI102" s="940"/>
      <c r="DJ102" s="940"/>
      <c r="DK102" s="941"/>
      <c r="DL102" s="939">
        <v>1414</v>
      </c>
      <c r="DM102" s="940"/>
      <c r="DN102" s="940"/>
      <c r="DO102" s="940"/>
      <c r="DP102" s="941"/>
      <c r="DQ102" s="939">
        <v>0</v>
      </c>
      <c r="DR102" s="940"/>
      <c r="DS102" s="940"/>
      <c r="DT102" s="940"/>
      <c r="DU102" s="941"/>
      <c r="DV102" s="924"/>
      <c r="DW102" s="925"/>
      <c r="DX102" s="925"/>
      <c r="DY102" s="925"/>
      <c r="DZ102" s="926"/>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27" t="s">
        <v>402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28" t="s">
        <v>403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404</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405</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29" t="s">
        <v>406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24" customFormat="1" ht="26.25" customHeight="1" x14ac:dyDescent="0.2">
      <c r="A109" s="88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409</v>
      </c>
      <c r="AB109" s="883"/>
      <c r="AC109" s="883"/>
      <c r="AD109" s="883"/>
      <c r="AE109" s="884"/>
      <c r="AF109" s="885" t="s">
        <v>410</v>
      </c>
      <c r="AG109" s="883"/>
      <c r="AH109" s="883"/>
      <c r="AI109" s="883"/>
      <c r="AJ109" s="884"/>
      <c r="AK109" s="885" t="s">
        <v>294</v>
      </c>
      <c r="AL109" s="883"/>
      <c r="AM109" s="883"/>
      <c r="AN109" s="883"/>
      <c r="AO109" s="884"/>
      <c r="AP109" s="885" t="s">
        <v>411</v>
      </c>
      <c r="AQ109" s="883"/>
      <c r="AR109" s="883"/>
      <c r="AS109" s="883"/>
      <c r="AT109" s="916"/>
      <c r="AU109" s="88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409</v>
      </c>
      <c r="BR109" s="883"/>
      <c r="BS109" s="883"/>
      <c r="BT109" s="883"/>
      <c r="BU109" s="884"/>
      <c r="BV109" s="885" t="s">
        <v>410</v>
      </c>
      <c r="BW109" s="883"/>
      <c r="BX109" s="883"/>
      <c r="BY109" s="883"/>
      <c r="BZ109" s="884"/>
      <c r="CA109" s="885" t="s">
        <v>294</v>
      </c>
      <c r="CB109" s="883"/>
      <c r="CC109" s="883"/>
      <c r="CD109" s="883"/>
      <c r="CE109" s="884"/>
      <c r="CF109" s="923" t="s">
        <v>411</v>
      </c>
      <c r="CG109" s="923"/>
      <c r="CH109" s="923"/>
      <c r="CI109" s="923"/>
      <c r="CJ109" s="923"/>
      <c r="CK109" s="885"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409</v>
      </c>
      <c r="DH109" s="883"/>
      <c r="DI109" s="883"/>
      <c r="DJ109" s="883"/>
      <c r="DK109" s="884"/>
      <c r="DL109" s="885" t="s">
        <v>410</v>
      </c>
      <c r="DM109" s="883"/>
      <c r="DN109" s="883"/>
      <c r="DO109" s="883"/>
      <c r="DP109" s="884"/>
      <c r="DQ109" s="885" t="s">
        <v>294</v>
      </c>
      <c r="DR109" s="883"/>
      <c r="DS109" s="883"/>
      <c r="DT109" s="883"/>
      <c r="DU109" s="884"/>
      <c r="DV109" s="885" t="s">
        <v>411</v>
      </c>
      <c r="DW109" s="883"/>
      <c r="DX109" s="883"/>
      <c r="DY109" s="883"/>
      <c r="DZ109" s="916"/>
    </row>
    <row r="110" spans="1:131" s="224" customFormat="1" ht="26.25" customHeight="1" x14ac:dyDescent="0.2">
      <c r="A110" s="794" t="s">
        <v>413</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4708482</v>
      </c>
      <c r="AB110" s="876"/>
      <c r="AC110" s="876"/>
      <c r="AD110" s="876"/>
      <c r="AE110" s="877"/>
      <c r="AF110" s="878">
        <v>4988550</v>
      </c>
      <c r="AG110" s="876"/>
      <c r="AH110" s="876"/>
      <c r="AI110" s="876"/>
      <c r="AJ110" s="877"/>
      <c r="AK110" s="878">
        <v>5173088</v>
      </c>
      <c r="AL110" s="876"/>
      <c r="AM110" s="876"/>
      <c r="AN110" s="876"/>
      <c r="AO110" s="877"/>
      <c r="AP110" s="879">
        <v>15.8</v>
      </c>
      <c r="AQ110" s="880"/>
      <c r="AR110" s="880"/>
      <c r="AS110" s="880"/>
      <c r="AT110" s="881"/>
      <c r="AU110" s="917" t="s">
        <v>69</v>
      </c>
      <c r="AV110" s="918"/>
      <c r="AW110" s="918"/>
      <c r="AX110" s="918"/>
      <c r="AY110" s="918"/>
      <c r="AZ110" s="847" t="s">
        <v>414</v>
      </c>
      <c r="BA110" s="795"/>
      <c r="BB110" s="795"/>
      <c r="BC110" s="795"/>
      <c r="BD110" s="795"/>
      <c r="BE110" s="795"/>
      <c r="BF110" s="795"/>
      <c r="BG110" s="795"/>
      <c r="BH110" s="795"/>
      <c r="BI110" s="795"/>
      <c r="BJ110" s="795"/>
      <c r="BK110" s="795"/>
      <c r="BL110" s="795"/>
      <c r="BM110" s="795"/>
      <c r="BN110" s="795"/>
      <c r="BO110" s="795"/>
      <c r="BP110" s="796"/>
      <c r="BQ110" s="848">
        <v>52809917</v>
      </c>
      <c r="BR110" s="829"/>
      <c r="BS110" s="829"/>
      <c r="BT110" s="829"/>
      <c r="BU110" s="829"/>
      <c r="BV110" s="829">
        <v>50060234</v>
      </c>
      <c r="BW110" s="829"/>
      <c r="BX110" s="829"/>
      <c r="BY110" s="829"/>
      <c r="BZ110" s="829"/>
      <c r="CA110" s="829">
        <v>49214008</v>
      </c>
      <c r="CB110" s="829"/>
      <c r="CC110" s="829"/>
      <c r="CD110" s="829"/>
      <c r="CE110" s="829"/>
      <c r="CF110" s="853">
        <v>150.30000000000001</v>
      </c>
      <c r="CG110" s="854"/>
      <c r="CH110" s="854"/>
      <c r="CI110" s="854"/>
      <c r="CJ110" s="854"/>
      <c r="CK110" s="913" t="s">
        <v>415</v>
      </c>
      <c r="CL110" s="806"/>
      <c r="CM110" s="847" t="s">
        <v>416</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v>1193608</v>
      </c>
      <c r="DH110" s="829"/>
      <c r="DI110" s="829"/>
      <c r="DJ110" s="829"/>
      <c r="DK110" s="829"/>
      <c r="DL110" s="829">
        <v>1113081</v>
      </c>
      <c r="DM110" s="829"/>
      <c r="DN110" s="829"/>
      <c r="DO110" s="829"/>
      <c r="DP110" s="829"/>
      <c r="DQ110" s="829">
        <v>1032245</v>
      </c>
      <c r="DR110" s="829"/>
      <c r="DS110" s="829"/>
      <c r="DT110" s="829"/>
      <c r="DU110" s="829"/>
      <c r="DV110" s="830">
        <v>3.2</v>
      </c>
      <c r="DW110" s="830"/>
      <c r="DX110" s="830"/>
      <c r="DY110" s="830"/>
      <c r="DZ110" s="831"/>
    </row>
    <row r="111" spans="1:131" s="224" customFormat="1" ht="26.25" customHeight="1" x14ac:dyDescent="0.2">
      <c r="A111" s="761" t="s">
        <v>417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v>1456</v>
      </c>
      <c r="AB111" s="906"/>
      <c r="AC111" s="906"/>
      <c r="AD111" s="906"/>
      <c r="AE111" s="907"/>
      <c r="AF111" s="908">
        <v>11486</v>
      </c>
      <c r="AG111" s="906"/>
      <c r="AH111" s="906"/>
      <c r="AI111" s="906"/>
      <c r="AJ111" s="907"/>
      <c r="AK111" s="908">
        <v>20418</v>
      </c>
      <c r="AL111" s="906"/>
      <c r="AM111" s="906"/>
      <c r="AN111" s="906"/>
      <c r="AO111" s="907"/>
      <c r="AP111" s="909">
        <v>0.1</v>
      </c>
      <c r="AQ111" s="910"/>
      <c r="AR111" s="910"/>
      <c r="AS111" s="910"/>
      <c r="AT111" s="911"/>
      <c r="AU111" s="919"/>
      <c r="AV111" s="920"/>
      <c r="AW111" s="920"/>
      <c r="AX111" s="920"/>
      <c r="AY111" s="920"/>
      <c r="AZ111" s="802" t="s">
        <v>418</v>
      </c>
      <c r="BA111" s="739"/>
      <c r="BB111" s="739"/>
      <c r="BC111" s="739"/>
      <c r="BD111" s="739"/>
      <c r="BE111" s="739"/>
      <c r="BF111" s="739"/>
      <c r="BG111" s="739"/>
      <c r="BH111" s="739"/>
      <c r="BI111" s="739"/>
      <c r="BJ111" s="739"/>
      <c r="BK111" s="739"/>
      <c r="BL111" s="739"/>
      <c r="BM111" s="739"/>
      <c r="BN111" s="739"/>
      <c r="BO111" s="739"/>
      <c r="BP111" s="740"/>
      <c r="BQ111" s="803">
        <v>6148956</v>
      </c>
      <c r="BR111" s="804"/>
      <c r="BS111" s="804"/>
      <c r="BT111" s="804"/>
      <c r="BU111" s="804"/>
      <c r="BV111" s="804">
        <v>6275161</v>
      </c>
      <c r="BW111" s="804"/>
      <c r="BX111" s="804"/>
      <c r="BY111" s="804"/>
      <c r="BZ111" s="804"/>
      <c r="CA111" s="804">
        <v>5857042</v>
      </c>
      <c r="CB111" s="804"/>
      <c r="CC111" s="804"/>
      <c r="CD111" s="804"/>
      <c r="CE111" s="804"/>
      <c r="CF111" s="862">
        <v>17.899999999999999</v>
      </c>
      <c r="CG111" s="863"/>
      <c r="CH111" s="863"/>
      <c r="CI111" s="863"/>
      <c r="CJ111" s="863"/>
      <c r="CK111" s="914"/>
      <c r="CL111" s="808"/>
      <c r="CM111" s="802" t="s">
        <v>419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24" customFormat="1" ht="26.25" customHeight="1" x14ac:dyDescent="0.2">
      <c r="A112" s="899" t="s">
        <v>420</v>
      </c>
      <c r="B112" s="900"/>
      <c r="C112" s="739" t="s">
        <v>421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v>122000</v>
      </c>
      <c r="AB112" s="767"/>
      <c r="AC112" s="767"/>
      <c r="AD112" s="767"/>
      <c r="AE112" s="768"/>
      <c r="AF112" s="769">
        <v>122000</v>
      </c>
      <c r="AG112" s="767"/>
      <c r="AH112" s="767"/>
      <c r="AI112" s="767"/>
      <c r="AJ112" s="768"/>
      <c r="AK112" s="769">
        <v>122000</v>
      </c>
      <c r="AL112" s="767"/>
      <c r="AM112" s="767"/>
      <c r="AN112" s="767"/>
      <c r="AO112" s="768"/>
      <c r="AP112" s="811">
        <v>0.4</v>
      </c>
      <c r="AQ112" s="812"/>
      <c r="AR112" s="812"/>
      <c r="AS112" s="812"/>
      <c r="AT112" s="813"/>
      <c r="AU112" s="919"/>
      <c r="AV112" s="920"/>
      <c r="AW112" s="920"/>
      <c r="AX112" s="920"/>
      <c r="AY112" s="920"/>
      <c r="AZ112" s="802" t="s">
        <v>422</v>
      </c>
      <c r="BA112" s="739"/>
      <c r="BB112" s="739"/>
      <c r="BC112" s="739"/>
      <c r="BD112" s="739"/>
      <c r="BE112" s="739"/>
      <c r="BF112" s="739"/>
      <c r="BG112" s="739"/>
      <c r="BH112" s="739"/>
      <c r="BI112" s="739"/>
      <c r="BJ112" s="739"/>
      <c r="BK112" s="739"/>
      <c r="BL112" s="739"/>
      <c r="BM112" s="739"/>
      <c r="BN112" s="739"/>
      <c r="BO112" s="739"/>
      <c r="BP112" s="740"/>
      <c r="BQ112" s="803">
        <v>8904268</v>
      </c>
      <c r="BR112" s="804"/>
      <c r="BS112" s="804"/>
      <c r="BT112" s="804"/>
      <c r="BU112" s="804"/>
      <c r="BV112" s="804">
        <v>8678254</v>
      </c>
      <c r="BW112" s="804"/>
      <c r="BX112" s="804"/>
      <c r="BY112" s="804"/>
      <c r="BZ112" s="804"/>
      <c r="CA112" s="804">
        <v>7843523</v>
      </c>
      <c r="CB112" s="804"/>
      <c r="CC112" s="804"/>
      <c r="CD112" s="804"/>
      <c r="CE112" s="804"/>
      <c r="CF112" s="862">
        <v>24</v>
      </c>
      <c r="CG112" s="863"/>
      <c r="CH112" s="863"/>
      <c r="CI112" s="863"/>
      <c r="CJ112" s="863"/>
      <c r="CK112" s="914"/>
      <c r="CL112" s="808"/>
      <c r="CM112" s="802" t="s">
        <v>423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24" customFormat="1" ht="26.25" customHeight="1" x14ac:dyDescent="0.2">
      <c r="A113" s="901"/>
      <c r="B113" s="902"/>
      <c r="C113" s="739" t="s">
        <v>424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770389</v>
      </c>
      <c r="AB113" s="906"/>
      <c r="AC113" s="906"/>
      <c r="AD113" s="906"/>
      <c r="AE113" s="907"/>
      <c r="AF113" s="908">
        <v>726651</v>
      </c>
      <c r="AG113" s="906"/>
      <c r="AH113" s="906"/>
      <c r="AI113" s="906"/>
      <c r="AJ113" s="907"/>
      <c r="AK113" s="908">
        <v>726246</v>
      </c>
      <c r="AL113" s="906"/>
      <c r="AM113" s="906"/>
      <c r="AN113" s="906"/>
      <c r="AO113" s="907"/>
      <c r="AP113" s="909">
        <v>2.2000000000000002</v>
      </c>
      <c r="AQ113" s="910"/>
      <c r="AR113" s="910"/>
      <c r="AS113" s="910"/>
      <c r="AT113" s="911"/>
      <c r="AU113" s="919"/>
      <c r="AV113" s="920"/>
      <c r="AW113" s="920"/>
      <c r="AX113" s="920"/>
      <c r="AY113" s="920"/>
      <c r="AZ113" s="802" t="s">
        <v>425</v>
      </c>
      <c r="BA113" s="739"/>
      <c r="BB113" s="739"/>
      <c r="BC113" s="739"/>
      <c r="BD113" s="739"/>
      <c r="BE113" s="739"/>
      <c r="BF113" s="739"/>
      <c r="BG113" s="739"/>
      <c r="BH113" s="739"/>
      <c r="BI113" s="739"/>
      <c r="BJ113" s="739"/>
      <c r="BK113" s="739"/>
      <c r="BL113" s="739"/>
      <c r="BM113" s="739"/>
      <c r="BN113" s="739"/>
      <c r="BO113" s="739"/>
      <c r="BP113" s="740"/>
      <c r="BQ113" s="803">
        <v>1584447</v>
      </c>
      <c r="BR113" s="804"/>
      <c r="BS113" s="804"/>
      <c r="BT113" s="804"/>
      <c r="BU113" s="804"/>
      <c r="BV113" s="804">
        <v>1759585</v>
      </c>
      <c r="BW113" s="804"/>
      <c r="BX113" s="804"/>
      <c r="BY113" s="804"/>
      <c r="BZ113" s="804"/>
      <c r="CA113" s="804">
        <v>1661914</v>
      </c>
      <c r="CB113" s="804"/>
      <c r="CC113" s="804"/>
      <c r="CD113" s="804"/>
      <c r="CE113" s="804"/>
      <c r="CF113" s="862">
        <v>5.0999999999999996</v>
      </c>
      <c r="CG113" s="863"/>
      <c r="CH113" s="863"/>
      <c r="CI113" s="863"/>
      <c r="CJ113" s="863"/>
      <c r="CK113" s="914"/>
      <c r="CL113" s="808"/>
      <c r="CM113" s="802" t="s">
        <v>426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24" customFormat="1" ht="26.25" customHeight="1" x14ac:dyDescent="0.2">
      <c r="A114" s="901"/>
      <c r="B114" s="902"/>
      <c r="C114" s="739" t="s">
        <v>427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75001</v>
      </c>
      <c r="AB114" s="767"/>
      <c r="AC114" s="767"/>
      <c r="AD114" s="767"/>
      <c r="AE114" s="768"/>
      <c r="AF114" s="769">
        <v>104763</v>
      </c>
      <c r="AG114" s="767"/>
      <c r="AH114" s="767"/>
      <c r="AI114" s="767"/>
      <c r="AJ114" s="768"/>
      <c r="AK114" s="769">
        <v>102501</v>
      </c>
      <c r="AL114" s="767"/>
      <c r="AM114" s="767"/>
      <c r="AN114" s="767"/>
      <c r="AO114" s="768"/>
      <c r="AP114" s="811">
        <v>0.3</v>
      </c>
      <c r="AQ114" s="812"/>
      <c r="AR114" s="812"/>
      <c r="AS114" s="812"/>
      <c r="AT114" s="813"/>
      <c r="AU114" s="919"/>
      <c r="AV114" s="920"/>
      <c r="AW114" s="920"/>
      <c r="AX114" s="920"/>
      <c r="AY114" s="920"/>
      <c r="AZ114" s="802" t="s">
        <v>428</v>
      </c>
      <c r="BA114" s="739"/>
      <c r="BB114" s="739"/>
      <c r="BC114" s="739"/>
      <c r="BD114" s="739"/>
      <c r="BE114" s="739"/>
      <c r="BF114" s="739"/>
      <c r="BG114" s="739"/>
      <c r="BH114" s="739"/>
      <c r="BI114" s="739"/>
      <c r="BJ114" s="739"/>
      <c r="BK114" s="739"/>
      <c r="BL114" s="739"/>
      <c r="BM114" s="739"/>
      <c r="BN114" s="739"/>
      <c r="BO114" s="739"/>
      <c r="BP114" s="740"/>
      <c r="BQ114" s="803">
        <v>9410343</v>
      </c>
      <c r="BR114" s="804"/>
      <c r="BS114" s="804"/>
      <c r="BT114" s="804"/>
      <c r="BU114" s="804"/>
      <c r="BV114" s="804">
        <v>8998225</v>
      </c>
      <c r="BW114" s="804"/>
      <c r="BX114" s="804"/>
      <c r="BY114" s="804"/>
      <c r="BZ114" s="804"/>
      <c r="CA114" s="804">
        <v>9294604</v>
      </c>
      <c r="CB114" s="804"/>
      <c r="CC114" s="804"/>
      <c r="CD114" s="804"/>
      <c r="CE114" s="804"/>
      <c r="CF114" s="862">
        <v>28.4</v>
      </c>
      <c r="CG114" s="863"/>
      <c r="CH114" s="863"/>
      <c r="CI114" s="863"/>
      <c r="CJ114" s="863"/>
      <c r="CK114" s="914"/>
      <c r="CL114" s="808"/>
      <c r="CM114" s="802" t="s">
        <v>429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24" customFormat="1" ht="26.25" customHeight="1" x14ac:dyDescent="0.2">
      <c r="A115" s="901"/>
      <c r="B115" s="902"/>
      <c r="C115" s="739" t="s">
        <v>430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854624</v>
      </c>
      <c r="AB115" s="906"/>
      <c r="AC115" s="906"/>
      <c r="AD115" s="906"/>
      <c r="AE115" s="907"/>
      <c r="AF115" s="908">
        <v>932342</v>
      </c>
      <c r="AG115" s="906"/>
      <c r="AH115" s="906"/>
      <c r="AI115" s="906"/>
      <c r="AJ115" s="907"/>
      <c r="AK115" s="908">
        <v>1129184</v>
      </c>
      <c r="AL115" s="906"/>
      <c r="AM115" s="906"/>
      <c r="AN115" s="906"/>
      <c r="AO115" s="907"/>
      <c r="AP115" s="909">
        <v>3.4</v>
      </c>
      <c r="AQ115" s="910"/>
      <c r="AR115" s="910"/>
      <c r="AS115" s="910"/>
      <c r="AT115" s="911"/>
      <c r="AU115" s="919"/>
      <c r="AV115" s="920"/>
      <c r="AW115" s="920"/>
      <c r="AX115" s="920"/>
      <c r="AY115" s="920"/>
      <c r="AZ115" s="802" t="s">
        <v>431</v>
      </c>
      <c r="BA115" s="739"/>
      <c r="BB115" s="739"/>
      <c r="BC115" s="739"/>
      <c r="BD115" s="739"/>
      <c r="BE115" s="739"/>
      <c r="BF115" s="739"/>
      <c r="BG115" s="739"/>
      <c r="BH115" s="739"/>
      <c r="BI115" s="739"/>
      <c r="BJ115" s="739"/>
      <c r="BK115" s="739"/>
      <c r="BL115" s="739"/>
      <c r="BM115" s="739"/>
      <c r="BN115" s="739"/>
      <c r="BO115" s="739"/>
      <c r="BP115" s="740"/>
      <c r="BQ115" s="803">
        <v>12256</v>
      </c>
      <c r="BR115" s="804"/>
      <c r="BS115" s="804"/>
      <c r="BT115" s="804"/>
      <c r="BU115" s="804"/>
      <c r="BV115" s="804">
        <v>15829</v>
      </c>
      <c r="BW115" s="804"/>
      <c r="BX115" s="804"/>
      <c r="BY115" s="804"/>
      <c r="BZ115" s="804"/>
      <c r="CA115" s="804">
        <v>54758</v>
      </c>
      <c r="CB115" s="804"/>
      <c r="CC115" s="804"/>
      <c r="CD115" s="804"/>
      <c r="CE115" s="804"/>
      <c r="CF115" s="862">
        <v>0.2</v>
      </c>
      <c r="CG115" s="863"/>
      <c r="CH115" s="863"/>
      <c r="CI115" s="863"/>
      <c r="CJ115" s="863"/>
      <c r="CK115" s="914"/>
      <c r="CL115" s="808"/>
      <c r="CM115" s="802" t="s">
        <v>432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24" customFormat="1" ht="26.25" customHeight="1" x14ac:dyDescent="0.2">
      <c r="A116" s="903"/>
      <c r="B116" s="904"/>
      <c r="C116" s="826" t="s">
        <v>433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434</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24"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436</v>
      </c>
      <c r="Z117" s="884"/>
      <c r="AA117" s="889">
        <v>6531952</v>
      </c>
      <c r="AB117" s="890"/>
      <c r="AC117" s="890"/>
      <c r="AD117" s="890"/>
      <c r="AE117" s="891"/>
      <c r="AF117" s="892">
        <v>6885792</v>
      </c>
      <c r="AG117" s="890"/>
      <c r="AH117" s="890"/>
      <c r="AI117" s="890"/>
      <c r="AJ117" s="891"/>
      <c r="AK117" s="892">
        <v>7273437</v>
      </c>
      <c r="AL117" s="890"/>
      <c r="AM117" s="890"/>
      <c r="AN117" s="890"/>
      <c r="AO117" s="891"/>
      <c r="AP117" s="893"/>
      <c r="AQ117" s="894"/>
      <c r="AR117" s="894"/>
      <c r="AS117" s="894"/>
      <c r="AT117" s="895"/>
      <c r="AU117" s="919"/>
      <c r="AV117" s="920"/>
      <c r="AW117" s="920"/>
      <c r="AX117" s="920"/>
      <c r="AY117" s="920"/>
      <c r="AZ117" s="850" t="s">
        <v>437</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24" customFormat="1" ht="26.25" customHeight="1" x14ac:dyDescent="0.2">
      <c r="A118" s="88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409</v>
      </c>
      <c r="AB118" s="883"/>
      <c r="AC118" s="883"/>
      <c r="AD118" s="883"/>
      <c r="AE118" s="884"/>
      <c r="AF118" s="885" t="s">
        <v>410</v>
      </c>
      <c r="AG118" s="883"/>
      <c r="AH118" s="883"/>
      <c r="AI118" s="883"/>
      <c r="AJ118" s="884"/>
      <c r="AK118" s="885" t="s">
        <v>294</v>
      </c>
      <c r="AL118" s="883"/>
      <c r="AM118" s="883"/>
      <c r="AN118" s="883"/>
      <c r="AO118" s="884"/>
      <c r="AP118" s="886" t="s">
        <v>411</v>
      </c>
      <c r="AQ118" s="887"/>
      <c r="AR118" s="887"/>
      <c r="AS118" s="887"/>
      <c r="AT118" s="888"/>
      <c r="AU118" s="919"/>
      <c r="AV118" s="920"/>
      <c r="AW118" s="920"/>
      <c r="AX118" s="920"/>
      <c r="AY118" s="920"/>
      <c r="AZ118" s="825" t="s">
        <v>439</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v>194600</v>
      </c>
      <c r="DH118" s="767"/>
      <c r="DI118" s="767"/>
      <c r="DJ118" s="767"/>
      <c r="DK118" s="768"/>
      <c r="DL118" s="769">
        <v>126520</v>
      </c>
      <c r="DM118" s="767"/>
      <c r="DN118" s="767"/>
      <c r="DO118" s="767"/>
      <c r="DP118" s="768"/>
      <c r="DQ118" s="769">
        <v>59041</v>
      </c>
      <c r="DR118" s="767"/>
      <c r="DS118" s="767"/>
      <c r="DT118" s="767"/>
      <c r="DU118" s="768"/>
      <c r="DV118" s="811">
        <v>0.2</v>
      </c>
      <c r="DW118" s="812"/>
      <c r="DX118" s="812"/>
      <c r="DY118" s="812"/>
      <c r="DZ118" s="813"/>
    </row>
    <row r="119" spans="1:130" s="224" customFormat="1" ht="26.25" customHeight="1" x14ac:dyDescent="0.2">
      <c r="A119" s="805" t="s">
        <v>415</v>
      </c>
      <c r="B119" s="806"/>
      <c r="C119" s="847" t="s">
        <v>416</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v>88114</v>
      </c>
      <c r="AB119" s="876"/>
      <c r="AC119" s="876"/>
      <c r="AD119" s="876"/>
      <c r="AE119" s="877"/>
      <c r="AF119" s="878">
        <v>84336</v>
      </c>
      <c r="AG119" s="876"/>
      <c r="AH119" s="876"/>
      <c r="AI119" s="876"/>
      <c r="AJ119" s="877"/>
      <c r="AK119" s="878">
        <v>84359</v>
      </c>
      <c r="AL119" s="876"/>
      <c r="AM119" s="876"/>
      <c r="AN119" s="876"/>
      <c r="AO119" s="877"/>
      <c r="AP119" s="879">
        <v>0.3</v>
      </c>
      <c r="AQ119" s="880"/>
      <c r="AR119" s="880"/>
      <c r="AS119" s="880"/>
      <c r="AT119" s="881"/>
      <c r="AU119" s="921"/>
      <c r="AV119" s="922"/>
      <c r="AW119" s="922"/>
      <c r="AX119" s="922"/>
      <c r="AY119" s="922"/>
      <c r="AZ119" s="245" t="s">
        <v>177</v>
      </c>
      <c r="BA119" s="245"/>
      <c r="BB119" s="245"/>
      <c r="BC119" s="245"/>
      <c r="BD119" s="245"/>
      <c r="BE119" s="245"/>
      <c r="BF119" s="245"/>
      <c r="BG119" s="245"/>
      <c r="BH119" s="245"/>
      <c r="BI119" s="245"/>
      <c r="BJ119" s="245"/>
      <c r="BK119" s="245"/>
      <c r="BL119" s="245"/>
      <c r="BM119" s="245"/>
      <c r="BN119" s="245"/>
      <c r="BO119" s="864" t="s">
        <v>441</v>
      </c>
      <c r="BP119" s="865"/>
      <c r="BQ119" s="866">
        <v>78870187</v>
      </c>
      <c r="BR119" s="832"/>
      <c r="BS119" s="832"/>
      <c r="BT119" s="832"/>
      <c r="BU119" s="832"/>
      <c r="BV119" s="832">
        <v>75787288</v>
      </c>
      <c r="BW119" s="832"/>
      <c r="BX119" s="832"/>
      <c r="BY119" s="832"/>
      <c r="BZ119" s="832"/>
      <c r="CA119" s="832">
        <v>73925849</v>
      </c>
      <c r="CB119" s="832"/>
      <c r="CC119" s="832"/>
      <c r="CD119" s="832"/>
      <c r="CE119" s="832"/>
      <c r="CF119" s="735"/>
      <c r="CG119" s="736"/>
      <c r="CH119" s="736"/>
      <c r="CI119" s="736"/>
      <c r="CJ119" s="821"/>
      <c r="CK119" s="915"/>
      <c r="CL119" s="810"/>
      <c r="CM119" s="825" t="s">
        <v>442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4760748</v>
      </c>
      <c r="DH119" s="751"/>
      <c r="DI119" s="751"/>
      <c r="DJ119" s="751"/>
      <c r="DK119" s="752"/>
      <c r="DL119" s="753">
        <v>5035560</v>
      </c>
      <c r="DM119" s="751"/>
      <c r="DN119" s="751"/>
      <c r="DO119" s="751"/>
      <c r="DP119" s="752"/>
      <c r="DQ119" s="753">
        <v>4765756</v>
      </c>
      <c r="DR119" s="751"/>
      <c r="DS119" s="751"/>
      <c r="DT119" s="751"/>
      <c r="DU119" s="752"/>
      <c r="DV119" s="835">
        <v>14.6</v>
      </c>
      <c r="DW119" s="836"/>
      <c r="DX119" s="836"/>
      <c r="DY119" s="836"/>
      <c r="DZ119" s="837"/>
    </row>
    <row r="120" spans="1:130" s="224" customFormat="1" ht="26.25" customHeight="1" x14ac:dyDescent="0.2">
      <c r="A120" s="807"/>
      <c r="B120" s="808"/>
      <c r="C120" s="802" t="s">
        <v>419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443</v>
      </c>
      <c r="AV120" s="868"/>
      <c r="AW120" s="868"/>
      <c r="AX120" s="868"/>
      <c r="AY120" s="869"/>
      <c r="AZ120" s="847" t="s">
        <v>444</v>
      </c>
      <c r="BA120" s="795"/>
      <c r="BB120" s="795"/>
      <c r="BC120" s="795"/>
      <c r="BD120" s="795"/>
      <c r="BE120" s="795"/>
      <c r="BF120" s="795"/>
      <c r="BG120" s="795"/>
      <c r="BH120" s="795"/>
      <c r="BI120" s="795"/>
      <c r="BJ120" s="795"/>
      <c r="BK120" s="795"/>
      <c r="BL120" s="795"/>
      <c r="BM120" s="795"/>
      <c r="BN120" s="795"/>
      <c r="BO120" s="795"/>
      <c r="BP120" s="796"/>
      <c r="BQ120" s="848">
        <v>17613797</v>
      </c>
      <c r="BR120" s="829"/>
      <c r="BS120" s="829"/>
      <c r="BT120" s="829"/>
      <c r="BU120" s="829"/>
      <c r="BV120" s="829">
        <v>16932916</v>
      </c>
      <c r="BW120" s="829"/>
      <c r="BX120" s="829"/>
      <c r="BY120" s="829"/>
      <c r="BZ120" s="829"/>
      <c r="CA120" s="829">
        <v>14956215</v>
      </c>
      <c r="CB120" s="829"/>
      <c r="CC120" s="829"/>
      <c r="CD120" s="829"/>
      <c r="CE120" s="829"/>
      <c r="CF120" s="853">
        <v>45.7</v>
      </c>
      <c r="CG120" s="854"/>
      <c r="CH120" s="854"/>
      <c r="CI120" s="854"/>
      <c r="CJ120" s="854"/>
      <c r="CK120" s="855" t="s">
        <v>445</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8904268</v>
      </c>
      <c r="DH120" s="829"/>
      <c r="DI120" s="829"/>
      <c r="DJ120" s="829"/>
      <c r="DK120" s="829"/>
      <c r="DL120" s="829">
        <v>8678254</v>
      </c>
      <c r="DM120" s="829"/>
      <c r="DN120" s="829"/>
      <c r="DO120" s="829"/>
      <c r="DP120" s="829"/>
      <c r="DQ120" s="829">
        <v>7843523</v>
      </c>
      <c r="DR120" s="829"/>
      <c r="DS120" s="829"/>
      <c r="DT120" s="829"/>
      <c r="DU120" s="829"/>
      <c r="DV120" s="830">
        <v>24</v>
      </c>
      <c r="DW120" s="830"/>
      <c r="DX120" s="830"/>
      <c r="DY120" s="830"/>
      <c r="DZ120" s="831"/>
    </row>
    <row r="121" spans="1:130" s="224" customFormat="1" ht="26.25" customHeight="1" x14ac:dyDescent="0.2">
      <c r="A121" s="807"/>
      <c r="B121" s="808"/>
      <c r="C121" s="850" t="s">
        <v>446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447</v>
      </c>
      <c r="BA121" s="739"/>
      <c r="BB121" s="739"/>
      <c r="BC121" s="739"/>
      <c r="BD121" s="739"/>
      <c r="BE121" s="739"/>
      <c r="BF121" s="739"/>
      <c r="BG121" s="739"/>
      <c r="BH121" s="739"/>
      <c r="BI121" s="739"/>
      <c r="BJ121" s="739"/>
      <c r="BK121" s="739"/>
      <c r="BL121" s="739"/>
      <c r="BM121" s="739"/>
      <c r="BN121" s="739"/>
      <c r="BO121" s="739"/>
      <c r="BP121" s="740"/>
      <c r="BQ121" s="803">
        <v>10739789</v>
      </c>
      <c r="BR121" s="804"/>
      <c r="BS121" s="804"/>
      <c r="BT121" s="804"/>
      <c r="BU121" s="804"/>
      <c r="BV121" s="804">
        <v>10339650</v>
      </c>
      <c r="BW121" s="804"/>
      <c r="BX121" s="804"/>
      <c r="BY121" s="804"/>
      <c r="BZ121" s="804"/>
      <c r="CA121" s="804">
        <v>9285226</v>
      </c>
      <c r="CB121" s="804"/>
      <c r="CC121" s="804"/>
      <c r="CD121" s="804"/>
      <c r="CE121" s="804"/>
      <c r="CF121" s="862">
        <v>28.4</v>
      </c>
      <c r="CG121" s="863"/>
      <c r="CH121" s="863"/>
      <c r="CI121" s="863"/>
      <c r="CJ121" s="863"/>
      <c r="CK121" s="856"/>
      <c r="CL121" s="842"/>
      <c r="CM121" s="842"/>
      <c r="CN121" s="842"/>
      <c r="CO121" s="843"/>
      <c r="CP121" s="822" t="s">
        <v>391</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24" customFormat="1" ht="26.25" customHeight="1" x14ac:dyDescent="0.2">
      <c r="A122" s="807"/>
      <c r="B122" s="808"/>
      <c r="C122" s="802" t="s">
        <v>429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448</v>
      </c>
      <c r="BA122" s="826"/>
      <c r="BB122" s="826"/>
      <c r="BC122" s="826"/>
      <c r="BD122" s="826"/>
      <c r="BE122" s="826"/>
      <c r="BF122" s="826"/>
      <c r="BG122" s="826"/>
      <c r="BH122" s="826"/>
      <c r="BI122" s="826"/>
      <c r="BJ122" s="826"/>
      <c r="BK122" s="826"/>
      <c r="BL122" s="826"/>
      <c r="BM122" s="826"/>
      <c r="BN122" s="826"/>
      <c r="BO122" s="826"/>
      <c r="BP122" s="827"/>
      <c r="BQ122" s="866">
        <v>41831086</v>
      </c>
      <c r="BR122" s="832"/>
      <c r="BS122" s="832"/>
      <c r="BT122" s="832"/>
      <c r="BU122" s="832"/>
      <c r="BV122" s="832">
        <v>40745495</v>
      </c>
      <c r="BW122" s="832"/>
      <c r="BX122" s="832"/>
      <c r="BY122" s="832"/>
      <c r="BZ122" s="832"/>
      <c r="CA122" s="832">
        <v>39692820</v>
      </c>
      <c r="CB122" s="832"/>
      <c r="CC122" s="832"/>
      <c r="CD122" s="832"/>
      <c r="CE122" s="832"/>
      <c r="CF122" s="833">
        <v>121.2</v>
      </c>
      <c r="CG122" s="834"/>
      <c r="CH122" s="834"/>
      <c r="CI122" s="834"/>
      <c r="CJ122" s="834"/>
      <c r="CK122" s="856"/>
      <c r="CL122" s="842"/>
      <c r="CM122" s="842"/>
      <c r="CN122" s="842"/>
      <c r="CO122" s="843"/>
      <c r="CP122" s="822" t="s">
        <v>389</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24" customFormat="1" ht="26.25" customHeight="1" x14ac:dyDescent="0.2">
      <c r="A123" s="807"/>
      <c r="B123" s="808"/>
      <c r="C123" s="802" t="s">
        <v>435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45" t="s">
        <v>177</v>
      </c>
      <c r="BA123" s="245"/>
      <c r="BB123" s="245"/>
      <c r="BC123" s="245"/>
      <c r="BD123" s="245"/>
      <c r="BE123" s="245"/>
      <c r="BF123" s="245"/>
      <c r="BG123" s="245"/>
      <c r="BH123" s="245"/>
      <c r="BI123" s="245"/>
      <c r="BJ123" s="245"/>
      <c r="BK123" s="245"/>
      <c r="BL123" s="245"/>
      <c r="BM123" s="245"/>
      <c r="BN123" s="245"/>
      <c r="BO123" s="864" t="s">
        <v>449</v>
      </c>
      <c r="BP123" s="865"/>
      <c r="BQ123" s="819">
        <v>70184672</v>
      </c>
      <c r="BR123" s="820"/>
      <c r="BS123" s="820"/>
      <c r="BT123" s="820"/>
      <c r="BU123" s="820"/>
      <c r="BV123" s="820">
        <v>68018061</v>
      </c>
      <c r="BW123" s="820"/>
      <c r="BX123" s="820"/>
      <c r="BY123" s="820"/>
      <c r="BZ123" s="820"/>
      <c r="CA123" s="820">
        <v>63934261</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24" customFormat="1" ht="26.25" customHeight="1" thickBot="1" x14ac:dyDescent="0.25">
      <c r="A124" s="807"/>
      <c r="B124" s="808"/>
      <c r="C124" s="802" t="s">
        <v>438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26.9</v>
      </c>
      <c r="BR124" s="818"/>
      <c r="BS124" s="818"/>
      <c r="BT124" s="818"/>
      <c r="BU124" s="818"/>
      <c r="BV124" s="818">
        <v>24.2</v>
      </c>
      <c r="BW124" s="818"/>
      <c r="BX124" s="818"/>
      <c r="BY124" s="818"/>
      <c r="BZ124" s="818"/>
      <c r="CA124" s="818">
        <v>30.5</v>
      </c>
      <c r="CB124" s="818"/>
      <c r="CC124" s="818"/>
      <c r="CD124" s="818"/>
      <c r="CE124" s="818"/>
      <c r="CF124" s="713"/>
      <c r="CG124" s="714"/>
      <c r="CH124" s="714"/>
      <c r="CI124" s="714"/>
      <c r="CJ124" s="849"/>
      <c r="CK124" s="857"/>
      <c r="CL124" s="857"/>
      <c r="CM124" s="857"/>
      <c r="CN124" s="857"/>
      <c r="CO124" s="858"/>
      <c r="CP124" s="822" t="s">
        <v>451</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24" customFormat="1" ht="26.25" customHeight="1" x14ac:dyDescent="0.2">
      <c r="A125" s="807"/>
      <c r="B125" s="808"/>
      <c r="C125" s="802" t="s">
        <v>440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38" t="s">
        <v>452</v>
      </c>
      <c r="CL125" s="839"/>
      <c r="CM125" s="839"/>
      <c r="CN125" s="839"/>
      <c r="CO125" s="840"/>
      <c r="CP125" s="847" t="s">
        <v>453</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24" customFormat="1" ht="26.25" customHeight="1" thickBot="1" x14ac:dyDescent="0.25">
      <c r="A126" s="807"/>
      <c r="B126" s="808"/>
      <c r="C126" s="802" t="s">
        <v>442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766510</v>
      </c>
      <c r="AB126" s="767"/>
      <c r="AC126" s="767"/>
      <c r="AD126" s="767"/>
      <c r="AE126" s="768"/>
      <c r="AF126" s="769">
        <v>848006</v>
      </c>
      <c r="AG126" s="767"/>
      <c r="AH126" s="767"/>
      <c r="AI126" s="767"/>
      <c r="AJ126" s="768"/>
      <c r="AK126" s="769">
        <v>1044825</v>
      </c>
      <c r="AL126" s="767"/>
      <c r="AM126" s="767"/>
      <c r="AN126" s="767"/>
      <c r="AO126" s="768"/>
      <c r="AP126" s="811">
        <v>3.2</v>
      </c>
      <c r="AQ126" s="812"/>
      <c r="AR126" s="812"/>
      <c r="AS126" s="812"/>
      <c r="AT126" s="813"/>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41"/>
      <c r="CL126" s="842"/>
      <c r="CM126" s="842"/>
      <c r="CN126" s="842"/>
      <c r="CO126" s="843"/>
      <c r="CP126" s="802" t="s">
        <v>454</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24" customFormat="1" ht="26.25" customHeight="1" x14ac:dyDescent="0.2">
      <c r="A127" s="809"/>
      <c r="B127" s="810"/>
      <c r="C127" s="825" t="s">
        <v>455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26"/>
      <c r="AV127" s="226"/>
      <c r="AW127" s="226"/>
      <c r="AX127" s="828" t="s">
        <v>456</v>
      </c>
      <c r="AY127" s="799"/>
      <c r="AZ127" s="799"/>
      <c r="BA127" s="799"/>
      <c r="BB127" s="799"/>
      <c r="BC127" s="799"/>
      <c r="BD127" s="799"/>
      <c r="BE127" s="800"/>
      <c r="BF127" s="798" t="s">
        <v>457</v>
      </c>
      <c r="BG127" s="799"/>
      <c r="BH127" s="799"/>
      <c r="BI127" s="799"/>
      <c r="BJ127" s="799"/>
      <c r="BK127" s="799"/>
      <c r="BL127" s="800"/>
      <c r="BM127" s="798" t="s">
        <v>458</v>
      </c>
      <c r="BN127" s="799"/>
      <c r="BO127" s="799"/>
      <c r="BP127" s="799"/>
      <c r="BQ127" s="799"/>
      <c r="BR127" s="799"/>
      <c r="BS127" s="800"/>
      <c r="BT127" s="798" t="s">
        <v>459</v>
      </c>
      <c r="BU127" s="799"/>
      <c r="BV127" s="799"/>
      <c r="BW127" s="799"/>
      <c r="BX127" s="799"/>
      <c r="BY127" s="799"/>
      <c r="BZ127" s="801"/>
      <c r="CA127" s="226"/>
      <c r="CB127" s="226"/>
      <c r="CC127" s="226"/>
      <c r="CD127" s="249"/>
      <c r="CE127" s="249"/>
      <c r="CF127" s="249"/>
      <c r="CG127" s="226"/>
      <c r="CH127" s="226"/>
      <c r="CI127" s="226"/>
      <c r="CJ127" s="248"/>
      <c r="CK127" s="841"/>
      <c r="CL127" s="842"/>
      <c r="CM127" s="842"/>
      <c r="CN127" s="842"/>
      <c r="CO127" s="843"/>
      <c r="CP127" s="802" t="s">
        <v>460</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24" customFormat="1" ht="26.25" customHeight="1" thickBot="1" x14ac:dyDescent="0.25">
      <c r="A128" s="783" t="s">
        <v>461</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462</v>
      </c>
      <c r="X128" s="785"/>
      <c r="Y128" s="785"/>
      <c r="Z128" s="786"/>
      <c r="AA128" s="787">
        <v>1139197</v>
      </c>
      <c r="AB128" s="788"/>
      <c r="AC128" s="788"/>
      <c r="AD128" s="788"/>
      <c r="AE128" s="789"/>
      <c r="AF128" s="790">
        <v>982825</v>
      </c>
      <c r="AG128" s="788"/>
      <c r="AH128" s="788"/>
      <c r="AI128" s="788"/>
      <c r="AJ128" s="789"/>
      <c r="AK128" s="790">
        <v>975588</v>
      </c>
      <c r="AL128" s="788"/>
      <c r="AM128" s="788"/>
      <c r="AN128" s="788"/>
      <c r="AO128" s="789"/>
      <c r="AP128" s="791"/>
      <c r="AQ128" s="792"/>
      <c r="AR128" s="792"/>
      <c r="AS128" s="792"/>
      <c r="AT128" s="793"/>
      <c r="AU128" s="226"/>
      <c r="AV128" s="226"/>
      <c r="AW128" s="226"/>
      <c r="AX128" s="794" t="s">
        <v>463</v>
      </c>
      <c r="AY128" s="795"/>
      <c r="AZ128" s="795"/>
      <c r="BA128" s="795"/>
      <c r="BB128" s="795"/>
      <c r="BC128" s="795"/>
      <c r="BD128" s="795"/>
      <c r="BE128" s="796"/>
      <c r="BF128" s="773" t="s">
        <v>122</v>
      </c>
      <c r="BG128" s="774"/>
      <c r="BH128" s="774"/>
      <c r="BI128" s="774"/>
      <c r="BJ128" s="774"/>
      <c r="BK128" s="774"/>
      <c r="BL128" s="797"/>
      <c r="BM128" s="773">
        <v>11.57</v>
      </c>
      <c r="BN128" s="774"/>
      <c r="BO128" s="774"/>
      <c r="BP128" s="774"/>
      <c r="BQ128" s="774"/>
      <c r="BR128" s="774"/>
      <c r="BS128" s="797"/>
      <c r="BT128" s="773">
        <v>20</v>
      </c>
      <c r="BU128" s="774"/>
      <c r="BV128" s="774"/>
      <c r="BW128" s="774"/>
      <c r="BX128" s="774"/>
      <c r="BY128" s="774"/>
      <c r="BZ128" s="775"/>
      <c r="CA128" s="249"/>
      <c r="CB128" s="249"/>
      <c r="CC128" s="249"/>
      <c r="CD128" s="249"/>
      <c r="CE128" s="249"/>
      <c r="CF128" s="249"/>
      <c r="CG128" s="226"/>
      <c r="CH128" s="226"/>
      <c r="CI128" s="226"/>
      <c r="CJ128" s="248"/>
      <c r="CK128" s="844"/>
      <c r="CL128" s="845"/>
      <c r="CM128" s="845"/>
      <c r="CN128" s="845"/>
      <c r="CO128" s="846"/>
      <c r="CP128" s="776" t="s">
        <v>464</v>
      </c>
      <c r="CQ128" s="717"/>
      <c r="CR128" s="717"/>
      <c r="CS128" s="717"/>
      <c r="CT128" s="717"/>
      <c r="CU128" s="717"/>
      <c r="CV128" s="717"/>
      <c r="CW128" s="717"/>
      <c r="CX128" s="717"/>
      <c r="CY128" s="717"/>
      <c r="CZ128" s="717"/>
      <c r="DA128" s="717"/>
      <c r="DB128" s="717"/>
      <c r="DC128" s="717"/>
      <c r="DD128" s="717"/>
      <c r="DE128" s="717"/>
      <c r="DF128" s="718"/>
      <c r="DG128" s="777">
        <v>12256</v>
      </c>
      <c r="DH128" s="778"/>
      <c r="DI128" s="778"/>
      <c r="DJ128" s="778"/>
      <c r="DK128" s="778"/>
      <c r="DL128" s="778">
        <v>15829</v>
      </c>
      <c r="DM128" s="778"/>
      <c r="DN128" s="778"/>
      <c r="DO128" s="778"/>
      <c r="DP128" s="778"/>
      <c r="DQ128" s="778">
        <v>54758</v>
      </c>
      <c r="DR128" s="778"/>
      <c r="DS128" s="778"/>
      <c r="DT128" s="778"/>
      <c r="DU128" s="778"/>
      <c r="DV128" s="779">
        <v>0.2</v>
      </c>
      <c r="DW128" s="779"/>
      <c r="DX128" s="779"/>
      <c r="DY128" s="779"/>
      <c r="DZ128" s="780"/>
    </row>
    <row r="129" spans="1:131" s="224" customFormat="1" ht="26.25" customHeight="1" x14ac:dyDescent="0.2">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465</v>
      </c>
      <c r="X129" s="764"/>
      <c r="Y129" s="764"/>
      <c r="Z129" s="765"/>
      <c r="AA129" s="766">
        <v>35680496</v>
      </c>
      <c r="AB129" s="767"/>
      <c r="AC129" s="767"/>
      <c r="AD129" s="767"/>
      <c r="AE129" s="768"/>
      <c r="AF129" s="769">
        <v>35340586</v>
      </c>
      <c r="AG129" s="767"/>
      <c r="AH129" s="767"/>
      <c r="AI129" s="767"/>
      <c r="AJ129" s="768"/>
      <c r="AK129" s="769">
        <v>36044480</v>
      </c>
      <c r="AL129" s="767"/>
      <c r="AM129" s="767"/>
      <c r="AN129" s="767"/>
      <c r="AO129" s="768"/>
      <c r="AP129" s="770"/>
      <c r="AQ129" s="771"/>
      <c r="AR129" s="771"/>
      <c r="AS129" s="771"/>
      <c r="AT129" s="772"/>
      <c r="AU129" s="227"/>
      <c r="AV129" s="227"/>
      <c r="AW129" s="227"/>
      <c r="AX129" s="738" t="s">
        <v>466</v>
      </c>
      <c r="AY129" s="739"/>
      <c r="AZ129" s="739"/>
      <c r="BA129" s="739"/>
      <c r="BB129" s="739"/>
      <c r="BC129" s="739"/>
      <c r="BD129" s="739"/>
      <c r="BE129" s="740"/>
      <c r="BF129" s="757" t="s">
        <v>122</v>
      </c>
      <c r="BG129" s="758"/>
      <c r="BH129" s="758"/>
      <c r="BI129" s="758"/>
      <c r="BJ129" s="758"/>
      <c r="BK129" s="758"/>
      <c r="BL129" s="759"/>
      <c r="BM129" s="757">
        <v>16.57</v>
      </c>
      <c r="BN129" s="758"/>
      <c r="BO129" s="758"/>
      <c r="BP129" s="758"/>
      <c r="BQ129" s="758"/>
      <c r="BR129" s="758"/>
      <c r="BS129" s="759"/>
      <c r="BT129" s="757">
        <v>30</v>
      </c>
      <c r="BU129" s="758"/>
      <c r="BV129" s="758"/>
      <c r="BW129" s="758"/>
      <c r="BX129" s="758"/>
      <c r="BY129" s="758"/>
      <c r="BZ129" s="760"/>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761" t="s">
        <v>467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468</v>
      </c>
      <c r="X130" s="764"/>
      <c r="Y130" s="764"/>
      <c r="Z130" s="765"/>
      <c r="AA130" s="766">
        <v>3488996</v>
      </c>
      <c r="AB130" s="767"/>
      <c r="AC130" s="767"/>
      <c r="AD130" s="767"/>
      <c r="AE130" s="768"/>
      <c r="AF130" s="769">
        <v>3362091</v>
      </c>
      <c r="AG130" s="767"/>
      <c r="AH130" s="767"/>
      <c r="AI130" s="767"/>
      <c r="AJ130" s="768"/>
      <c r="AK130" s="769">
        <v>3306828</v>
      </c>
      <c r="AL130" s="767"/>
      <c r="AM130" s="767"/>
      <c r="AN130" s="767"/>
      <c r="AO130" s="768"/>
      <c r="AP130" s="770"/>
      <c r="AQ130" s="771"/>
      <c r="AR130" s="771"/>
      <c r="AS130" s="771"/>
      <c r="AT130" s="772"/>
      <c r="AU130" s="227"/>
      <c r="AV130" s="227"/>
      <c r="AW130" s="227"/>
      <c r="AX130" s="738" t="s">
        <v>469</v>
      </c>
      <c r="AY130" s="739"/>
      <c r="AZ130" s="739"/>
      <c r="BA130" s="739"/>
      <c r="BB130" s="739"/>
      <c r="BC130" s="739"/>
      <c r="BD130" s="739"/>
      <c r="BE130" s="740"/>
      <c r="BF130" s="741">
        <v>7.6</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32191500</v>
      </c>
      <c r="AB131" s="751"/>
      <c r="AC131" s="751"/>
      <c r="AD131" s="751"/>
      <c r="AE131" s="752"/>
      <c r="AF131" s="753">
        <v>31978495</v>
      </c>
      <c r="AG131" s="751"/>
      <c r="AH131" s="751"/>
      <c r="AI131" s="751"/>
      <c r="AJ131" s="752"/>
      <c r="AK131" s="753">
        <v>32737652</v>
      </c>
      <c r="AL131" s="751"/>
      <c r="AM131" s="751"/>
      <c r="AN131" s="751"/>
      <c r="AO131" s="752"/>
      <c r="AP131" s="754"/>
      <c r="AQ131" s="755"/>
      <c r="AR131" s="755"/>
      <c r="AS131" s="755"/>
      <c r="AT131" s="756"/>
      <c r="AU131" s="227"/>
      <c r="AV131" s="227"/>
      <c r="AW131" s="227"/>
      <c r="AX131" s="716" t="s">
        <v>471</v>
      </c>
      <c r="AY131" s="717"/>
      <c r="AZ131" s="717"/>
      <c r="BA131" s="717"/>
      <c r="BB131" s="717"/>
      <c r="BC131" s="717"/>
      <c r="BD131" s="717"/>
      <c r="BE131" s="718"/>
      <c r="BF131" s="719">
        <v>30.5</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725" t="s">
        <v>472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473</v>
      </c>
      <c r="W132" s="729"/>
      <c r="X132" s="729"/>
      <c r="Y132" s="729"/>
      <c r="Z132" s="730"/>
      <c r="AA132" s="731">
        <v>5.9138561420000002</v>
      </c>
      <c r="AB132" s="732"/>
      <c r="AC132" s="732"/>
      <c r="AD132" s="732"/>
      <c r="AE132" s="733"/>
      <c r="AF132" s="734">
        <v>7.9455771759999996</v>
      </c>
      <c r="AG132" s="732"/>
      <c r="AH132" s="732"/>
      <c r="AI132" s="732"/>
      <c r="AJ132" s="733"/>
      <c r="AK132" s="734">
        <v>9.1363332960000001</v>
      </c>
      <c r="AL132" s="732"/>
      <c r="AM132" s="732"/>
      <c r="AN132" s="732"/>
      <c r="AO132" s="733"/>
      <c r="AP132" s="735"/>
      <c r="AQ132" s="736"/>
      <c r="AR132" s="736"/>
      <c r="AS132" s="736"/>
      <c r="AT132" s="737"/>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474</v>
      </c>
      <c r="W133" s="708"/>
      <c r="X133" s="708"/>
      <c r="Y133" s="708"/>
      <c r="Z133" s="709"/>
      <c r="AA133" s="710">
        <v>7.7</v>
      </c>
      <c r="AB133" s="711"/>
      <c r="AC133" s="711"/>
      <c r="AD133" s="711"/>
      <c r="AE133" s="712"/>
      <c r="AF133" s="710">
        <v>6.8</v>
      </c>
      <c r="AG133" s="711"/>
      <c r="AH133" s="711"/>
      <c r="AI133" s="711"/>
      <c r="AJ133" s="712"/>
      <c r="AK133" s="710">
        <v>7.6</v>
      </c>
      <c r="AL133" s="711"/>
      <c r="AM133" s="711"/>
      <c r="AN133" s="711"/>
      <c r="AO133" s="712"/>
      <c r="AP133" s="713"/>
      <c r="AQ133" s="714"/>
      <c r="AR133" s="714"/>
      <c r="AS133" s="714"/>
      <c r="AT133" s="715"/>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mUpML4RwKQgBQVJPPgWgsl6Y7k29T/30FcFB8f/hHXE8J7UR8dUMfqrsdgtPdqO9sllFz0oxH58gu2Z6NzqMIg==" saltValue="t/KMFimEwuoaSBtvLTOKe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475</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DhLdOTEtPDm4jMooOsqICgU+eiVxOg1V1frQ+WbNe9g35HFw3BtW7yuufYzlMyhE8Vcmeap6N535fHQ+yDOeMQ==" saltValue="OFoeQPsfw+3DQjNOC9+eh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28G6Ee6O6NTFXZHiPfp4PbbfBqaMYNu2NOowf5j3oMwcWBy0DxPeSrciiKwAR4mktGPJVmEyozXtYMfpCpFH6Q==" saltValue="PYVlGU5FFKCZdQQ74/aRI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476</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477</v>
      </c>
      <c r="AL6" s="260"/>
      <c r="AM6" s="260"/>
      <c r="AN6" s="260"/>
    </row>
    <row r="7" spans="1:46" ht="13.5" customHeight="1" x14ac:dyDescent="0.2">
      <c r="A7" s="259"/>
      <c r="AK7" s="262"/>
      <c r="AL7" s="263"/>
      <c r="AM7" s="263"/>
      <c r="AN7" s="264"/>
      <c r="AO7" s="1105" t="s">
        <v>478</v>
      </c>
      <c r="AP7" s="265"/>
      <c r="AQ7" s="266" t="s">
        <v>479</v>
      </c>
      <c r="AR7" s="267"/>
    </row>
    <row r="8" spans="1:46" ht="13.2" x14ac:dyDescent="0.2">
      <c r="A8" s="259"/>
      <c r="AK8" s="268"/>
      <c r="AL8" s="269"/>
      <c r="AM8" s="269"/>
      <c r="AN8" s="270"/>
      <c r="AO8" s="1106"/>
      <c r="AP8" s="271" t="s">
        <v>480</v>
      </c>
      <c r="AQ8" s="272" t="s">
        <v>481</v>
      </c>
      <c r="AR8" s="273" t="s">
        <v>482</v>
      </c>
    </row>
    <row r="9" spans="1:46" ht="13.2" x14ac:dyDescent="0.2">
      <c r="A9" s="259"/>
      <c r="AK9" s="1117" t="s">
        <v>483</v>
      </c>
      <c r="AL9" s="1118"/>
      <c r="AM9" s="1118"/>
      <c r="AN9" s="1119"/>
      <c r="AO9" s="274">
        <v>13017381</v>
      </c>
      <c r="AP9" s="274">
        <v>74401</v>
      </c>
      <c r="AQ9" s="275">
        <v>61513</v>
      </c>
      <c r="AR9" s="276">
        <v>21</v>
      </c>
    </row>
    <row r="10" spans="1:46" ht="13.5" customHeight="1" x14ac:dyDescent="0.2">
      <c r="A10" s="259"/>
      <c r="AK10" s="1117" t="s">
        <v>484</v>
      </c>
      <c r="AL10" s="1118"/>
      <c r="AM10" s="1118"/>
      <c r="AN10" s="1119"/>
      <c r="AO10" s="277">
        <v>34976</v>
      </c>
      <c r="AP10" s="277">
        <v>200</v>
      </c>
      <c r="AQ10" s="278">
        <v>1262</v>
      </c>
      <c r="AR10" s="279">
        <v>-84.2</v>
      </c>
    </row>
    <row r="11" spans="1:46" ht="13.5" customHeight="1" x14ac:dyDescent="0.2">
      <c r="A11" s="259"/>
      <c r="AK11" s="1117" t="s">
        <v>485</v>
      </c>
      <c r="AL11" s="1118"/>
      <c r="AM11" s="1118"/>
      <c r="AN11" s="1119"/>
      <c r="AO11" s="277">
        <v>105439</v>
      </c>
      <c r="AP11" s="277">
        <v>603</v>
      </c>
      <c r="AQ11" s="278">
        <v>1079</v>
      </c>
      <c r="AR11" s="279">
        <v>-44.1</v>
      </c>
    </row>
    <row r="12" spans="1:46" ht="13.5" customHeight="1" x14ac:dyDescent="0.2">
      <c r="A12" s="259"/>
      <c r="AK12" s="1117" t="s">
        <v>486</v>
      </c>
      <c r="AL12" s="1118"/>
      <c r="AM12" s="1118"/>
      <c r="AN12" s="1119"/>
      <c r="AO12" s="277" t="s">
        <v>487</v>
      </c>
      <c r="AP12" s="277" t="s">
        <v>487</v>
      </c>
      <c r="AQ12" s="278">
        <v>46</v>
      </c>
      <c r="AR12" s="279" t="s">
        <v>487</v>
      </c>
    </row>
    <row r="13" spans="1:46" ht="13.5" customHeight="1" x14ac:dyDescent="0.2">
      <c r="A13" s="259"/>
      <c r="AK13" s="1117" t="s">
        <v>488</v>
      </c>
      <c r="AL13" s="1118"/>
      <c r="AM13" s="1118"/>
      <c r="AN13" s="1119"/>
      <c r="AO13" s="277">
        <v>401480</v>
      </c>
      <c r="AP13" s="277">
        <v>2295</v>
      </c>
      <c r="AQ13" s="278">
        <v>2016</v>
      </c>
      <c r="AR13" s="279">
        <v>13.8</v>
      </c>
    </row>
    <row r="14" spans="1:46" ht="13.5" customHeight="1" x14ac:dyDescent="0.2">
      <c r="A14" s="259"/>
      <c r="AK14" s="1117" t="s">
        <v>489</v>
      </c>
      <c r="AL14" s="1118"/>
      <c r="AM14" s="1118"/>
      <c r="AN14" s="1119"/>
      <c r="AO14" s="277">
        <v>483787</v>
      </c>
      <c r="AP14" s="277">
        <v>2765</v>
      </c>
      <c r="AQ14" s="278">
        <v>1290</v>
      </c>
      <c r="AR14" s="279">
        <v>114.3</v>
      </c>
    </row>
    <row r="15" spans="1:46" ht="13.5" customHeight="1" x14ac:dyDescent="0.2">
      <c r="A15" s="259"/>
      <c r="AK15" s="1120" t="s">
        <v>490</v>
      </c>
      <c r="AL15" s="1121"/>
      <c r="AM15" s="1121"/>
      <c r="AN15" s="1122"/>
      <c r="AO15" s="277">
        <v>-403089</v>
      </c>
      <c r="AP15" s="277">
        <v>-2304</v>
      </c>
      <c r="AQ15" s="278">
        <v>-2388</v>
      </c>
      <c r="AR15" s="279">
        <v>-3.5</v>
      </c>
    </row>
    <row r="16" spans="1:46" ht="13.2" x14ac:dyDescent="0.2">
      <c r="A16" s="259"/>
      <c r="AK16" s="1120" t="s">
        <v>177</v>
      </c>
      <c r="AL16" s="1121"/>
      <c r="AM16" s="1121"/>
      <c r="AN16" s="1122"/>
      <c r="AO16" s="277">
        <v>13639974</v>
      </c>
      <c r="AP16" s="277">
        <v>77959</v>
      </c>
      <c r="AQ16" s="278">
        <v>64818</v>
      </c>
      <c r="AR16" s="279">
        <v>20.3</v>
      </c>
    </row>
    <row r="17" spans="1:46" ht="13.2" x14ac:dyDescent="0.2">
      <c r="A17" s="259"/>
    </row>
    <row r="18" spans="1:46" ht="13.2" x14ac:dyDescent="0.2">
      <c r="A18" s="259"/>
      <c r="AQ18" s="280"/>
      <c r="AR18" s="280"/>
    </row>
    <row r="19" spans="1:46" ht="13.2" x14ac:dyDescent="0.2">
      <c r="A19" s="259"/>
      <c r="AK19" s="255" t="s">
        <v>491</v>
      </c>
    </row>
    <row r="20" spans="1:46" ht="13.2" x14ac:dyDescent="0.2">
      <c r="A20" s="259"/>
      <c r="AK20" s="281"/>
      <c r="AL20" s="282"/>
      <c r="AM20" s="282"/>
      <c r="AN20" s="283"/>
      <c r="AO20" s="284" t="s">
        <v>492</v>
      </c>
      <c r="AP20" s="285" t="s">
        <v>493</v>
      </c>
      <c r="AQ20" s="286" t="s">
        <v>494</v>
      </c>
      <c r="AR20" s="287"/>
    </row>
    <row r="21" spans="1:46" s="260" customFormat="1" ht="13.2" x14ac:dyDescent="0.2">
      <c r="A21" s="288"/>
      <c r="AK21" s="1123" t="s">
        <v>495</v>
      </c>
      <c r="AL21" s="1124"/>
      <c r="AM21" s="1124"/>
      <c r="AN21" s="1125"/>
      <c r="AO21" s="289">
        <v>7.28</v>
      </c>
      <c r="AP21" s="290">
        <v>6.09</v>
      </c>
      <c r="AQ21" s="291">
        <v>1.19</v>
      </c>
      <c r="AS21" s="292"/>
      <c r="AT21" s="288"/>
    </row>
    <row r="22" spans="1:46" s="260" customFormat="1" ht="13.2" x14ac:dyDescent="0.2">
      <c r="A22" s="288"/>
      <c r="AK22" s="1123" t="s">
        <v>496</v>
      </c>
      <c r="AL22" s="1124"/>
      <c r="AM22" s="1124"/>
      <c r="AN22" s="1125"/>
      <c r="AO22" s="293">
        <v>100.9</v>
      </c>
      <c r="AP22" s="294">
        <v>99.7</v>
      </c>
      <c r="AQ22" s="295">
        <v>1.2</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16" t="s">
        <v>497</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300"/>
      <c r="AS27" s="255"/>
      <c r="AT27" s="255"/>
    </row>
    <row r="28" spans="1:46" ht="16.2" x14ac:dyDescent="0.2">
      <c r="A28" s="256" t="s">
        <v>498</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499</v>
      </c>
      <c r="AL29" s="260"/>
      <c r="AM29" s="260"/>
      <c r="AN29" s="260"/>
      <c r="AS29" s="302"/>
    </row>
    <row r="30" spans="1:46" ht="13.5" customHeight="1" x14ac:dyDescent="0.2">
      <c r="A30" s="259"/>
      <c r="AK30" s="262"/>
      <c r="AL30" s="263"/>
      <c r="AM30" s="263"/>
      <c r="AN30" s="264"/>
      <c r="AO30" s="1105" t="s">
        <v>478</v>
      </c>
      <c r="AP30" s="265"/>
      <c r="AQ30" s="266" t="s">
        <v>479</v>
      </c>
      <c r="AR30" s="267"/>
    </row>
    <row r="31" spans="1:46" ht="13.2" x14ac:dyDescent="0.2">
      <c r="A31" s="259"/>
      <c r="AK31" s="268"/>
      <c r="AL31" s="269"/>
      <c r="AM31" s="269"/>
      <c r="AN31" s="270"/>
      <c r="AO31" s="1106"/>
      <c r="AP31" s="271" t="s">
        <v>480</v>
      </c>
      <c r="AQ31" s="272" t="s">
        <v>481</v>
      </c>
      <c r="AR31" s="273" t="s">
        <v>482</v>
      </c>
    </row>
    <row r="32" spans="1:46" ht="27" customHeight="1" x14ac:dyDescent="0.2">
      <c r="A32" s="259"/>
      <c r="AK32" s="1107" t="s">
        <v>500</v>
      </c>
      <c r="AL32" s="1108"/>
      <c r="AM32" s="1108"/>
      <c r="AN32" s="1109"/>
      <c r="AO32" s="303">
        <v>5173088</v>
      </c>
      <c r="AP32" s="303">
        <v>29567</v>
      </c>
      <c r="AQ32" s="304">
        <v>26619</v>
      </c>
      <c r="AR32" s="305">
        <v>11.1</v>
      </c>
    </row>
    <row r="33" spans="1:46" ht="13.5" customHeight="1" x14ac:dyDescent="0.2">
      <c r="A33" s="259"/>
      <c r="AK33" s="1107" t="s">
        <v>501</v>
      </c>
      <c r="AL33" s="1108"/>
      <c r="AM33" s="1108"/>
      <c r="AN33" s="1109"/>
      <c r="AO33" s="303">
        <v>20418</v>
      </c>
      <c r="AP33" s="303">
        <v>117</v>
      </c>
      <c r="AQ33" s="304">
        <v>3</v>
      </c>
      <c r="AR33" s="305">
        <v>3800</v>
      </c>
    </row>
    <row r="34" spans="1:46" ht="27" customHeight="1" x14ac:dyDescent="0.2">
      <c r="A34" s="259"/>
      <c r="AK34" s="1107" t="s">
        <v>502</v>
      </c>
      <c r="AL34" s="1108"/>
      <c r="AM34" s="1108"/>
      <c r="AN34" s="1109"/>
      <c r="AO34" s="303">
        <v>122000</v>
      </c>
      <c r="AP34" s="303">
        <v>697</v>
      </c>
      <c r="AQ34" s="304">
        <v>28</v>
      </c>
      <c r="AR34" s="305">
        <v>2389.3000000000002</v>
      </c>
    </row>
    <row r="35" spans="1:46" ht="27" customHeight="1" x14ac:dyDescent="0.2">
      <c r="A35" s="259"/>
      <c r="AK35" s="1107" t="s">
        <v>503</v>
      </c>
      <c r="AL35" s="1108"/>
      <c r="AM35" s="1108"/>
      <c r="AN35" s="1109"/>
      <c r="AO35" s="303">
        <v>726246</v>
      </c>
      <c r="AP35" s="303">
        <v>4151</v>
      </c>
      <c r="AQ35" s="304">
        <v>5266</v>
      </c>
      <c r="AR35" s="305">
        <v>-21.2</v>
      </c>
    </row>
    <row r="36" spans="1:46" ht="27" customHeight="1" x14ac:dyDescent="0.2">
      <c r="A36" s="259"/>
      <c r="AK36" s="1107" t="s">
        <v>504</v>
      </c>
      <c r="AL36" s="1108"/>
      <c r="AM36" s="1108"/>
      <c r="AN36" s="1109"/>
      <c r="AO36" s="303">
        <v>102501</v>
      </c>
      <c r="AP36" s="303">
        <v>586</v>
      </c>
      <c r="AQ36" s="304">
        <v>468</v>
      </c>
      <c r="AR36" s="305">
        <v>25.2</v>
      </c>
    </row>
    <row r="37" spans="1:46" ht="13.5" customHeight="1" x14ac:dyDescent="0.2">
      <c r="A37" s="259"/>
      <c r="AK37" s="1107" t="s">
        <v>505</v>
      </c>
      <c r="AL37" s="1108"/>
      <c r="AM37" s="1108"/>
      <c r="AN37" s="1109"/>
      <c r="AO37" s="303">
        <v>1129184</v>
      </c>
      <c r="AP37" s="303">
        <v>6454</v>
      </c>
      <c r="AQ37" s="304">
        <v>985</v>
      </c>
      <c r="AR37" s="305">
        <v>555.20000000000005</v>
      </c>
    </row>
    <row r="38" spans="1:46" ht="27" customHeight="1" x14ac:dyDescent="0.2">
      <c r="A38" s="259"/>
      <c r="AK38" s="1110" t="s">
        <v>506</v>
      </c>
      <c r="AL38" s="1111"/>
      <c r="AM38" s="1111"/>
      <c r="AN38" s="1112"/>
      <c r="AO38" s="306" t="s">
        <v>487</v>
      </c>
      <c r="AP38" s="306" t="s">
        <v>487</v>
      </c>
      <c r="AQ38" s="307">
        <v>1</v>
      </c>
      <c r="AR38" s="295" t="s">
        <v>487</v>
      </c>
      <c r="AS38" s="302"/>
    </row>
    <row r="39" spans="1:46" ht="13.2" x14ac:dyDescent="0.2">
      <c r="A39" s="259"/>
      <c r="AK39" s="1110" t="s">
        <v>507</v>
      </c>
      <c r="AL39" s="1111"/>
      <c r="AM39" s="1111"/>
      <c r="AN39" s="1112"/>
      <c r="AO39" s="303">
        <v>-975588</v>
      </c>
      <c r="AP39" s="303">
        <v>-5576</v>
      </c>
      <c r="AQ39" s="304">
        <v>-7209</v>
      </c>
      <c r="AR39" s="305">
        <v>-22.7</v>
      </c>
      <c r="AS39" s="302"/>
    </row>
    <row r="40" spans="1:46" ht="27" customHeight="1" x14ac:dyDescent="0.2">
      <c r="A40" s="259"/>
      <c r="AK40" s="1107" t="s">
        <v>508</v>
      </c>
      <c r="AL40" s="1108"/>
      <c r="AM40" s="1108"/>
      <c r="AN40" s="1109"/>
      <c r="AO40" s="303">
        <v>-3306828</v>
      </c>
      <c r="AP40" s="303">
        <v>-18900</v>
      </c>
      <c r="AQ40" s="304">
        <v>-18404</v>
      </c>
      <c r="AR40" s="305">
        <v>2.7</v>
      </c>
      <c r="AS40" s="302"/>
    </row>
    <row r="41" spans="1:46" ht="13.2" x14ac:dyDescent="0.2">
      <c r="A41" s="259"/>
      <c r="AK41" s="1113" t="s">
        <v>287</v>
      </c>
      <c r="AL41" s="1114"/>
      <c r="AM41" s="1114"/>
      <c r="AN41" s="1115"/>
      <c r="AO41" s="303">
        <v>2991021</v>
      </c>
      <c r="AP41" s="303">
        <v>17095</v>
      </c>
      <c r="AQ41" s="304">
        <v>7755</v>
      </c>
      <c r="AR41" s="305">
        <v>120.4</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509</v>
      </c>
    </row>
    <row r="48" spans="1:46" ht="13.2" x14ac:dyDescent="0.2">
      <c r="A48" s="259"/>
      <c r="AK48" s="313" t="s">
        <v>510</v>
      </c>
      <c r="AL48" s="313"/>
      <c r="AM48" s="313"/>
      <c r="AN48" s="313"/>
      <c r="AO48" s="313"/>
      <c r="AP48" s="313"/>
      <c r="AQ48" s="314"/>
      <c r="AR48" s="313"/>
    </row>
    <row r="49" spans="1:44" ht="13.5" customHeight="1" x14ac:dyDescent="0.2">
      <c r="A49" s="259"/>
      <c r="AK49" s="315"/>
      <c r="AL49" s="316"/>
      <c r="AM49" s="1100" t="s">
        <v>478</v>
      </c>
      <c r="AN49" s="1102" t="s">
        <v>511</v>
      </c>
      <c r="AO49" s="1103"/>
      <c r="AP49" s="1103"/>
      <c r="AQ49" s="1103"/>
      <c r="AR49" s="1104"/>
    </row>
    <row r="50" spans="1:44" ht="13.2" x14ac:dyDescent="0.2">
      <c r="A50" s="259"/>
      <c r="AK50" s="317"/>
      <c r="AL50" s="318"/>
      <c r="AM50" s="1101"/>
      <c r="AN50" s="319" t="s">
        <v>512</v>
      </c>
      <c r="AO50" s="320" t="s">
        <v>513</v>
      </c>
      <c r="AP50" s="321" t="s">
        <v>514</v>
      </c>
      <c r="AQ50" s="322" t="s">
        <v>515</v>
      </c>
      <c r="AR50" s="323" t="s">
        <v>516</v>
      </c>
    </row>
    <row r="51" spans="1:44" ht="13.2" x14ac:dyDescent="0.2">
      <c r="A51" s="259"/>
      <c r="AK51" s="315" t="s">
        <v>517</v>
      </c>
      <c r="AL51" s="316"/>
      <c r="AM51" s="324">
        <v>8612136</v>
      </c>
      <c r="AN51" s="325">
        <v>49528</v>
      </c>
      <c r="AO51" s="326">
        <v>-14.8</v>
      </c>
      <c r="AP51" s="327">
        <v>37644</v>
      </c>
      <c r="AQ51" s="328">
        <v>13.5</v>
      </c>
      <c r="AR51" s="329">
        <v>-28.3</v>
      </c>
    </row>
    <row r="52" spans="1:44" ht="13.2" x14ac:dyDescent="0.2">
      <c r="A52" s="259"/>
      <c r="AK52" s="330"/>
      <c r="AL52" s="331" t="s">
        <v>518</v>
      </c>
      <c r="AM52" s="332">
        <v>6991129</v>
      </c>
      <c r="AN52" s="333">
        <v>40205</v>
      </c>
      <c r="AO52" s="334">
        <v>-1.2</v>
      </c>
      <c r="AP52" s="335">
        <v>24939</v>
      </c>
      <c r="AQ52" s="336">
        <v>22.5</v>
      </c>
      <c r="AR52" s="337">
        <v>-23.7</v>
      </c>
    </row>
    <row r="53" spans="1:44" ht="13.2" x14ac:dyDescent="0.2">
      <c r="A53" s="259"/>
      <c r="AK53" s="315" t="s">
        <v>519</v>
      </c>
      <c r="AL53" s="316"/>
      <c r="AM53" s="324">
        <v>9870096</v>
      </c>
      <c r="AN53" s="325">
        <v>56337</v>
      </c>
      <c r="AO53" s="326">
        <v>13.7</v>
      </c>
      <c r="AP53" s="327">
        <v>39221</v>
      </c>
      <c r="AQ53" s="328">
        <v>4.2</v>
      </c>
      <c r="AR53" s="329">
        <v>9.5</v>
      </c>
    </row>
    <row r="54" spans="1:44" ht="13.2" x14ac:dyDescent="0.2">
      <c r="A54" s="259"/>
      <c r="AK54" s="330"/>
      <c r="AL54" s="331" t="s">
        <v>518</v>
      </c>
      <c r="AM54" s="332">
        <v>8327176</v>
      </c>
      <c r="AN54" s="333">
        <v>47530</v>
      </c>
      <c r="AO54" s="334">
        <v>18.2</v>
      </c>
      <c r="AP54" s="335">
        <v>24821</v>
      </c>
      <c r="AQ54" s="336">
        <v>-0.5</v>
      </c>
      <c r="AR54" s="337">
        <v>18.7</v>
      </c>
    </row>
    <row r="55" spans="1:44" ht="13.2" x14ac:dyDescent="0.2">
      <c r="A55" s="259"/>
      <c r="AK55" s="315" t="s">
        <v>520</v>
      </c>
      <c r="AL55" s="316"/>
      <c r="AM55" s="324">
        <v>5535972</v>
      </c>
      <c r="AN55" s="325">
        <v>31567</v>
      </c>
      <c r="AO55" s="326">
        <v>-44</v>
      </c>
      <c r="AP55" s="327">
        <v>38566</v>
      </c>
      <c r="AQ55" s="328">
        <v>-1.7</v>
      </c>
      <c r="AR55" s="329">
        <v>-42.3</v>
      </c>
    </row>
    <row r="56" spans="1:44" ht="13.2" x14ac:dyDescent="0.2">
      <c r="A56" s="259"/>
      <c r="AK56" s="330"/>
      <c r="AL56" s="331" t="s">
        <v>518</v>
      </c>
      <c r="AM56" s="332">
        <v>4403591</v>
      </c>
      <c r="AN56" s="333">
        <v>25110</v>
      </c>
      <c r="AO56" s="334">
        <v>-47.2</v>
      </c>
      <c r="AP56" s="335">
        <v>24059</v>
      </c>
      <c r="AQ56" s="336">
        <v>-3.1</v>
      </c>
      <c r="AR56" s="337">
        <v>-44.1</v>
      </c>
    </row>
    <row r="57" spans="1:44" ht="13.2" x14ac:dyDescent="0.2">
      <c r="A57" s="259"/>
      <c r="AK57" s="315" t="s">
        <v>521</v>
      </c>
      <c r="AL57" s="316"/>
      <c r="AM57" s="324">
        <v>5246274</v>
      </c>
      <c r="AN57" s="325">
        <v>30011</v>
      </c>
      <c r="AO57" s="326">
        <v>-4.9000000000000004</v>
      </c>
      <c r="AP57" s="327">
        <v>35156</v>
      </c>
      <c r="AQ57" s="328">
        <v>-8.8000000000000007</v>
      </c>
      <c r="AR57" s="329">
        <v>3.9</v>
      </c>
    </row>
    <row r="58" spans="1:44" ht="13.2" x14ac:dyDescent="0.2">
      <c r="A58" s="259"/>
      <c r="AK58" s="330"/>
      <c r="AL58" s="331" t="s">
        <v>518</v>
      </c>
      <c r="AM58" s="332">
        <v>3646781</v>
      </c>
      <c r="AN58" s="333">
        <v>20861</v>
      </c>
      <c r="AO58" s="334">
        <v>-16.899999999999999</v>
      </c>
      <c r="AP58" s="335">
        <v>22430</v>
      </c>
      <c r="AQ58" s="336">
        <v>-6.8</v>
      </c>
      <c r="AR58" s="337">
        <v>-10.1</v>
      </c>
    </row>
    <row r="59" spans="1:44" ht="13.2" x14ac:dyDescent="0.2">
      <c r="A59" s="259"/>
      <c r="AK59" s="315" t="s">
        <v>522</v>
      </c>
      <c r="AL59" s="316"/>
      <c r="AM59" s="324">
        <v>10428591</v>
      </c>
      <c r="AN59" s="325">
        <v>59605</v>
      </c>
      <c r="AO59" s="326">
        <v>98.6</v>
      </c>
      <c r="AP59" s="327">
        <v>37029</v>
      </c>
      <c r="AQ59" s="328">
        <v>5.3</v>
      </c>
      <c r="AR59" s="329">
        <v>93.3</v>
      </c>
    </row>
    <row r="60" spans="1:44" ht="13.2" x14ac:dyDescent="0.2">
      <c r="A60" s="259"/>
      <c r="AK60" s="330"/>
      <c r="AL60" s="331" t="s">
        <v>518</v>
      </c>
      <c r="AM60" s="332">
        <v>5999047</v>
      </c>
      <c r="AN60" s="333">
        <v>34288</v>
      </c>
      <c r="AO60" s="334">
        <v>64.400000000000006</v>
      </c>
      <c r="AP60" s="335">
        <v>23232</v>
      </c>
      <c r="AQ60" s="336">
        <v>3.6</v>
      </c>
      <c r="AR60" s="337">
        <v>60.8</v>
      </c>
    </row>
    <row r="61" spans="1:44" ht="13.2" x14ac:dyDescent="0.2">
      <c r="A61" s="259"/>
      <c r="AK61" s="315" t="s">
        <v>523</v>
      </c>
      <c r="AL61" s="338"/>
      <c r="AM61" s="324">
        <v>7938614</v>
      </c>
      <c r="AN61" s="325">
        <v>45410</v>
      </c>
      <c r="AO61" s="326">
        <v>9.6999999999999993</v>
      </c>
      <c r="AP61" s="327">
        <v>37523</v>
      </c>
      <c r="AQ61" s="339">
        <v>2.5</v>
      </c>
      <c r="AR61" s="329">
        <v>7.2</v>
      </c>
    </row>
    <row r="62" spans="1:44" ht="13.2" x14ac:dyDescent="0.2">
      <c r="A62" s="259"/>
      <c r="AK62" s="330"/>
      <c r="AL62" s="331" t="s">
        <v>518</v>
      </c>
      <c r="AM62" s="332">
        <v>5873545</v>
      </c>
      <c r="AN62" s="333">
        <v>33599</v>
      </c>
      <c r="AO62" s="334">
        <v>3.5</v>
      </c>
      <c r="AP62" s="335">
        <v>23896</v>
      </c>
      <c r="AQ62" s="336">
        <v>3.1</v>
      </c>
      <c r="AR62" s="337">
        <v>0.4</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kh1FsmmcsFBVpb6J9fLEOVdTOZB2UJypcAoDvUlEgP4Y6pLtCbh2+ZNd33Miqr5L+grCJ51XginmjgbUPcUwlg==" saltValue="ij+jfCZyfmFO0xyYKxWc3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475</v>
      </c>
    </row>
    <row r="121" spans="125:125" ht="13.5" hidden="1" customHeight="1" x14ac:dyDescent="0.2">
      <c r="DU121" s="253"/>
    </row>
  </sheetData>
  <sheetProtection algorithmName="SHA-512" hashValue="NZk/7o3ZGxifDHt/PwKnKBvWxAE+yAEXVKhb7+LnrnrFc1nsfS3hsuiQZt9o3Cf2LhG70RnNL2AgVIhvgFombQ==" saltValue="6JJqoBq11dQ9X6WEqoZSS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475</v>
      </c>
    </row>
  </sheetData>
  <sheetProtection algorithmName="SHA-512" hashValue="ypn680IN690fkS8J1NEjYk0mazf3NVSRnfH6k2qnavr7N4TzdLhXWvcQIb0xFG/Mj1TJOcMXN9Ov3bUyA9LQBg==" saltValue="BFAuZIkk75wlMPM2CfoEj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13.53</v>
      </c>
      <c r="G47" s="12">
        <v>10.35</v>
      </c>
      <c r="H47" s="12">
        <v>13.11</v>
      </c>
      <c r="I47" s="12">
        <v>12.39</v>
      </c>
      <c r="J47" s="13">
        <v>11.87</v>
      </c>
    </row>
    <row r="48" spans="2:10" ht="57.75" customHeight="1" x14ac:dyDescent="0.2">
      <c r="B48" s="14"/>
      <c r="C48" s="1128" t="s">
        <v>4</v>
      </c>
      <c r="D48" s="1128"/>
      <c r="E48" s="1129"/>
      <c r="F48" s="15">
        <v>5.31</v>
      </c>
      <c r="G48" s="16">
        <v>6.59</v>
      </c>
      <c r="H48" s="16">
        <v>10.050000000000001</v>
      </c>
      <c r="I48" s="16">
        <v>8.33</v>
      </c>
      <c r="J48" s="17">
        <v>9.51</v>
      </c>
    </row>
    <row r="49" spans="2:10" ht="57.75" customHeight="1" thickBot="1" x14ac:dyDescent="0.25">
      <c r="B49" s="18"/>
      <c r="C49" s="1130" t="s">
        <v>5</v>
      </c>
      <c r="D49" s="1130"/>
      <c r="E49" s="1131"/>
      <c r="F49" s="19" t="s">
        <v>530</v>
      </c>
      <c r="G49" s="20" t="s">
        <v>531</v>
      </c>
      <c r="H49" s="20">
        <v>3.85</v>
      </c>
      <c r="I49" s="20" t="s">
        <v>532</v>
      </c>
      <c r="J49" s="21" t="s">
        <v>533</v>
      </c>
    </row>
    <row r="50" spans="2:10" ht="13.2" x14ac:dyDescent="0.2"/>
  </sheetData>
  <sheetProtection algorithmName="SHA-512" hashValue="JWvNAF9NBAh+bZez46OuQPrx05o58gR8wDf6jgYQt0fF+RKTA4EQ1YvrPRIJecWx/crV2IjureCVgv8wSbW+FA==" saltValue="/Nv2PmwV+ZkdnbeCiR5pZ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534</v>
      </c>
      <c r="D34" s="1136"/>
      <c r="E34" s="1137"/>
      <c r="F34" s="32">
        <v>19.36</v>
      </c>
      <c r="G34" s="33">
        <v>20.3</v>
      </c>
      <c r="H34" s="33">
        <v>19.760000000000002</v>
      </c>
      <c r="I34" s="33">
        <v>20.59</v>
      </c>
      <c r="J34" s="34">
        <v>18.7</v>
      </c>
      <c r="K34" s="22"/>
      <c r="L34" s="22"/>
      <c r="M34" s="22"/>
      <c r="N34" s="22"/>
      <c r="O34" s="22"/>
      <c r="P34" s="22"/>
    </row>
    <row r="35" spans="1:16" ht="39" customHeight="1" x14ac:dyDescent="0.2">
      <c r="A35" s="22"/>
      <c r="B35" s="35"/>
      <c r="C35" s="1132" t="s">
        <v>535</v>
      </c>
      <c r="D35" s="1132"/>
      <c r="E35" s="1133"/>
      <c r="F35" s="36">
        <v>5.31</v>
      </c>
      <c r="G35" s="37">
        <v>6.58</v>
      </c>
      <c r="H35" s="37">
        <v>10.039999999999999</v>
      </c>
      <c r="I35" s="37">
        <v>8.32</v>
      </c>
      <c r="J35" s="38">
        <v>9.51</v>
      </c>
      <c r="K35" s="22"/>
      <c r="L35" s="22"/>
      <c r="M35" s="22"/>
      <c r="N35" s="22"/>
      <c r="O35" s="22"/>
      <c r="P35" s="22"/>
    </row>
    <row r="36" spans="1:16" ht="39" customHeight="1" x14ac:dyDescent="0.2">
      <c r="A36" s="22"/>
      <c r="B36" s="35"/>
      <c r="C36" s="1132" t="s">
        <v>536</v>
      </c>
      <c r="D36" s="1132"/>
      <c r="E36" s="1133"/>
      <c r="F36" s="36">
        <v>10.93</v>
      </c>
      <c r="G36" s="37">
        <v>9.99</v>
      </c>
      <c r="H36" s="37">
        <v>8.84</v>
      </c>
      <c r="I36" s="37">
        <v>9.07</v>
      </c>
      <c r="J36" s="38">
        <v>8.5</v>
      </c>
      <c r="K36" s="22"/>
      <c r="L36" s="22"/>
      <c r="M36" s="22"/>
      <c r="N36" s="22"/>
      <c r="O36" s="22"/>
      <c r="P36" s="22"/>
    </row>
    <row r="37" spans="1:16" ht="39" customHeight="1" x14ac:dyDescent="0.2">
      <c r="A37" s="22"/>
      <c r="B37" s="35"/>
      <c r="C37" s="1132" t="s">
        <v>537</v>
      </c>
      <c r="D37" s="1132"/>
      <c r="E37" s="1133"/>
      <c r="F37" s="36">
        <v>0.14000000000000001</v>
      </c>
      <c r="G37" s="37">
        <v>2.17</v>
      </c>
      <c r="H37" s="37">
        <v>3.65</v>
      </c>
      <c r="I37" s="37">
        <v>5.54</v>
      </c>
      <c r="J37" s="38">
        <v>6.38</v>
      </c>
      <c r="K37" s="22"/>
      <c r="L37" s="22"/>
      <c r="M37" s="22"/>
      <c r="N37" s="22"/>
      <c r="O37" s="22"/>
      <c r="P37" s="22"/>
    </row>
    <row r="38" spans="1:16" ht="39" customHeight="1" x14ac:dyDescent="0.2">
      <c r="A38" s="22"/>
      <c r="B38" s="35"/>
      <c r="C38" s="1132" t="s">
        <v>538</v>
      </c>
      <c r="D38" s="1132"/>
      <c r="E38" s="1133"/>
      <c r="F38" s="36">
        <v>0.78</v>
      </c>
      <c r="G38" s="37">
        <v>0.82</v>
      </c>
      <c r="H38" s="37">
        <v>0.18</v>
      </c>
      <c r="I38" s="37">
        <v>0.87</v>
      </c>
      <c r="J38" s="38">
        <v>0.9</v>
      </c>
      <c r="K38" s="22"/>
      <c r="L38" s="22"/>
      <c r="M38" s="22"/>
      <c r="N38" s="22"/>
      <c r="O38" s="22"/>
      <c r="P38" s="22"/>
    </row>
    <row r="39" spans="1:16" ht="39" customHeight="1" x14ac:dyDescent="0.2">
      <c r="A39" s="22"/>
      <c r="B39" s="35"/>
      <c r="C39" s="1132" t="s">
        <v>539</v>
      </c>
      <c r="D39" s="1132"/>
      <c r="E39" s="1133"/>
      <c r="F39" s="36">
        <v>0.44</v>
      </c>
      <c r="G39" s="37">
        <v>0.76</v>
      </c>
      <c r="H39" s="37">
        <v>0.82</v>
      </c>
      <c r="I39" s="37">
        <v>0.87</v>
      </c>
      <c r="J39" s="38">
        <v>0.19</v>
      </c>
      <c r="K39" s="22"/>
      <c r="L39" s="22"/>
      <c r="M39" s="22"/>
      <c r="N39" s="22"/>
      <c r="O39" s="22"/>
      <c r="P39" s="22"/>
    </row>
    <row r="40" spans="1:16" ht="39" customHeight="1" x14ac:dyDescent="0.2">
      <c r="A40" s="22"/>
      <c r="B40" s="35"/>
      <c r="C40" s="1132" t="s">
        <v>540</v>
      </c>
      <c r="D40" s="1132"/>
      <c r="E40" s="1133"/>
      <c r="F40" s="36">
        <v>0</v>
      </c>
      <c r="G40" s="37">
        <v>0.01</v>
      </c>
      <c r="H40" s="37">
        <v>0</v>
      </c>
      <c r="I40" s="37">
        <v>0.01</v>
      </c>
      <c r="J40" s="38">
        <v>0.01</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541</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542</v>
      </c>
      <c r="D43" s="1134"/>
      <c r="E43" s="1135"/>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JeGo4bFf5L6nxJlba7tCqLivcGNThHisV3BvuzEnMe81kdN19vVQodie4OcH+P60Eb6BIi+KMmiy1MAe/yrQJg==" saltValue="KgFNrVv1uNQ0ZPYKha6T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4254</v>
      </c>
      <c r="L45" s="58">
        <v>4679</v>
      </c>
      <c r="M45" s="58">
        <v>4708</v>
      </c>
      <c r="N45" s="58">
        <v>4989</v>
      </c>
      <c r="O45" s="59">
        <v>5173</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487</v>
      </c>
      <c r="L46" s="62" t="s">
        <v>487</v>
      </c>
      <c r="M46" s="62">
        <v>1</v>
      </c>
      <c r="N46" s="62">
        <v>11</v>
      </c>
      <c r="O46" s="63">
        <v>20</v>
      </c>
      <c r="P46" s="46"/>
      <c r="Q46" s="46"/>
      <c r="R46" s="46"/>
      <c r="S46" s="46"/>
      <c r="T46" s="46"/>
      <c r="U46" s="46"/>
    </row>
    <row r="47" spans="1:21" ht="30.75" customHeight="1" x14ac:dyDescent="0.2">
      <c r="A47" s="46"/>
      <c r="B47" s="1163"/>
      <c r="C47" s="1164"/>
      <c r="D47" s="60"/>
      <c r="E47" s="1140" t="s">
        <v>12</v>
      </c>
      <c r="F47" s="1140"/>
      <c r="G47" s="1140"/>
      <c r="H47" s="1140"/>
      <c r="I47" s="1140"/>
      <c r="J47" s="1141"/>
      <c r="K47" s="61">
        <v>116</v>
      </c>
      <c r="L47" s="62">
        <v>122</v>
      </c>
      <c r="M47" s="62">
        <v>122</v>
      </c>
      <c r="N47" s="62">
        <v>122</v>
      </c>
      <c r="O47" s="63">
        <v>122</v>
      </c>
      <c r="P47" s="46"/>
      <c r="Q47" s="46"/>
      <c r="R47" s="46"/>
      <c r="S47" s="46"/>
      <c r="T47" s="46"/>
      <c r="U47" s="46"/>
    </row>
    <row r="48" spans="1:21" ht="30.75" customHeight="1" x14ac:dyDescent="0.2">
      <c r="A48" s="46"/>
      <c r="B48" s="1163"/>
      <c r="C48" s="1164"/>
      <c r="D48" s="60"/>
      <c r="E48" s="1140" t="s">
        <v>13</v>
      </c>
      <c r="F48" s="1140"/>
      <c r="G48" s="1140"/>
      <c r="H48" s="1140"/>
      <c r="I48" s="1140"/>
      <c r="J48" s="1141"/>
      <c r="K48" s="61">
        <v>953</v>
      </c>
      <c r="L48" s="62">
        <v>853</v>
      </c>
      <c r="M48" s="62">
        <v>770</v>
      </c>
      <c r="N48" s="62">
        <v>727</v>
      </c>
      <c r="O48" s="63">
        <v>726</v>
      </c>
      <c r="P48" s="46"/>
      <c r="Q48" s="46"/>
      <c r="R48" s="46"/>
      <c r="S48" s="46"/>
      <c r="T48" s="46"/>
      <c r="U48" s="46"/>
    </row>
    <row r="49" spans="1:21" ht="30.75" customHeight="1" x14ac:dyDescent="0.2">
      <c r="A49" s="46"/>
      <c r="B49" s="1163"/>
      <c r="C49" s="1164"/>
      <c r="D49" s="60"/>
      <c r="E49" s="1140" t="s">
        <v>14</v>
      </c>
      <c r="F49" s="1140"/>
      <c r="G49" s="1140"/>
      <c r="H49" s="1140"/>
      <c r="I49" s="1140"/>
      <c r="J49" s="1141"/>
      <c r="K49" s="61">
        <v>19</v>
      </c>
      <c r="L49" s="62">
        <v>45</v>
      </c>
      <c r="M49" s="62">
        <v>75</v>
      </c>
      <c r="N49" s="62">
        <v>105</v>
      </c>
      <c r="O49" s="63">
        <v>103</v>
      </c>
      <c r="P49" s="46"/>
      <c r="Q49" s="46"/>
      <c r="R49" s="46"/>
      <c r="S49" s="46"/>
      <c r="T49" s="46"/>
      <c r="U49" s="46"/>
    </row>
    <row r="50" spans="1:21" ht="30.75" customHeight="1" x14ac:dyDescent="0.2">
      <c r="A50" s="46"/>
      <c r="B50" s="1163"/>
      <c r="C50" s="1164"/>
      <c r="D50" s="60"/>
      <c r="E50" s="1140" t="s">
        <v>15</v>
      </c>
      <c r="F50" s="1140"/>
      <c r="G50" s="1140"/>
      <c r="H50" s="1140"/>
      <c r="I50" s="1140"/>
      <c r="J50" s="1141"/>
      <c r="K50" s="61">
        <v>2850</v>
      </c>
      <c r="L50" s="62">
        <v>1034</v>
      </c>
      <c r="M50" s="62">
        <v>855</v>
      </c>
      <c r="N50" s="62">
        <v>932</v>
      </c>
      <c r="O50" s="63">
        <v>1129</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487</v>
      </c>
      <c r="L51" s="62" t="s">
        <v>487</v>
      </c>
      <c r="M51" s="62" t="s">
        <v>487</v>
      </c>
      <c r="N51" s="62" t="s">
        <v>487</v>
      </c>
      <c r="O51" s="63" t="s">
        <v>487</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5123</v>
      </c>
      <c r="L52" s="62">
        <v>4669</v>
      </c>
      <c r="M52" s="62">
        <v>4628</v>
      </c>
      <c r="N52" s="62">
        <v>4346</v>
      </c>
      <c r="O52" s="63">
        <v>4283</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3069</v>
      </c>
      <c r="L53" s="67">
        <v>2064</v>
      </c>
      <c r="M53" s="67">
        <v>1903</v>
      </c>
      <c r="N53" s="67">
        <v>2540</v>
      </c>
      <c r="O53" s="68">
        <v>2990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46" t="s">
        <v>24</v>
      </c>
      <c r="C58" s="1147"/>
      <c r="D58" s="1152" t="s">
        <v>25</v>
      </c>
      <c r="E58" s="1153"/>
      <c r="F58" s="1153"/>
      <c r="G58" s="1153"/>
      <c r="H58" s="1153"/>
      <c r="I58" s="1153"/>
      <c r="J58" s="1154"/>
      <c r="K58" s="81">
        <v>50</v>
      </c>
      <c r="L58" s="82">
        <v>50</v>
      </c>
      <c r="M58" s="82">
        <v>50</v>
      </c>
      <c r="N58" s="82">
        <v>50</v>
      </c>
      <c r="O58" s="83">
        <v>50</v>
      </c>
    </row>
    <row r="59" spans="1:21" ht="31.5" customHeight="1" x14ac:dyDescent="0.2">
      <c r="B59" s="1148"/>
      <c r="C59" s="1149"/>
      <c r="D59" s="1155" t="s">
        <v>26</v>
      </c>
      <c r="E59" s="1156"/>
      <c r="F59" s="1156"/>
      <c r="G59" s="1156"/>
      <c r="H59" s="1156"/>
      <c r="I59" s="1156"/>
      <c r="J59" s="1157"/>
      <c r="K59" s="84">
        <v>1015</v>
      </c>
      <c r="L59" s="85">
        <v>600</v>
      </c>
      <c r="M59" s="85">
        <v>600</v>
      </c>
      <c r="N59" s="85">
        <v>570</v>
      </c>
      <c r="O59" s="86">
        <v>510</v>
      </c>
    </row>
    <row r="60" spans="1:21" ht="31.5" customHeight="1" thickBot="1" x14ac:dyDescent="0.25">
      <c r="B60" s="1150"/>
      <c r="C60" s="1151"/>
      <c r="D60" s="1158" t="s">
        <v>27</v>
      </c>
      <c r="E60" s="1159"/>
      <c r="F60" s="1159"/>
      <c r="G60" s="1159"/>
      <c r="H60" s="1159"/>
      <c r="I60" s="1159"/>
      <c r="J60" s="1160"/>
      <c r="K60" s="87">
        <v>430</v>
      </c>
      <c r="L60" s="88">
        <v>496</v>
      </c>
      <c r="M60" s="88">
        <v>618</v>
      </c>
      <c r="N60" s="88">
        <v>740</v>
      </c>
      <c r="O60" s="89">
        <v>618</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lkY9g4XbgNwWrW5Yp8vgz8VNeVX2kP1RLnjUK2YHQHX1HadzSWfoT7tFnrMm4aLJajK9rwvrkWLmdArTkZU8g==" saltValue="Sc20Q3LX4GnAgBRuJCySf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81" t="s">
        <v>30</v>
      </c>
      <c r="C41" s="1182"/>
      <c r="D41" s="103"/>
      <c r="E41" s="1183" t="s">
        <v>31</v>
      </c>
      <c r="F41" s="1183"/>
      <c r="G41" s="1183"/>
      <c r="H41" s="1184"/>
      <c r="I41" s="342">
        <v>51232</v>
      </c>
      <c r="J41" s="343">
        <v>52595</v>
      </c>
      <c r="K41" s="343">
        <v>52810</v>
      </c>
      <c r="L41" s="343">
        <v>50060</v>
      </c>
      <c r="M41" s="344">
        <v>49214</v>
      </c>
    </row>
    <row r="42" spans="2:13" ht="27.75" customHeight="1" x14ac:dyDescent="0.2">
      <c r="B42" s="1171"/>
      <c r="C42" s="1172"/>
      <c r="D42" s="104"/>
      <c r="E42" s="1175" t="s">
        <v>32</v>
      </c>
      <c r="F42" s="1175"/>
      <c r="G42" s="1175"/>
      <c r="H42" s="1176"/>
      <c r="I42" s="345">
        <v>5771</v>
      </c>
      <c r="J42" s="346">
        <v>6001</v>
      </c>
      <c r="K42" s="346">
        <v>6149</v>
      </c>
      <c r="L42" s="346">
        <v>6275</v>
      </c>
      <c r="M42" s="347">
        <v>5857</v>
      </c>
    </row>
    <row r="43" spans="2:13" ht="27.75" customHeight="1" x14ac:dyDescent="0.2">
      <c r="B43" s="1171"/>
      <c r="C43" s="1172"/>
      <c r="D43" s="104"/>
      <c r="E43" s="1175" t="s">
        <v>33</v>
      </c>
      <c r="F43" s="1175"/>
      <c r="G43" s="1175"/>
      <c r="H43" s="1176"/>
      <c r="I43" s="345">
        <v>9527</v>
      </c>
      <c r="J43" s="346">
        <v>9410</v>
      </c>
      <c r="K43" s="346">
        <v>8904</v>
      </c>
      <c r="L43" s="346">
        <v>8678</v>
      </c>
      <c r="M43" s="347">
        <v>7844</v>
      </c>
    </row>
    <row r="44" spans="2:13" ht="27.75" customHeight="1" x14ac:dyDescent="0.2">
      <c r="B44" s="1171"/>
      <c r="C44" s="1172"/>
      <c r="D44" s="104"/>
      <c r="E44" s="1175" t="s">
        <v>34</v>
      </c>
      <c r="F44" s="1175"/>
      <c r="G44" s="1175"/>
      <c r="H44" s="1176"/>
      <c r="I44" s="345">
        <v>1608</v>
      </c>
      <c r="J44" s="346">
        <v>1568</v>
      </c>
      <c r="K44" s="346">
        <v>1584</v>
      </c>
      <c r="L44" s="346">
        <v>1760</v>
      </c>
      <c r="M44" s="347">
        <v>1662</v>
      </c>
    </row>
    <row r="45" spans="2:13" ht="27.75" customHeight="1" x14ac:dyDescent="0.2">
      <c r="B45" s="1171"/>
      <c r="C45" s="1172"/>
      <c r="D45" s="104"/>
      <c r="E45" s="1175" t="s">
        <v>35</v>
      </c>
      <c r="F45" s="1175"/>
      <c r="G45" s="1175"/>
      <c r="H45" s="1176"/>
      <c r="I45" s="345">
        <v>9177</v>
      </c>
      <c r="J45" s="346">
        <v>9710</v>
      </c>
      <c r="K45" s="346">
        <v>9410</v>
      </c>
      <c r="L45" s="346">
        <v>8998</v>
      </c>
      <c r="M45" s="347">
        <v>9295</v>
      </c>
    </row>
    <row r="46" spans="2:13" ht="27.75" customHeight="1" x14ac:dyDescent="0.2">
      <c r="B46" s="1171"/>
      <c r="C46" s="1172"/>
      <c r="D46" s="105"/>
      <c r="E46" s="1175" t="s">
        <v>36</v>
      </c>
      <c r="F46" s="1175"/>
      <c r="G46" s="1175"/>
      <c r="H46" s="1176"/>
      <c r="I46" s="345">
        <v>11</v>
      </c>
      <c r="J46" s="346">
        <v>15</v>
      </c>
      <c r="K46" s="346">
        <v>12</v>
      </c>
      <c r="L46" s="346">
        <v>16</v>
      </c>
      <c r="M46" s="347">
        <v>55</v>
      </c>
    </row>
    <row r="47" spans="2:13" ht="27.75" customHeight="1" x14ac:dyDescent="0.2">
      <c r="B47" s="1171"/>
      <c r="C47" s="1172"/>
      <c r="D47" s="106"/>
      <c r="E47" s="1185" t="s">
        <v>37</v>
      </c>
      <c r="F47" s="1186"/>
      <c r="G47" s="1186"/>
      <c r="H47" s="1187"/>
      <c r="I47" s="345" t="s">
        <v>487</v>
      </c>
      <c r="J47" s="346" t="s">
        <v>487</v>
      </c>
      <c r="K47" s="346" t="s">
        <v>487</v>
      </c>
      <c r="L47" s="346" t="s">
        <v>487</v>
      </c>
      <c r="M47" s="347" t="s">
        <v>487</v>
      </c>
    </row>
    <row r="48" spans="2:13" ht="27.75" customHeight="1" x14ac:dyDescent="0.2">
      <c r="B48" s="1171"/>
      <c r="C48" s="1172"/>
      <c r="D48" s="104"/>
      <c r="E48" s="1175" t="s">
        <v>38</v>
      </c>
      <c r="F48" s="1175"/>
      <c r="G48" s="1175"/>
      <c r="H48" s="1176"/>
      <c r="I48" s="345" t="s">
        <v>487</v>
      </c>
      <c r="J48" s="346" t="s">
        <v>487</v>
      </c>
      <c r="K48" s="346" t="s">
        <v>487</v>
      </c>
      <c r="L48" s="346" t="s">
        <v>487</v>
      </c>
      <c r="M48" s="347" t="s">
        <v>487</v>
      </c>
    </row>
    <row r="49" spans="2:13" ht="27.75" customHeight="1" x14ac:dyDescent="0.2">
      <c r="B49" s="1173"/>
      <c r="C49" s="1174"/>
      <c r="D49" s="104"/>
      <c r="E49" s="1175" t="s">
        <v>39</v>
      </c>
      <c r="F49" s="1175"/>
      <c r="G49" s="1175"/>
      <c r="H49" s="1176"/>
      <c r="I49" s="345" t="s">
        <v>487</v>
      </c>
      <c r="J49" s="346" t="s">
        <v>487</v>
      </c>
      <c r="K49" s="346" t="s">
        <v>487</v>
      </c>
      <c r="L49" s="346" t="s">
        <v>487</v>
      </c>
      <c r="M49" s="347" t="s">
        <v>487</v>
      </c>
    </row>
    <row r="50" spans="2:13" ht="27.75" customHeight="1" x14ac:dyDescent="0.2">
      <c r="B50" s="1169" t="s">
        <v>40</v>
      </c>
      <c r="C50" s="1170"/>
      <c r="D50" s="107"/>
      <c r="E50" s="1175" t="s">
        <v>41</v>
      </c>
      <c r="F50" s="1175"/>
      <c r="G50" s="1175"/>
      <c r="H50" s="1176"/>
      <c r="I50" s="345">
        <v>18619</v>
      </c>
      <c r="J50" s="346">
        <v>16104</v>
      </c>
      <c r="K50" s="346">
        <v>17614</v>
      </c>
      <c r="L50" s="346">
        <v>16933</v>
      </c>
      <c r="M50" s="347">
        <v>14956</v>
      </c>
    </row>
    <row r="51" spans="2:13" ht="27.75" customHeight="1" x14ac:dyDescent="0.2">
      <c r="B51" s="1171"/>
      <c r="C51" s="1172"/>
      <c r="D51" s="104"/>
      <c r="E51" s="1175" t="s">
        <v>42</v>
      </c>
      <c r="F51" s="1175"/>
      <c r="G51" s="1175"/>
      <c r="H51" s="1176"/>
      <c r="I51" s="345">
        <v>9868</v>
      </c>
      <c r="J51" s="346">
        <v>11016</v>
      </c>
      <c r="K51" s="346">
        <v>10740</v>
      </c>
      <c r="L51" s="346">
        <v>10340</v>
      </c>
      <c r="M51" s="347">
        <v>9285</v>
      </c>
    </row>
    <row r="52" spans="2:13" ht="27.75" customHeight="1" x14ac:dyDescent="0.2">
      <c r="B52" s="1173"/>
      <c r="C52" s="1174"/>
      <c r="D52" s="104"/>
      <c r="E52" s="1175" t="s">
        <v>43</v>
      </c>
      <c r="F52" s="1175"/>
      <c r="G52" s="1175"/>
      <c r="H52" s="1176"/>
      <c r="I52" s="345">
        <v>41577</v>
      </c>
      <c r="J52" s="346">
        <v>41518</v>
      </c>
      <c r="K52" s="346">
        <v>41831</v>
      </c>
      <c r="L52" s="346">
        <v>40745</v>
      </c>
      <c r="M52" s="347">
        <v>39693</v>
      </c>
    </row>
    <row r="53" spans="2:13" ht="27.75" customHeight="1" thickBot="1" x14ac:dyDescent="0.25">
      <c r="B53" s="1177" t="s">
        <v>19</v>
      </c>
      <c r="C53" s="1178"/>
      <c r="D53" s="108"/>
      <c r="E53" s="1179" t="s">
        <v>44</v>
      </c>
      <c r="F53" s="1179"/>
      <c r="G53" s="1179"/>
      <c r="H53" s="1180"/>
      <c r="I53" s="348">
        <v>7262</v>
      </c>
      <c r="J53" s="349">
        <v>10660</v>
      </c>
      <c r="K53" s="349">
        <v>8686</v>
      </c>
      <c r="L53" s="349">
        <v>7769</v>
      </c>
      <c r="M53" s="350">
        <v>9992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rurRgd7NWDb/wPJElGI7jvOVgjxhM66v/Q5+vOqn15Wq5pZYrmJMi5zZ+xzuAUQsBMytd64wQOF+cWqCGyD3hg==" saltValue="jmCssojnFRhKs6UCIN8mm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196" t="s">
        <v>46</v>
      </c>
      <c r="D55" s="1196"/>
      <c r="E55" s="1197"/>
      <c r="F55" s="120">
        <v>4677</v>
      </c>
      <c r="G55" s="120">
        <v>4378</v>
      </c>
      <c r="H55" s="121">
        <v>4279</v>
      </c>
    </row>
    <row r="56" spans="2:8" ht="52.5" customHeight="1" x14ac:dyDescent="0.2">
      <c r="B56" s="122"/>
      <c r="C56" s="1198" t="s">
        <v>47</v>
      </c>
      <c r="D56" s="1198"/>
      <c r="E56" s="1199"/>
      <c r="F56" s="123">
        <v>4726</v>
      </c>
      <c r="G56" s="123">
        <v>4673</v>
      </c>
      <c r="H56" s="124">
        <v>4147</v>
      </c>
    </row>
    <row r="57" spans="2:8" ht="53.25" customHeight="1" x14ac:dyDescent="0.2">
      <c r="B57" s="122"/>
      <c r="C57" s="1200" t="s">
        <v>48</v>
      </c>
      <c r="D57" s="1200"/>
      <c r="E57" s="1201"/>
      <c r="F57" s="125">
        <v>6181</v>
      </c>
      <c r="G57" s="125">
        <v>6175</v>
      </c>
      <c r="H57" s="126">
        <v>5176</v>
      </c>
    </row>
    <row r="58" spans="2:8" ht="45.75" customHeight="1" x14ac:dyDescent="0.2">
      <c r="B58" s="127"/>
      <c r="C58" s="1188" t="s">
        <v>561</v>
      </c>
      <c r="D58" s="1189"/>
      <c r="E58" s="1190"/>
      <c r="F58" s="128">
        <v>5141</v>
      </c>
      <c r="G58" s="128">
        <v>5115</v>
      </c>
      <c r="H58" s="129">
        <v>4058</v>
      </c>
    </row>
    <row r="59" spans="2:8" ht="45.75" customHeight="1" x14ac:dyDescent="0.2">
      <c r="B59" s="127"/>
      <c r="C59" s="1188" t="s">
        <v>562</v>
      </c>
      <c r="D59" s="1189"/>
      <c r="E59" s="1190"/>
      <c r="F59" s="128">
        <v>471</v>
      </c>
      <c r="G59" s="128">
        <v>488</v>
      </c>
      <c r="H59" s="129">
        <v>533</v>
      </c>
    </row>
    <row r="60" spans="2:8" ht="45.75" customHeight="1" x14ac:dyDescent="0.2">
      <c r="B60" s="127"/>
      <c r="C60" s="1188" t="s">
        <v>563</v>
      </c>
      <c r="D60" s="1189"/>
      <c r="E60" s="1190"/>
      <c r="F60" s="128">
        <v>106</v>
      </c>
      <c r="G60" s="128">
        <v>103</v>
      </c>
      <c r="H60" s="129">
        <v>101</v>
      </c>
    </row>
    <row r="61" spans="2:8" ht="45.75" customHeight="1" x14ac:dyDescent="0.2">
      <c r="B61" s="127"/>
      <c r="C61" s="1188" t="s">
        <v>565</v>
      </c>
      <c r="D61" s="1189"/>
      <c r="E61" s="1190"/>
      <c r="F61" s="128">
        <v>80</v>
      </c>
      <c r="G61" s="128">
        <v>80</v>
      </c>
      <c r="H61" s="129">
        <v>81</v>
      </c>
    </row>
    <row r="62" spans="2:8" ht="45.75" customHeight="1" thickBot="1" x14ac:dyDescent="0.25">
      <c r="B62" s="130"/>
      <c r="C62" s="1191" t="s">
        <v>566</v>
      </c>
      <c r="D62" s="1192"/>
      <c r="E62" s="1193"/>
      <c r="F62" s="131">
        <v>104</v>
      </c>
      <c r="G62" s="131">
        <v>89</v>
      </c>
      <c r="H62" s="132">
        <v>73</v>
      </c>
    </row>
    <row r="63" spans="2:8" ht="52.5" customHeight="1" thickBot="1" x14ac:dyDescent="0.25">
      <c r="B63" s="133"/>
      <c r="C63" s="1194" t="s">
        <v>49</v>
      </c>
      <c r="D63" s="1194"/>
      <c r="E63" s="1195"/>
      <c r="F63" s="134">
        <v>15583</v>
      </c>
      <c r="G63" s="134">
        <v>15225</v>
      </c>
      <c r="H63" s="135">
        <v>13602</v>
      </c>
    </row>
    <row r="64" spans="2:8" ht="13.2" x14ac:dyDescent="0.2"/>
  </sheetData>
  <sheetProtection algorithmName="SHA-512" hashValue="v7vjKFvP+zbeh+lop1+r2LXHT5uLd0AjBNoX4v9cS+uaQayLjfgV8M/qPQj6kFP0A2l1x8ZeyYo06TnxcwaoQQ==" saltValue="AWNNs4rUoArUY+WAd9BtU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14896-2860-45DE-AD8D-C4AB68D63446}">
  <sheetPr>
    <pageSetUpPr fitToPage="1"/>
  </sheetPr>
  <dimension ref="A1:DE85"/>
  <sheetViews>
    <sheetView showGridLines="0" tabSelected="1" zoomScale="70" zoomScaleNormal="70" zoomScaleSheetLayoutView="55" workbookViewId="0">
      <selection activeCell="AN65" sqref="AN65:DC69"/>
    </sheetView>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1202"/>
      <c r="B1" s="1203"/>
      <c r="DD1" s="255"/>
      <c r="DE1" s="255"/>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55"/>
      <c r="DE2" s="255"/>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55"/>
      <c r="DE3" s="255"/>
    </row>
    <row r="4" spans="1:109" s="253"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53"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53"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53"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53"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53"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53"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53"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53"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53"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53"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53" customFormat="1" ht="13.2" x14ac:dyDescent="0.2">
      <c r="A15" s="255"/>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53" customFormat="1" ht="13.2" x14ac:dyDescent="0.2">
      <c r="A16" s="255"/>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53" customFormat="1" ht="13.2" x14ac:dyDescent="0.2">
      <c r="A17" s="255"/>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53" customFormat="1" ht="13.2" x14ac:dyDescent="0.2">
      <c r="A18" s="255"/>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55"/>
      <c r="DE19" s="255"/>
    </row>
    <row r="20" spans="1:109" ht="13.2" x14ac:dyDescent="0.2">
      <c r="DD20" s="255"/>
      <c r="DE20" s="255"/>
    </row>
    <row r="21" spans="1:109" ht="17.25" customHeight="1" x14ac:dyDescent="0.2">
      <c r="B21" s="1205"/>
      <c r="C21" s="257"/>
      <c r="D21" s="257"/>
      <c r="E21" s="257"/>
      <c r="F21" s="257"/>
      <c r="G21" s="257"/>
      <c r="H21" s="257"/>
      <c r="I21" s="257"/>
      <c r="J21" s="257"/>
      <c r="K21" s="257"/>
      <c r="L21" s="257"/>
      <c r="M21" s="257"/>
      <c r="N21" s="1206"/>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06"/>
      <c r="AU21" s="257"/>
      <c r="AV21" s="257"/>
      <c r="AW21" s="257"/>
      <c r="AX21" s="257"/>
      <c r="AY21" s="257"/>
      <c r="AZ21" s="257"/>
      <c r="BA21" s="257"/>
      <c r="BB21" s="257"/>
      <c r="BC21" s="257"/>
      <c r="BD21" s="257"/>
      <c r="BE21" s="257"/>
      <c r="BF21" s="1206"/>
      <c r="BG21" s="257"/>
      <c r="BH21" s="257"/>
      <c r="BI21" s="257"/>
      <c r="BJ21" s="257"/>
      <c r="BK21" s="257"/>
      <c r="BL21" s="257"/>
      <c r="BM21" s="257"/>
      <c r="BN21" s="257"/>
      <c r="BO21" s="257"/>
      <c r="BP21" s="257"/>
      <c r="BQ21" s="257"/>
      <c r="BR21" s="1206"/>
      <c r="BS21" s="257"/>
      <c r="BT21" s="257"/>
      <c r="BU21" s="257"/>
      <c r="BV21" s="257"/>
      <c r="BW21" s="257"/>
      <c r="BX21" s="257"/>
      <c r="BY21" s="257"/>
      <c r="BZ21" s="257"/>
      <c r="CA21" s="257"/>
      <c r="CB21" s="257"/>
      <c r="CC21" s="257"/>
      <c r="CD21" s="1206"/>
      <c r="CE21" s="257"/>
      <c r="CF21" s="257"/>
      <c r="CG21" s="257"/>
      <c r="CH21" s="257"/>
      <c r="CI21" s="257"/>
      <c r="CJ21" s="257"/>
      <c r="CK21" s="257"/>
      <c r="CL21" s="257"/>
      <c r="CM21" s="257"/>
      <c r="CN21" s="257"/>
      <c r="CO21" s="257"/>
      <c r="CP21" s="1206"/>
      <c r="CQ21" s="257"/>
      <c r="CR21" s="257"/>
      <c r="CS21" s="257"/>
      <c r="CT21" s="257"/>
      <c r="CU21" s="257"/>
      <c r="CV21" s="257"/>
      <c r="CW21" s="257"/>
      <c r="CX21" s="257"/>
      <c r="CY21" s="257"/>
      <c r="CZ21" s="257"/>
      <c r="DA21" s="257"/>
      <c r="DB21" s="1206"/>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1207"/>
      <c r="DD40" s="1207"/>
      <c r="DE40" s="255"/>
    </row>
    <row r="41" spans="2:109" ht="16.2" x14ac:dyDescent="0.2">
      <c r="B41" s="256" t="s">
        <v>568</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1208"/>
      <c r="I42" s="1209"/>
      <c r="J42" s="1209"/>
      <c r="K42" s="1209"/>
      <c r="AM42" s="1208"/>
      <c r="AN42" s="1208" t="s">
        <v>569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59"/>
      <c r="AN43" s="1210" t="s">
        <v>570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59"/>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59"/>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59"/>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59"/>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59"/>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59"/>
      <c r="AN49" s="255" t="s">
        <v>571</v>
      </c>
    </row>
    <row r="50" spans="1:109" ht="13.2" x14ac:dyDescent="0.2">
      <c r="B50" s="259"/>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59"/>
      <c r="G51" s="1227"/>
      <c r="H51" s="1227"/>
      <c r="I51" s="1228"/>
      <c r="J51" s="1228"/>
      <c r="K51" s="1229"/>
      <c r="L51" s="1229"/>
      <c r="M51" s="1229"/>
      <c r="N51" s="1229"/>
      <c r="AM51" s="1219"/>
      <c r="AN51" s="1230" t="s">
        <v>572</v>
      </c>
      <c r="AO51" s="1230"/>
      <c r="AP51" s="1230"/>
      <c r="AQ51" s="1230"/>
      <c r="AR51" s="1230"/>
      <c r="AS51" s="1230"/>
      <c r="AT51" s="1230"/>
      <c r="AU51" s="1230"/>
      <c r="AV51" s="1230"/>
      <c r="AW51" s="1230"/>
      <c r="AX51" s="1230"/>
      <c r="AY51" s="1230"/>
      <c r="AZ51" s="1230"/>
      <c r="BA51" s="1230"/>
      <c r="BB51" s="1230" t="s">
        <v>573</v>
      </c>
      <c r="BC51" s="1230"/>
      <c r="BD51" s="1230"/>
      <c r="BE51" s="1230"/>
      <c r="BF51" s="1230"/>
      <c r="BG51" s="1230"/>
      <c r="BH51" s="1230"/>
      <c r="BI51" s="1230"/>
      <c r="BJ51" s="1230"/>
      <c r="BK51" s="1230"/>
      <c r="BL51" s="1230"/>
      <c r="BM51" s="1230"/>
      <c r="BN51" s="1230"/>
      <c r="BO51" s="1230"/>
      <c r="BP51" s="1231">
        <v>25.1</v>
      </c>
      <c r="BQ51" s="1231"/>
      <c r="BR51" s="1231"/>
      <c r="BS51" s="1231"/>
      <c r="BT51" s="1231"/>
      <c r="BU51" s="1231"/>
      <c r="BV51" s="1231"/>
      <c r="BW51" s="1231"/>
      <c r="BX51" s="1231">
        <v>35.299999999999997</v>
      </c>
      <c r="BY51" s="1231"/>
      <c r="BZ51" s="1231"/>
      <c r="CA51" s="1231"/>
      <c r="CB51" s="1231"/>
      <c r="CC51" s="1231"/>
      <c r="CD51" s="1231"/>
      <c r="CE51" s="1231"/>
      <c r="CF51" s="1231">
        <v>26.9</v>
      </c>
      <c r="CG51" s="1231"/>
      <c r="CH51" s="1231"/>
      <c r="CI51" s="1231"/>
      <c r="CJ51" s="1231"/>
      <c r="CK51" s="1231"/>
      <c r="CL51" s="1231"/>
      <c r="CM51" s="1231"/>
      <c r="CN51" s="1231">
        <v>24.2</v>
      </c>
      <c r="CO51" s="1231"/>
      <c r="CP51" s="1231"/>
      <c r="CQ51" s="1231"/>
      <c r="CR51" s="1231"/>
      <c r="CS51" s="1231"/>
      <c r="CT51" s="1231"/>
      <c r="CU51" s="1231"/>
      <c r="CV51" s="1231">
        <v>30.5</v>
      </c>
      <c r="CW51" s="1231"/>
      <c r="CX51" s="1231"/>
      <c r="CY51" s="1231"/>
      <c r="CZ51" s="1231"/>
      <c r="DA51" s="1231"/>
      <c r="DB51" s="1231"/>
      <c r="DC51" s="1231"/>
    </row>
    <row r="52" spans="1:109" ht="13.2" x14ac:dyDescent="0.2">
      <c r="B52" s="259"/>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59"/>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574</v>
      </c>
      <c r="BC53" s="1230"/>
      <c r="BD53" s="1230"/>
      <c r="BE53" s="1230"/>
      <c r="BF53" s="1230"/>
      <c r="BG53" s="1230"/>
      <c r="BH53" s="1230"/>
      <c r="BI53" s="1230"/>
      <c r="BJ53" s="1230"/>
      <c r="BK53" s="1230"/>
      <c r="BL53" s="1230"/>
      <c r="BM53" s="1230"/>
      <c r="BN53" s="1230"/>
      <c r="BO53" s="1230"/>
      <c r="BP53" s="1231">
        <v>64.5</v>
      </c>
      <c r="BQ53" s="1231"/>
      <c r="BR53" s="1231"/>
      <c r="BS53" s="1231"/>
      <c r="BT53" s="1231"/>
      <c r="BU53" s="1231"/>
      <c r="BV53" s="1231"/>
      <c r="BW53" s="1231"/>
      <c r="BX53" s="1231">
        <v>64.3</v>
      </c>
      <c r="BY53" s="1231"/>
      <c r="BZ53" s="1231"/>
      <c r="CA53" s="1231"/>
      <c r="CB53" s="1231"/>
      <c r="CC53" s="1231"/>
      <c r="CD53" s="1231"/>
      <c r="CE53" s="1231"/>
      <c r="CF53" s="1231">
        <v>65.2</v>
      </c>
      <c r="CG53" s="1231"/>
      <c r="CH53" s="1231"/>
      <c r="CI53" s="1231"/>
      <c r="CJ53" s="1231"/>
      <c r="CK53" s="1231"/>
      <c r="CL53" s="1231"/>
      <c r="CM53" s="1231"/>
      <c r="CN53" s="1231">
        <v>66.5</v>
      </c>
      <c r="CO53" s="1231"/>
      <c r="CP53" s="1231"/>
      <c r="CQ53" s="1231"/>
      <c r="CR53" s="1231"/>
      <c r="CS53" s="1231"/>
      <c r="CT53" s="1231"/>
      <c r="CU53" s="1231"/>
      <c r="CV53" s="1231">
        <v>68</v>
      </c>
      <c r="CW53" s="1231"/>
      <c r="CX53" s="1231"/>
      <c r="CY53" s="1231"/>
      <c r="CZ53" s="1231"/>
      <c r="DA53" s="1231"/>
      <c r="DB53" s="1231"/>
      <c r="DC53" s="1231"/>
    </row>
    <row r="54" spans="1:109" ht="13.2" x14ac:dyDescent="0.2">
      <c r="A54" s="1209"/>
      <c r="B54" s="259"/>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59"/>
      <c r="G55" s="1220"/>
      <c r="H55" s="1220"/>
      <c r="I55" s="1220"/>
      <c r="J55" s="1220"/>
      <c r="K55" s="1229"/>
      <c r="L55" s="1229"/>
      <c r="M55" s="1229"/>
      <c r="N55" s="1229"/>
      <c r="AN55" s="1226" t="s">
        <v>575</v>
      </c>
      <c r="AO55" s="1226"/>
      <c r="AP55" s="1226"/>
      <c r="AQ55" s="1226"/>
      <c r="AR55" s="1226"/>
      <c r="AS55" s="1226"/>
      <c r="AT55" s="1226"/>
      <c r="AU55" s="1226"/>
      <c r="AV55" s="1226"/>
      <c r="AW55" s="1226"/>
      <c r="AX55" s="1226"/>
      <c r="AY55" s="1226"/>
      <c r="AZ55" s="1226"/>
      <c r="BA55" s="1226"/>
      <c r="BB55" s="1230" t="s">
        <v>573</v>
      </c>
      <c r="BC55" s="1230"/>
      <c r="BD55" s="1230"/>
      <c r="BE55" s="1230"/>
      <c r="BF55" s="1230"/>
      <c r="BG55" s="1230"/>
      <c r="BH55" s="1230"/>
      <c r="BI55" s="1230"/>
      <c r="BJ55" s="1230"/>
      <c r="BK55" s="1230"/>
      <c r="BL55" s="1230"/>
      <c r="BM55" s="1230"/>
      <c r="BN55" s="1230"/>
      <c r="BO55" s="1230"/>
      <c r="BP55" s="1231">
        <v>11.2</v>
      </c>
      <c r="BQ55" s="1231"/>
      <c r="BR55" s="1231"/>
      <c r="BS55" s="1231"/>
      <c r="BT55" s="1231"/>
      <c r="BU55" s="1231"/>
      <c r="BV55" s="1231"/>
      <c r="BW55" s="1231"/>
      <c r="BX55" s="1231">
        <v>7.1</v>
      </c>
      <c r="BY55" s="1231"/>
      <c r="BZ55" s="1231"/>
      <c r="CA55" s="1231"/>
      <c r="CB55" s="1231"/>
      <c r="CC55" s="1231"/>
      <c r="CD55" s="1231"/>
      <c r="CE55" s="1231"/>
      <c r="CF55" s="1231">
        <v>5</v>
      </c>
      <c r="CG55" s="1231"/>
      <c r="CH55" s="1231"/>
      <c r="CI55" s="1231"/>
      <c r="CJ55" s="1231"/>
      <c r="CK55" s="1231"/>
      <c r="CL55" s="1231"/>
      <c r="CM55" s="1231"/>
      <c r="CN55" s="1231">
        <v>0.1</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59"/>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55"/>
      <c r="AN57" s="1226"/>
      <c r="AO57" s="1226"/>
      <c r="AP57" s="1226"/>
      <c r="AQ57" s="1226"/>
      <c r="AR57" s="1226"/>
      <c r="AS57" s="1226"/>
      <c r="AT57" s="1226"/>
      <c r="AU57" s="1226"/>
      <c r="AV57" s="1226"/>
      <c r="AW57" s="1226"/>
      <c r="AX57" s="1226"/>
      <c r="AY57" s="1226"/>
      <c r="AZ57" s="1226"/>
      <c r="BA57" s="1226"/>
      <c r="BB57" s="1230" t="s">
        <v>574</v>
      </c>
      <c r="BC57" s="1230"/>
      <c r="BD57" s="1230"/>
      <c r="BE57" s="1230"/>
      <c r="BF57" s="1230"/>
      <c r="BG57" s="1230"/>
      <c r="BH57" s="1230"/>
      <c r="BI57" s="1230"/>
      <c r="BJ57" s="1230"/>
      <c r="BK57" s="1230"/>
      <c r="BL57" s="1230"/>
      <c r="BM57" s="1230"/>
      <c r="BN57" s="1230"/>
      <c r="BO57" s="1230"/>
      <c r="BP57" s="1231">
        <v>60.2</v>
      </c>
      <c r="BQ57" s="1231"/>
      <c r="BR57" s="1231"/>
      <c r="BS57" s="1231"/>
      <c r="BT57" s="1231"/>
      <c r="BU57" s="1231"/>
      <c r="BV57" s="1231"/>
      <c r="BW57" s="1231"/>
      <c r="BX57" s="1231">
        <v>61</v>
      </c>
      <c r="BY57" s="1231"/>
      <c r="BZ57" s="1231"/>
      <c r="CA57" s="1231"/>
      <c r="CB57" s="1231"/>
      <c r="CC57" s="1231"/>
      <c r="CD57" s="1231"/>
      <c r="CE57" s="1231"/>
      <c r="CF57" s="1231">
        <v>62.1</v>
      </c>
      <c r="CG57" s="1231"/>
      <c r="CH57" s="1231"/>
      <c r="CI57" s="1231"/>
      <c r="CJ57" s="1231"/>
      <c r="CK57" s="1231"/>
      <c r="CL57" s="1231"/>
      <c r="CM57" s="1231"/>
      <c r="CN57" s="1231">
        <v>62.9</v>
      </c>
      <c r="CO57" s="1231"/>
      <c r="CP57" s="1231"/>
      <c r="CQ57" s="1231"/>
      <c r="CR57" s="1231"/>
      <c r="CS57" s="1231"/>
      <c r="CT57" s="1231"/>
      <c r="CU57" s="1231"/>
      <c r="CV57" s="1231">
        <v>64.2</v>
      </c>
      <c r="CW57" s="1231"/>
      <c r="CX57" s="1231"/>
      <c r="CY57" s="1231"/>
      <c r="CZ57" s="1231"/>
      <c r="DA57" s="1231"/>
      <c r="DB57" s="1231"/>
      <c r="DC57" s="1231"/>
      <c r="DD57" s="1234"/>
      <c r="DE57" s="1232"/>
    </row>
    <row r="58" spans="1:109" s="1209" customFormat="1" ht="13.2" x14ac:dyDescent="0.2">
      <c r="A58" s="255"/>
      <c r="B58" s="1232"/>
      <c r="G58" s="1220"/>
      <c r="H58" s="1220"/>
      <c r="I58" s="1233"/>
      <c r="J58" s="1233"/>
      <c r="K58" s="1229"/>
      <c r="L58" s="1229"/>
      <c r="M58" s="1229"/>
      <c r="N58" s="1229"/>
      <c r="AM58" s="255"/>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55"/>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55"/>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55"/>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55"/>
    </row>
    <row r="63" spans="1:109" ht="16.2" x14ac:dyDescent="0.2">
      <c r="B63" s="312" t="s">
        <v>576</v>
      </c>
    </row>
    <row r="64" spans="1:109" ht="13.2" x14ac:dyDescent="0.2">
      <c r="B64" s="259"/>
      <c r="G64" s="1208"/>
      <c r="I64" s="1240"/>
      <c r="J64" s="1240"/>
      <c r="K64" s="1240"/>
      <c r="L64" s="1240"/>
      <c r="M64" s="1240"/>
      <c r="N64" s="1241"/>
      <c r="AM64" s="1208"/>
      <c r="AN64" s="1208" t="s">
        <v>569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59"/>
      <c r="AN65" s="1210" t="s">
        <v>577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59"/>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59"/>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59"/>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59"/>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59"/>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59"/>
      <c r="G71" s="1245"/>
      <c r="I71" s="1246"/>
      <c r="J71" s="1243"/>
      <c r="K71" s="1243"/>
      <c r="L71" s="1244"/>
      <c r="M71" s="1243"/>
      <c r="N71" s="1244"/>
      <c r="AM71" s="1245"/>
      <c r="AN71" s="255" t="s">
        <v>571</v>
      </c>
    </row>
    <row r="72" spans="2:107" ht="13.2" x14ac:dyDescent="0.2">
      <c r="B72" s="259"/>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2" x14ac:dyDescent="0.2">
      <c r="B73" s="259"/>
      <c r="G73" s="1227"/>
      <c r="H73" s="1227"/>
      <c r="I73" s="1227"/>
      <c r="J73" s="1227"/>
      <c r="K73" s="1247"/>
      <c r="L73" s="1247"/>
      <c r="M73" s="1247"/>
      <c r="N73" s="1247"/>
      <c r="AM73" s="1219"/>
      <c r="AN73" s="1230" t="s">
        <v>572</v>
      </c>
      <c r="AO73" s="1230"/>
      <c r="AP73" s="1230"/>
      <c r="AQ73" s="1230"/>
      <c r="AR73" s="1230"/>
      <c r="AS73" s="1230"/>
      <c r="AT73" s="1230"/>
      <c r="AU73" s="1230"/>
      <c r="AV73" s="1230"/>
      <c r="AW73" s="1230"/>
      <c r="AX73" s="1230"/>
      <c r="AY73" s="1230"/>
      <c r="AZ73" s="1230"/>
      <c r="BA73" s="1230"/>
      <c r="BB73" s="1230" t="s">
        <v>573</v>
      </c>
      <c r="BC73" s="1230"/>
      <c r="BD73" s="1230"/>
      <c r="BE73" s="1230"/>
      <c r="BF73" s="1230"/>
      <c r="BG73" s="1230"/>
      <c r="BH73" s="1230"/>
      <c r="BI73" s="1230"/>
      <c r="BJ73" s="1230"/>
      <c r="BK73" s="1230"/>
      <c r="BL73" s="1230"/>
      <c r="BM73" s="1230"/>
      <c r="BN73" s="1230"/>
      <c r="BO73" s="1230"/>
      <c r="BP73" s="1231">
        <v>25.1</v>
      </c>
      <c r="BQ73" s="1231"/>
      <c r="BR73" s="1231"/>
      <c r="BS73" s="1231"/>
      <c r="BT73" s="1231"/>
      <c r="BU73" s="1231"/>
      <c r="BV73" s="1231"/>
      <c r="BW73" s="1231"/>
      <c r="BX73" s="1231">
        <v>35.299999999999997</v>
      </c>
      <c r="BY73" s="1231"/>
      <c r="BZ73" s="1231"/>
      <c r="CA73" s="1231"/>
      <c r="CB73" s="1231"/>
      <c r="CC73" s="1231"/>
      <c r="CD73" s="1231"/>
      <c r="CE73" s="1231"/>
      <c r="CF73" s="1231">
        <v>26.9</v>
      </c>
      <c r="CG73" s="1231"/>
      <c r="CH73" s="1231"/>
      <c r="CI73" s="1231"/>
      <c r="CJ73" s="1231"/>
      <c r="CK73" s="1231"/>
      <c r="CL73" s="1231"/>
      <c r="CM73" s="1231"/>
      <c r="CN73" s="1231">
        <v>24.2</v>
      </c>
      <c r="CO73" s="1231"/>
      <c r="CP73" s="1231"/>
      <c r="CQ73" s="1231"/>
      <c r="CR73" s="1231"/>
      <c r="CS73" s="1231"/>
      <c r="CT73" s="1231"/>
      <c r="CU73" s="1231"/>
      <c r="CV73" s="1231">
        <v>30.5</v>
      </c>
      <c r="CW73" s="1231"/>
      <c r="CX73" s="1231"/>
      <c r="CY73" s="1231"/>
      <c r="CZ73" s="1231"/>
      <c r="DA73" s="1231"/>
      <c r="DB73" s="1231"/>
      <c r="DC73" s="1231"/>
    </row>
    <row r="74" spans="2:107" ht="13.2" x14ac:dyDescent="0.2">
      <c r="B74" s="259"/>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59"/>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578</v>
      </c>
      <c r="BC75" s="1230"/>
      <c r="BD75" s="1230"/>
      <c r="BE75" s="1230"/>
      <c r="BF75" s="1230"/>
      <c r="BG75" s="1230"/>
      <c r="BH75" s="1230"/>
      <c r="BI75" s="1230"/>
      <c r="BJ75" s="1230"/>
      <c r="BK75" s="1230"/>
      <c r="BL75" s="1230"/>
      <c r="BM75" s="1230"/>
      <c r="BN75" s="1230"/>
      <c r="BO75" s="1230"/>
      <c r="BP75" s="1231">
        <v>8.1</v>
      </c>
      <c r="BQ75" s="1231"/>
      <c r="BR75" s="1231"/>
      <c r="BS75" s="1231"/>
      <c r="BT75" s="1231"/>
      <c r="BU75" s="1231"/>
      <c r="BV75" s="1231"/>
      <c r="BW75" s="1231"/>
      <c r="BX75" s="1231">
        <v>8</v>
      </c>
      <c r="BY75" s="1231"/>
      <c r="BZ75" s="1231"/>
      <c r="CA75" s="1231"/>
      <c r="CB75" s="1231"/>
      <c r="CC75" s="1231"/>
      <c r="CD75" s="1231"/>
      <c r="CE75" s="1231"/>
      <c r="CF75" s="1231">
        <v>7.7</v>
      </c>
      <c r="CG75" s="1231"/>
      <c r="CH75" s="1231"/>
      <c r="CI75" s="1231"/>
      <c r="CJ75" s="1231"/>
      <c r="CK75" s="1231"/>
      <c r="CL75" s="1231"/>
      <c r="CM75" s="1231"/>
      <c r="CN75" s="1231">
        <v>6.8</v>
      </c>
      <c r="CO75" s="1231"/>
      <c r="CP75" s="1231"/>
      <c r="CQ75" s="1231"/>
      <c r="CR75" s="1231"/>
      <c r="CS75" s="1231"/>
      <c r="CT75" s="1231"/>
      <c r="CU75" s="1231"/>
      <c r="CV75" s="1231">
        <v>7.6</v>
      </c>
      <c r="CW75" s="1231"/>
      <c r="CX75" s="1231"/>
      <c r="CY75" s="1231"/>
      <c r="CZ75" s="1231"/>
      <c r="DA75" s="1231"/>
      <c r="DB75" s="1231"/>
      <c r="DC75" s="1231"/>
    </row>
    <row r="76" spans="2:107" ht="13.2" x14ac:dyDescent="0.2">
      <c r="B76" s="259"/>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59"/>
      <c r="G77" s="1220"/>
      <c r="H77" s="1220"/>
      <c r="I77" s="1220"/>
      <c r="J77" s="1220"/>
      <c r="K77" s="1247"/>
      <c r="L77" s="1247"/>
      <c r="M77" s="1247"/>
      <c r="N77" s="1247"/>
      <c r="AN77" s="1226" t="s">
        <v>575</v>
      </c>
      <c r="AO77" s="1226"/>
      <c r="AP77" s="1226"/>
      <c r="AQ77" s="1226"/>
      <c r="AR77" s="1226"/>
      <c r="AS77" s="1226"/>
      <c r="AT77" s="1226"/>
      <c r="AU77" s="1226"/>
      <c r="AV77" s="1226"/>
      <c r="AW77" s="1226"/>
      <c r="AX77" s="1226"/>
      <c r="AY77" s="1226"/>
      <c r="AZ77" s="1226"/>
      <c r="BA77" s="1226"/>
      <c r="BB77" s="1230" t="s">
        <v>573</v>
      </c>
      <c r="BC77" s="1230"/>
      <c r="BD77" s="1230"/>
      <c r="BE77" s="1230"/>
      <c r="BF77" s="1230"/>
      <c r="BG77" s="1230"/>
      <c r="BH77" s="1230"/>
      <c r="BI77" s="1230"/>
      <c r="BJ77" s="1230"/>
      <c r="BK77" s="1230"/>
      <c r="BL77" s="1230"/>
      <c r="BM77" s="1230"/>
      <c r="BN77" s="1230"/>
      <c r="BO77" s="1230"/>
      <c r="BP77" s="1231">
        <v>11.2</v>
      </c>
      <c r="BQ77" s="1231"/>
      <c r="BR77" s="1231"/>
      <c r="BS77" s="1231"/>
      <c r="BT77" s="1231"/>
      <c r="BU77" s="1231"/>
      <c r="BV77" s="1231"/>
      <c r="BW77" s="1231"/>
      <c r="BX77" s="1231">
        <v>7.1</v>
      </c>
      <c r="BY77" s="1231"/>
      <c r="BZ77" s="1231"/>
      <c r="CA77" s="1231"/>
      <c r="CB77" s="1231"/>
      <c r="CC77" s="1231"/>
      <c r="CD77" s="1231"/>
      <c r="CE77" s="1231"/>
      <c r="CF77" s="1231">
        <v>5</v>
      </c>
      <c r="CG77" s="1231"/>
      <c r="CH77" s="1231"/>
      <c r="CI77" s="1231"/>
      <c r="CJ77" s="1231"/>
      <c r="CK77" s="1231"/>
      <c r="CL77" s="1231"/>
      <c r="CM77" s="1231"/>
      <c r="CN77" s="1231">
        <v>0.1</v>
      </c>
      <c r="CO77" s="1231"/>
      <c r="CP77" s="1231"/>
      <c r="CQ77" s="1231"/>
      <c r="CR77" s="1231"/>
      <c r="CS77" s="1231"/>
      <c r="CT77" s="1231"/>
      <c r="CU77" s="1231"/>
      <c r="CV77" s="1231">
        <v>0</v>
      </c>
      <c r="CW77" s="1231"/>
      <c r="CX77" s="1231"/>
      <c r="CY77" s="1231"/>
      <c r="CZ77" s="1231"/>
      <c r="DA77" s="1231"/>
      <c r="DB77" s="1231"/>
      <c r="DC77" s="1231"/>
    </row>
    <row r="78" spans="2:107" ht="13.2" x14ac:dyDescent="0.2">
      <c r="B78" s="259"/>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59"/>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578</v>
      </c>
      <c r="BC79" s="1230"/>
      <c r="BD79" s="1230"/>
      <c r="BE79" s="1230"/>
      <c r="BF79" s="1230"/>
      <c r="BG79" s="1230"/>
      <c r="BH79" s="1230"/>
      <c r="BI79" s="1230"/>
      <c r="BJ79" s="1230"/>
      <c r="BK79" s="1230"/>
      <c r="BL79" s="1230"/>
      <c r="BM79" s="1230"/>
      <c r="BN79" s="1230"/>
      <c r="BO79" s="1230"/>
      <c r="BP79" s="1231">
        <v>3.5</v>
      </c>
      <c r="BQ79" s="1231"/>
      <c r="BR79" s="1231"/>
      <c r="BS79" s="1231"/>
      <c r="BT79" s="1231"/>
      <c r="BU79" s="1231"/>
      <c r="BV79" s="1231"/>
      <c r="BW79" s="1231"/>
      <c r="BX79" s="1231">
        <v>3.4</v>
      </c>
      <c r="BY79" s="1231"/>
      <c r="BZ79" s="1231"/>
      <c r="CA79" s="1231"/>
      <c r="CB79" s="1231"/>
      <c r="CC79" s="1231"/>
      <c r="CD79" s="1231"/>
      <c r="CE79" s="1231"/>
      <c r="CF79" s="1231">
        <v>3.6</v>
      </c>
      <c r="CG79" s="1231"/>
      <c r="CH79" s="1231"/>
      <c r="CI79" s="1231"/>
      <c r="CJ79" s="1231"/>
      <c r="CK79" s="1231"/>
      <c r="CL79" s="1231"/>
      <c r="CM79" s="1231"/>
      <c r="CN79" s="1231">
        <v>3.6</v>
      </c>
      <c r="CO79" s="1231"/>
      <c r="CP79" s="1231"/>
      <c r="CQ79" s="1231"/>
      <c r="CR79" s="1231"/>
      <c r="CS79" s="1231"/>
      <c r="CT79" s="1231"/>
      <c r="CU79" s="1231"/>
      <c r="CV79" s="1231">
        <v>3.7</v>
      </c>
      <c r="CW79" s="1231"/>
      <c r="CX79" s="1231"/>
      <c r="CY79" s="1231"/>
      <c r="CZ79" s="1231"/>
      <c r="DA79" s="1231"/>
      <c r="DB79" s="1231"/>
      <c r="DC79" s="1231"/>
    </row>
    <row r="80" spans="2:107" ht="13.2" x14ac:dyDescent="0.2">
      <c r="B80" s="259"/>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59"/>
    </row>
    <row r="82" spans="2:109" ht="16.2" x14ac:dyDescent="0.2">
      <c r="B82" s="259"/>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2teIPZl3UF08+Yj6bOmzbuBiYHtKOiX/Hytlo7zgI5GCmLt7kOxVYeXvvZU93dN2PZu8CjJYK+CEkO41mE+gIA==" saltValue="tSzoXSDLxgfETZJwuA1Qh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C8A95-3F59-469D-8582-2A61FBE6D2F9}">
  <sheetPr>
    <pageSetUpPr fitToPage="1"/>
  </sheetPr>
  <dimension ref="A1:DR125"/>
  <sheetViews>
    <sheetView showGridLines="0" zoomScale="70" zoomScaleNormal="70" zoomScaleSheetLayoutView="70" workbookViewId="0">
      <selection activeCell="AN65" sqref="AN65:DC69"/>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475</v>
      </c>
    </row>
  </sheetData>
  <sheetProtection algorithmName="SHA-512" hashValue="mI7AWG51C9dnFYEBKmBAcM3S4Jczm1ycYVpxnRxwVUtBapOTbPsJECxLn9Qe/tjnNjVARXXd74h2hkoihuUK/A==" saltValue="xZQ7hxE6h196jrxW4o805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53F13-9BF9-4E25-B327-155A71642724}">
  <sheetPr>
    <pageSetUpPr fitToPage="1"/>
  </sheetPr>
  <dimension ref="A1:DR125"/>
  <sheetViews>
    <sheetView showGridLines="0" zoomScale="70" zoomScaleNormal="70" zoomScaleSheetLayoutView="55" workbookViewId="0">
      <selection activeCell="AN65" sqref="AN65:DC69"/>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475</v>
      </c>
    </row>
  </sheetData>
  <sheetProtection algorithmName="SHA-512" hashValue="DhHV7m8GExuFCTZohoD3/cQmWVZM4pZdovuc20n/32PUur4fZGgp/W1GmRy4AhqyCBsCgldqBjLClCIowVw0Fg==" saltValue="7auHrbJmhToVNmnHtlpCv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524</v>
      </c>
      <c r="G2" s="149"/>
      <c r="H2" s="150"/>
    </row>
    <row r="3" spans="1:8" x14ac:dyDescent="0.2">
      <c r="A3" s="146" t="s">
        <v>517</v>
      </c>
      <c r="B3" s="151"/>
      <c r="C3" s="152"/>
      <c r="D3" s="153">
        <v>49528</v>
      </c>
      <c r="E3" s="154"/>
      <c r="F3" s="155">
        <v>37644</v>
      </c>
      <c r="G3" s="156"/>
      <c r="H3" s="157"/>
    </row>
    <row r="4" spans="1:8" x14ac:dyDescent="0.2">
      <c r="A4" s="158"/>
      <c r="B4" s="159"/>
      <c r="C4" s="160"/>
      <c r="D4" s="161">
        <v>40205</v>
      </c>
      <c r="E4" s="162"/>
      <c r="F4" s="163">
        <v>24939</v>
      </c>
      <c r="G4" s="164"/>
      <c r="H4" s="165"/>
    </row>
    <row r="5" spans="1:8" x14ac:dyDescent="0.2">
      <c r="A5" s="146" t="s">
        <v>519</v>
      </c>
      <c r="B5" s="151"/>
      <c r="C5" s="152"/>
      <c r="D5" s="153">
        <v>56337</v>
      </c>
      <c r="E5" s="154"/>
      <c r="F5" s="155">
        <v>39221</v>
      </c>
      <c r="G5" s="156"/>
      <c r="H5" s="157"/>
    </row>
    <row r="6" spans="1:8" x14ac:dyDescent="0.2">
      <c r="A6" s="158"/>
      <c r="B6" s="159"/>
      <c r="C6" s="160"/>
      <c r="D6" s="161">
        <v>47530</v>
      </c>
      <c r="E6" s="162"/>
      <c r="F6" s="163">
        <v>24821</v>
      </c>
      <c r="G6" s="164"/>
      <c r="H6" s="165"/>
    </row>
    <row r="7" spans="1:8" x14ac:dyDescent="0.2">
      <c r="A7" s="146" t="s">
        <v>520</v>
      </c>
      <c r="B7" s="151"/>
      <c r="C7" s="152"/>
      <c r="D7" s="153">
        <v>31567</v>
      </c>
      <c r="E7" s="154"/>
      <c r="F7" s="155">
        <v>38566</v>
      </c>
      <c r="G7" s="156"/>
      <c r="H7" s="157"/>
    </row>
    <row r="8" spans="1:8" x14ac:dyDescent="0.2">
      <c r="A8" s="158"/>
      <c r="B8" s="159"/>
      <c r="C8" s="160"/>
      <c r="D8" s="161">
        <v>25110</v>
      </c>
      <c r="E8" s="162"/>
      <c r="F8" s="163">
        <v>24059</v>
      </c>
      <c r="G8" s="164"/>
      <c r="H8" s="165"/>
    </row>
    <row r="9" spans="1:8" x14ac:dyDescent="0.2">
      <c r="A9" s="146" t="s">
        <v>521</v>
      </c>
      <c r="B9" s="151"/>
      <c r="C9" s="152"/>
      <c r="D9" s="153">
        <v>30011</v>
      </c>
      <c r="E9" s="154"/>
      <c r="F9" s="155">
        <v>35156</v>
      </c>
      <c r="G9" s="156"/>
      <c r="H9" s="157"/>
    </row>
    <row r="10" spans="1:8" x14ac:dyDescent="0.2">
      <c r="A10" s="158"/>
      <c r="B10" s="159"/>
      <c r="C10" s="160"/>
      <c r="D10" s="161">
        <v>20861</v>
      </c>
      <c r="E10" s="162"/>
      <c r="F10" s="163">
        <v>22430</v>
      </c>
      <c r="G10" s="164"/>
      <c r="H10" s="165"/>
    </row>
    <row r="11" spans="1:8" x14ac:dyDescent="0.2">
      <c r="A11" s="146" t="s">
        <v>522</v>
      </c>
      <c r="B11" s="151"/>
      <c r="C11" s="152"/>
      <c r="D11" s="153">
        <v>59605</v>
      </c>
      <c r="E11" s="154"/>
      <c r="F11" s="155">
        <v>37029</v>
      </c>
      <c r="G11" s="156"/>
      <c r="H11" s="157"/>
    </row>
    <row r="12" spans="1:8" x14ac:dyDescent="0.2">
      <c r="A12" s="158"/>
      <c r="B12" s="159"/>
      <c r="C12" s="166"/>
      <c r="D12" s="161">
        <v>34288</v>
      </c>
      <c r="E12" s="162"/>
      <c r="F12" s="163">
        <v>23232</v>
      </c>
      <c r="G12" s="164"/>
      <c r="H12" s="165"/>
    </row>
    <row r="13" spans="1:8" x14ac:dyDescent="0.2">
      <c r="A13" s="146"/>
      <c r="B13" s="151"/>
      <c r="C13" s="152"/>
      <c r="D13" s="153">
        <v>45410</v>
      </c>
      <c r="E13" s="154"/>
      <c r="F13" s="155">
        <v>37523</v>
      </c>
      <c r="G13" s="167"/>
      <c r="H13" s="157"/>
    </row>
    <row r="14" spans="1:8" x14ac:dyDescent="0.2">
      <c r="A14" s="158"/>
      <c r="B14" s="159"/>
      <c r="C14" s="160"/>
      <c r="D14" s="161">
        <v>33599</v>
      </c>
      <c r="E14" s="162"/>
      <c r="F14" s="163">
        <v>23896</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5.31</v>
      </c>
      <c r="C19" s="168">
        <f>ROUND(VALUE(SUBSTITUTE(実質収支比率等に係る経年分析!G$48,"▲","-")),2)</f>
        <v>6.59</v>
      </c>
      <c r="D19" s="168">
        <f>ROUND(VALUE(SUBSTITUTE(実質収支比率等に係る経年分析!H$48,"▲","-")),2)</f>
        <v>10.050000000000001</v>
      </c>
      <c r="E19" s="168">
        <f>ROUND(VALUE(SUBSTITUTE(実質収支比率等に係る経年分析!I$48,"▲","-")),2)</f>
        <v>8.33</v>
      </c>
      <c r="F19" s="168">
        <f>ROUND(VALUE(SUBSTITUTE(実質収支比率等に係る経年分析!J$48,"▲","-")),2)</f>
        <v>9.51</v>
      </c>
    </row>
    <row r="20" spans="1:11" x14ac:dyDescent="0.2">
      <c r="A20" s="168" t="s">
        <v>53</v>
      </c>
      <c r="B20" s="168">
        <f>ROUND(VALUE(SUBSTITUTE(実質収支比率等に係る経年分析!F$47,"▲","-")),2)</f>
        <v>13.53</v>
      </c>
      <c r="C20" s="168">
        <f>ROUND(VALUE(SUBSTITUTE(実質収支比率等に係る経年分析!G$47,"▲","-")),2)</f>
        <v>10.35</v>
      </c>
      <c r="D20" s="168">
        <f>ROUND(VALUE(SUBSTITUTE(実質収支比率等に係る経年分析!H$47,"▲","-")),2)</f>
        <v>13.11</v>
      </c>
      <c r="E20" s="168">
        <f>ROUND(VALUE(SUBSTITUTE(実質収支比率等に係る経年分析!I$47,"▲","-")),2)</f>
        <v>12.39</v>
      </c>
      <c r="F20" s="168">
        <f>ROUND(VALUE(SUBSTITUTE(実質収支比率等に係る経年分析!J$47,"▲","-")),2)</f>
        <v>11.87</v>
      </c>
    </row>
    <row r="21" spans="1:11" x14ac:dyDescent="0.2">
      <c r="A21" s="168" t="s">
        <v>54</v>
      </c>
      <c r="B21" s="168">
        <f>IF(ISNUMBER(VALUE(SUBSTITUTE(実質収支比率等に係る経年分析!F$49,"▲","-"))),ROUND(VALUE(SUBSTITUTE(実質収支比率等に係る経年分析!F$49,"▲","-")),2),NA())</f>
        <v>-5.91</v>
      </c>
      <c r="C21" s="168">
        <f>IF(ISNUMBER(VALUE(SUBSTITUTE(実質収支比率等に係る経年分析!G$49,"▲","-"))),ROUND(VALUE(SUBSTITUTE(実質収支比率等に係る経年分析!G$49,"▲","-")),2),NA())</f>
        <v>-4.07</v>
      </c>
      <c r="D21" s="168">
        <f>IF(ISNUMBER(VALUE(SUBSTITUTE(実質収支比率等に係る経年分析!H$49,"▲","-"))),ROUND(VALUE(SUBSTITUTE(実質収支比率等に係る経年分析!H$49,"▲","-")),2),NA())</f>
        <v>3.85</v>
      </c>
      <c r="E21" s="168">
        <f>IF(ISNUMBER(VALUE(SUBSTITUTE(実質収支比率等に係る経年分析!I$49,"▲","-"))),ROUND(VALUE(SUBSTITUTE(実質収支比率等に係る経年分析!I$49,"▲","-")),2),NA())</f>
        <v>-8.32</v>
      </c>
      <c r="F21" s="168">
        <f>IF(ISNUMBER(VALUE(SUBSTITUTE(実質収支比率等に係る経年分析!J$49,"▲","-"))),ROUND(VALUE(SUBSTITUTE(実質収支比率等に係る経年分析!J$49,"▲","-")),2),NA())</f>
        <v>-3.09</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str">
        <f>IF(連結実質赤字比率に係る赤字・黒字の構成分析!C$40="",NA(),連結実質赤字比率に係る赤字・黒字の構成分析!C$40)</f>
        <v>後期高齢者医療特別会計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0.01</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0.01</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0.01</v>
      </c>
    </row>
    <row r="31" spans="1:11" x14ac:dyDescent="0.2">
      <c r="A31" s="169" t="str">
        <f>IF(連結実質赤字比率に係る赤字・黒字の構成分析!C$39="",NA(),連結実質赤字比率に係る赤字・黒字の構成分析!C$39)</f>
        <v>国民健康保険特別会計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0.44</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0.76</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0.82</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0.87</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0.19</v>
      </c>
    </row>
    <row r="32" spans="1:11" x14ac:dyDescent="0.2">
      <c r="A32" s="169" t="str">
        <f>IF(連結実質赤字比率に係る赤字・黒字の構成分析!C$38="",NA(),連結実質赤字比率に係る赤字・黒字の構成分析!C$38)</f>
        <v>介護保険特別会計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0.78</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0.82</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0.18</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0.87</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0.9</v>
      </c>
    </row>
    <row r="33" spans="1:16" x14ac:dyDescent="0.2">
      <c r="A33" s="169" t="str">
        <f>IF(連結実質赤字比率に係る赤字・黒字の構成分析!C$37="",NA(),連結実質赤字比率に係る赤字・黒字の構成分析!C$37)</f>
        <v>下水道事業会計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0.14000000000000001</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2.17</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3.65</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5.54</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6.38</v>
      </c>
    </row>
    <row r="34" spans="1:16" x14ac:dyDescent="0.2">
      <c r="A34" s="169" t="str">
        <f>IF(連結実質赤字比率に係る赤字・黒字の構成分析!C$36="",NA(),連結実質赤字比率に係る赤字・黒字の構成分析!C$36)</f>
        <v>水道事業会計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10.93</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9.99</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8.84</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9.07</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8.5</v>
      </c>
    </row>
    <row r="35" spans="1:16" x14ac:dyDescent="0.2">
      <c r="A35" s="169" t="str">
        <f>IF(連結実質赤字比率に係る赤字・黒字の構成分析!C$35="",NA(),連結実質赤字比率に係る赤字・黒字の構成分析!C$35)</f>
        <v>一般会計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5.31</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6.58</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10.039999999999999</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8.32</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9.51</v>
      </c>
    </row>
    <row r="36" spans="1:16" x14ac:dyDescent="0.2">
      <c r="A36" s="169" t="str">
        <f>IF(連結実質赤字比率に係る赤字・黒字の構成分析!C$34="",NA(),連結実質赤字比率に係る赤字・黒字の構成分析!C$34)</f>
        <v>ガス事業会計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19.36</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20.3</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19.760000000000002</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20.59</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18.7</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5123</v>
      </c>
      <c r="E42" s="170"/>
      <c r="F42" s="170"/>
      <c r="G42" s="170">
        <f>'実質公債費比率（分子）の構造'!L$52</f>
        <v>4669</v>
      </c>
      <c r="H42" s="170"/>
      <c r="I42" s="170"/>
      <c r="J42" s="170">
        <f>'実質公債費比率（分子）の構造'!M$52</f>
        <v>4628</v>
      </c>
      <c r="K42" s="170"/>
      <c r="L42" s="170"/>
      <c r="M42" s="170">
        <f>'実質公債費比率（分子）の構造'!N$52</f>
        <v>4346</v>
      </c>
      <c r="N42" s="170"/>
      <c r="O42" s="170"/>
      <c r="P42" s="170">
        <f>'実質公債費比率（分子）の構造'!O$52</f>
        <v>4283</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62</v>
      </c>
      <c r="B44" s="170">
        <f>'実質公債費比率（分子）の構造'!K$50</f>
        <v>2850</v>
      </c>
      <c r="C44" s="170"/>
      <c r="D44" s="170"/>
      <c r="E44" s="170">
        <f>'実質公債費比率（分子）の構造'!L$50</f>
        <v>1034</v>
      </c>
      <c r="F44" s="170"/>
      <c r="G44" s="170"/>
      <c r="H44" s="170">
        <f>'実質公債費比率（分子）の構造'!M$50</f>
        <v>855</v>
      </c>
      <c r="I44" s="170"/>
      <c r="J44" s="170"/>
      <c r="K44" s="170">
        <f>'実質公債費比率（分子）の構造'!N$50</f>
        <v>932</v>
      </c>
      <c r="L44" s="170"/>
      <c r="M44" s="170"/>
      <c r="N44" s="170">
        <f>'実質公債費比率（分子）の構造'!O$50</f>
        <v>1129</v>
      </c>
      <c r="O44" s="170"/>
      <c r="P44" s="170"/>
    </row>
    <row r="45" spans="1:16" x14ac:dyDescent="0.2">
      <c r="A45" s="170" t="s">
        <v>63</v>
      </c>
      <c r="B45" s="170">
        <f>'実質公債費比率（分子）の構造'!K$49</f>
        <v>19</v>
      </c>
      <c r="C45" s="170"/>
      <c r="D45" s="170"/>
      <c r="E45" s="170">
        <f>'実質公債費比率（分子）の構造'!L$49</f>
        <v>45</v>
      </c>
      <c r="F45" s="170"/>
      <c r="G45" s="170"/>
      <c r="H45" s="170">
        <f>'実質公債費比率（分子）の構造'!M$49</f>
        <v>75</v>
      </c>
      <c r="I45" s="170"/>
      <c r="J45" s="170"/>
      <c r="K45" s="170">
        <f>'実質公債費比率（分子）の構造'!N$49</f>
        <v>105</v>
      </c>
      <c r="L45" s="170"/>
      <c r="M45" s="170"/>
      <c r="N45" s="170">
        <f>'実質公債費比率（分子）の構造'!O$49</f>
        <v>103</v>
      </c>
      <c r="O45" s="170"/>
      <c r="P45" s="170"/>
    </row>
    <row r="46" spans="1:16" x14ac:dyDescent="0.2">
      <c r="A46" s="170" t="s">
        <v>64</v>
      </c>
      <c r="B46" s="170">
        <f>'実質公債費比率（分子）の構造'!K$48</f>
        <v>953</v>
      </c>
      <c r="C46" s="170"/>
      <c r="D46" s="170"/>
      <c r="E46" s="170">
        <f>'実質公債費比率（分子）の構造'!L$48</f>
        <v>853</v>
      </c>
      <c r="F46" s="170"/>
      <c r="G46" s="170"/>
      <c r="H46" s="170">
        <f>'実質公債費比率（分子）の構造'!M$48</f>
        <v>770</v>
      </c>
      <c r="I46" s="170"/>
      <c r="J46" s="170"/>
      <c r="K46" s="170">
        <f>'実質公債費比率（分子）の構造'!N$48</f>
        <v>727</v>
      </c>
      <c r="L46" s="170"/>
      <c r="M46" s="170"/>
      <c r="N46" s="170">
        <f>'実質公債費比率（分子）の構造'!O$48</f>
        <v>726</v>
      </c>
      <c r="O46" s="170"/>
      <c r="P46" s="170"/>
    </row>
    <row r="47" spans="1:16" x14ac:dyDescent="0.2">
      <c r="A47" s="170" t="s">
        <v>12</v>
      </c>
      <c r="B47" s="170">
        <f>'実質公債費比率（分子）の構造'!K$47</f>
        <v>116</v>
      </c>
      <c r="C47" s="170"/>
      <c r="D47" s="170"/>
      <c r="E47" s="170">
        <f>'実質公債費比率（分子）の構造'!L$47</f>
        <v>122</v>
      </c>
      <c r="F47" s="170"/>
      <c r="G47" s="170"/>
      <c r="H47" s="170">
        <f>'実質公債費比率（分子）の構造'!M$47</f>
        <v>122</v>
      </c>
      <c r="I47" s="170"/>
      <c r="J47" s="170"/>
      <c r="K47" s="170">
        <f>'実質公債費比率（分子）の構造'!N$47</f>
        <v>122</v>
      </c>
      <c r="L47" s="170"/>
      <c r="M47" s="170"/>
      <c r="N47" s="170">
        <f>'実質公債費比率（分子）の構造'!O$47</f>
        <v>122</v>
      </c>
      <c r="O47" s="170"/>
      <c r="P47" s="170"/>
    </row>
    <row r="48" spans="1:16" x14ac:dyDescent="0.2">
      <c r="A48" s="170" t="s">
        <v>65</v>
      </c>
      <c r="B48" s="170" t="str">
        <f>'実質公債費比率（分子）の構造'!K$46</f>
        <v>-</v>
      </c>
      <c r="C48" s="170"/>
      <c r="D48" s="170"/>
      <c r="E48" s="170" t="str">
        <f>'実質公債費比率（分子）の構造'!L$46</f>
        <v>-</v>
      </c>
      <c r="F48" s="170"/>
      <c r="G48" s="170"/>
      <c r="H48" s="170">
        <f>'実質公債費比率（分子）の構造'!M$46</f>
        <v>1</v>
      </c>
      <c r="I48" s="170"/>
      <c r="J48" s="170"/>
      <c r="K48" s="170">
        <f>'実質公債費比率（分子）の構造'!N$46</f>
        <v>11</v>
      </c>
      <c r="L48" s="170"/>
      <c r="M48" s="170"/>
      <c r="N48" s="170">
        <f>'実質公債費比率（分子）の構造'!O$46</f>
        <v>20</v>
      </c>
      <c r="O48" s="170"/>
      <c r="P48" s="170"/>
    </row>
    <row r="49" spans="1:16" x14ac:dyDescent="0.2">
      <c r="A49" s="170" t="s">
        <v>66</v>
      </c>
      <c r="B49" s="170">
        <f>'実質公債費比率（分子）の構造'!K$45</f>
        <v>4254</v>
      </c>
      <c r="C49" s="170"/>
      <c r="D49" s="170"/>
      <c r="E49" s="170">
        <f>'実質公債費比率（分子）の構造'!L$45</f>
        <v>4679</v>
      </c>
      <c r="F49" s="170"/>
      <c r="G49" s="170"/>
      <c r="H49" s="170">
        <f>'実質公債費比率（分子）の構造'!M$45</f>
        <v>4708</v>
      </c>
      <c r="I49" s="170"/>
      <c r="J49" s="170"/>
      <c r="K49" s="170">
        <f>'実質公債費比率（分子）の構造'!N$45</f>
        <v>4989</v>
      </c>
      <c r="L49" s="170"/>
      <c r="M49" s="170"/>
      <c r="N49" s="170">
        <f>'実質公債費比率（分子）の構造'!O$45</f>
        <v>5173</v>
      </c>
      <c r="O49" s="170"/>
      <c r="P49" s="170"/>
    </row>
    <row r="50" spans="1:16" x14ac:dyDescent="0.2">
      <c r="A50" s="170" t="s">
        <v>67</v>
      </c>
      <c r="B50" s="170" t="e">
        <f>NA()</f>
        <v>#N/A</v>
      </c>
      <c r="C50" s="170">
        <f>IF(ISNUMBER('実質公債費比率（分子）の構造'!K$53),'実質公債費比率（分子）の構造'!K$53,NA())</f>
        <v>3069</v>
      </c>
      <c r="D50" s="170" t="e">
        <f>NA()</f>
        <v>#N/A</v>
      </c>
      <c r="E50" s="170" t="e">
        <f>NA()</f>
        <v>#N/A</v>
      </c>
      <c r="F50" s="170">
        <f>IF(ISNUMBER('実質公債費比率（分子）の構造'!L$53),'実質公債費比率（分子）の構造'!L$53,NA())</f>
        <v>2064</v>
      </c>
      <c r="G50" s="170" t="e">
        <f>NA()</f>
        <v>#N/A</v>
      </c>
      <c r="H50" s="170" t="e">
        <f>NA()</f>
        <v>#N/A</v>
      </c>
      <c r="I50" s="170">
        <f>IF(ISNUMBER('実質公債費比率（分子）の構造'!M$53),'実質公債費比率（分子）の構造'!M$53,NA())</f>
        <v>1903</v>
      </c>
      <c r="J50" s="170" t="e">
        <f>NA()</f>
        <v>#N/A</v>
      </c>
      <c r="K50" s="170" t="e">
        <f>NA()</f>
        <v>#N/A</v>
      </c>
      <c r="L50" s="170">
        <f>IF(ISNUMBER('実質公債費比率（分子）の構造'!N$53),'実質公債費比率（分子）の構造'!N$53,NA())</f>
        <v>2540</v>
      </c>
      <c r="M50" s="170" t="e">
        <f>NA()</f>
        <v>#N/A</v>
      </c>
      <c r="N50" s="170" t="e">
        <f>NA()</f>
        <v>#N/A</v>
      </c>
      <c r="O50" s="170">
        <f>IF(ISNUMBER('実質公債費比率（分子）の構造'!O$53),'実質公債費比率（分子）の構造'!O$53,NA())</f>
        <v>2990</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41577</v>
      </c>
      <c r="E56" s="169"/>
      <c r="F56" s="169"/>
      <c r="G56" s="169">
        <f>'将来負担比率（分子）の構造'!J$52</f>
        <v>41518</v>
      </c>
      <c r="H56" s="169"/>
      <c r="I56" s="169"/>
      <c r="J56" s="169">
        <f>'将来負担比率（分子）の構造'!K$52</f>
        <v>41831</v>
      </c>
      <c r="K56" s="169"/>
      <c r="L56" s="169"/>
      <c r="M56" s="169">
        <f>'将来負担比率（分子）の構造'!L$52</f>
        <v>40745</v>
      </c>
      <c r="N56" s="169"/>
      <c r="O56" s="169"/>
      <c r="P56" s="169">
        <f>'将来負担比率（分子）の構造'!M$52</f>
        <v>39693</v>
      </c>
    </row>
    <row r="57" spans="1:16" x14ac:dyDescent="0.2">
      <c r="A57" s="169" t="s">
        <v>42</v>
      </c>
      <c r="B57" s="169"/>
      <c r="C57" s="169"/>
      <c r="D57" s="169">
        <f>'将来負担比率（分子）の構造'!I$51</f>
        <v>9868</v>
      </c>
      <c r="E57" s="169"/>
      <c r="F57" s="169"/>
      <c r="G57" s="169">
        <f>'将来負担比率（分子）の構造'!J$51</f>
        <v>11016</v>
      </c>
      <c r="H57" s="169"/>
      <c r="I57" s="169"/>
      <c r="J57" s="169">
        <f>'将来負担比率（分子）の構造'!K$51</f>
        <v>10740</v>
      </c>
      <c r="K57" s="169"/>
      <c r="L57" s="169"/>
      <c r="M57" s="169">
        <f>'将来負担比率（分子）の構造'!L$51</f>
        <v>10340</v>
      </c>
      <c r="N57" s="169"/>
      <c r="O57" s="169"/>
      <c r="P57" s="169">
        <f>'将来負担比率（分子）の構造'!M$51</f>
        <v>9285</v>
      </c>
    </row>
    <row r="58" spans="1:16" x14ac:dyDescent="0.2">
      <c r="A58" s="169" t="s">
        <v>41</v>
      </c>
      <c r="B58" s="169"/>
      <c r="C58" s="169"/>
      <c r="D58" s="169">
        <f>'将来負担比率（分子）の構造'!I$50</f>
        <v>18619</v>
      </c>
      <c r="E58" s="169"/>
      <c r="F58" s="169"/>
      <c r="G58" s="169">
        <f>'将来負担比率（分子）の構造'!J$50</f>
        <v>16104</v>
      </c>
      <c r="H58" s="169"/>
      <c r="I58" s="169"/>
      <c r="J58" s="169">
        <f>'将来負担比率（分子）の構造'!K$50</f>
        <v>17614</v>
      </c>
      <c r="K58" s="169"/>
      <c r="L58" s="169"/>
      <c r="M58" s="169">
        <f>'将来負担比率（分子）の構造'!L$50</f>
        <v>16933</v>
      </c>
      <c r="N58" s="169"/>
      <c r="O58" s="169"/>
      <c r="P58" s="169">
        <f>'将来負担比率（分子）の構造'!M$50</f>
        <v>14956</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f>'将来負担比率（分子）の構造'!I$46</f>
        <v>11</v>
      </c>
      <c r="C61" s="169"/>
      <c r="D61" s="169"/>
      <c r="E61" s="169">
        <f>'将来負担比率（分子）の構造'!J$46</f>
        <v>15</v>
      </c>
      <c r="F61" s="169"/>
      <c r="G61" s="169"/>
      <c r="H61" s="169">
        <f>'将来負担比率（分子）の構造'!K$46</f>
        <v>12</v>
      </c>
      <c r="I61" s="169"/>
      <c r="J61" s="169"/>
      <c r="K61" s="169">
        <f>'将来負担比率（分子）の構造'!L$46</f>
        <v>16</v>
      </c>
      <c r="L61" s="169"/>
      <c r="M61" s="169"/>
      <c r="N61" s="169">
        <f>'将来負担比率（分子）の構造'!M$46</f>
        <v>55</v>
      </c>
      <c r="O61" s="169"/>
      <c r="P61" s="169"/>
    </row>
    <row r="62" spans="1:16" x14ac:dyDescent="0.2">
      <c r="A62" s="169" t="s">
        <v>35</v>
      </c>
      <c r="B62" s="169">
        <f>'将来負担比率（分子）の構造'!I$45</f>
        <v>9177</v>
      </c>
      <c r="C62" s="169"/>
      <c r="D62" s="169"/>
      <c r="E62" s="169">
        <f>'将来負担比率（分子）の構造'!J$45</f>
        <v>9710</v>
      </c>
      <c r="F62" s="169"/>
      <c r="G62" s="169"/>
      <c r="H62" s="169">
        <f>'将来負担比率（分子）の構造'!K$45</f>
        <v>9410</v>
      </c>
      <c r="I62" s="169"/>
      <c r="J62" s="169"/>
      <c r="K62" s="169">
        <f>'将来負担比率（分子）の構造'!L$45</f>
        <v>8998</v>
      </c>
      <c r="L62" s="169"/>
      <c r="M62" s="169"/>
      <c r="N62" s="169">
        <f>'将来負担比率（分子）の構造'!M$45</f>
        <v>9295</v>
      </c>
      <c r="O62" s="169"/>
      <c r="P62" s="169"/>
    </row>
    <row r="63" spans="1:16" x14ac:dyDescent="0.2">
      <c r="A63" s="169" t="s">
        <v>34</v>
      </c>
      <c r="B63" s="169">
        <f>'将来負担比率（分子）の構造'!I$44</f>
        <v>1608</v>
      </c>
      <c r="C63" s="169"/>
      <c r="D63" s="169"/>
      <c r="E63" s="169">
        <f>'将来負担比率（分子）の構造'!J$44</f>
        <v>1568</v>
      </c>
      <c r="F63" s="169"/>
      <c r="G63" s="169"/>
      <c r="H63" s="169">
        <f>'将来負担比率（分子）の構造'!K$44</f>
        <v>1584</v>
      </c>
      <c r="I63" s="169"/>
      <c r="J63" s="169"/>
      <c r="K63" s="169">
        <f>'将来負担比率（分子）の構造'!L$44</f>
        <v>1760</v>
      </c>
      <c r="L63" s="169"/>
      <c r="M63" s="169"/>
      <c r="N63" s="169">
        <f>'将来負担比率（分子）の構造'!M$44</f>
        <v>1662</v>
      </c>
      <c r="O63" s="169"/>
      <c r="P63" s="169"/>
    </row>
    <row r="64" spans="1:16" x14ac:dyDescent="0.2">
      <c r="A64" s="169" t="s">
        <v>33</v>
      </c>
      <c r="B64" s="169">
        <f>'将来負担比率（分子）の構造'!I$43</f>
        <v>9527</v>
      </c>
      <c r="C64" s="169"/>
      <c r="D64" s="169"/>
      <c r="E64" s="169">
        <f>'将来負担比率（分子）の構造'!J$43</f>
        <v>9410</v>
      </c>
      <c r="F64" s="169"/>
      <c r="G64" s="169"/>
      <c r="H64" s="169">
        <f>'将来負担比率（分子）の構造'!K$43</f>
        <v>8904</v>
      </c>
      <c r="I64" s="169"/>
      <c r="J64" s="169"/>
      <c r="K64" s="169">
        <f>'将来負担比率（分子）の構造'!L$43</f>
        <v>8678</v>
      </c>
      <c r="L64" s="169"/>
      <c r="M64" s="169"/>
      <c r="N64" s="169">
        <f>'将来負担比率（分子）の構造'!M$43</f>
        <v>7844</v>
      </c>
      <c r="O64" s="169"/>
      <c r="P64" s="169"/>
    </row>
    <row r="65" spans="1:16" x14ac:dyDescent="0.2">
      <c r="A65" s="169" t="s">
        <v>32</v>
      </c>
      <c r="B65" s="169">
        <f>'将来負担比率（分子）の構造'!I$42</f>
        <v>5771</v>
      </c>
      <c r="C65" s="169"/>
      <c r="D65" s="169"/>
      <c r="E65" s="169">
        <f>'将来負担比率（分子）の構造'!J$42</f>
        <v>6001</v>
      </c>
      <c r="F65" s="169"/>
      <c r="G65" s="169"/>
      <c r="H65" s="169">
        <f>'将来負担比率（分子）の構造'!K$42</f>
        <v>6149</v>
      </c>
      <c r="I65" s="169"/>
      <c r="J65" s="169"/>
      <c r="K65" s="169">
        <f>'将来負担比率（分子）の構造'!L$42</f>
        <v>6275</v>
      </c>
      <c r="L65" s="169"/>
      <c r="M65" s="169"/>
      <c r="N65" s="169">
        <f>'将来負担比率（分子）の構造'!M$42</f>
        <v>5857</v>
      </c>
      <c r="O65" s="169"/>
      <c r="P65" s="169"/>
    </row>
    <row r="66" spans="1:16" x14ac:dyDescent="0.2">
      <c r="A66" s="169" t="s">
        <v>31</v>
      </c>
      <c r="B66" s="169">
        <f>'将来負担比率（分子）の構造'!I$41</f>
        <v>51232</v>
      </c>
      <c r="C66" s="169"/>
      <c r="D66" s="169"/>
      <c r="E66" s="169">
        <f>'将来負担比率（分子）の構造'!J$41</f>
        <v>52595</v>
      </c>
      <c r="F66" s="169"/>
      <c r="G66" s="169"/>
      <c r="H66" s="169">
        <f>'将来負担比率（分子）の構造'!K$41</f>
        <v>52810</v>
      </c>
      <c r="I66" s="169"/>
      <c r="J66" s="169"/>
      <c r="K66" s="169">
        <f>'将来負担比率（分子）の構造'!L$41</f>
        <v>50060</v>
      </c>
      <c r="L66" s="169"/>
      <c r="M66" s="169"/>
      <c r="N66" s="169">
        <f>'将来負担比率（分子）の構造'!M$41</f>
        <v>49214</v>
      </c>
      <c r="O66" s="169"/>
      <c r="P66" s="169"/>
    </row>
    <row r="67" spans="1:16" x14ac:dyDescent="0.2">
      <c r="A67" s="169" t="s">
        <v>71</v>
      </c>
      <c r="B67" s="169" t="e">
        <f>NA()</f>
        <v>#N/A</v>
      </c>
      <c r="C67" s="169">
        <f>IF(ISNUMBER('将来負担比率（分子）の構造'!I$53), IF('将来負担比率（分子）の構造'!I$53 &lt; 0, 0, '将来負担比率（分子）の構造'!I$53), NA())</f>
        <v>7262</v>
      </c>
      <c r="D67" s="169" t="e">
        <f>NA()</f>
        <v>#N/A</v>
      </c>
      <c r="E67" s="169" t="e">
        <f>NA()</f>
        <v>#N/A</v>
      </c>
      <c r="F67" s="169">
        <f>IF(ISNUMBER('将来負担比率（分子）の構造'!J$53), IF('将来負担比率（分子）の構造'!J$53 &lt; 0, 0, '将来負担比率（分子）の構造'!J$53), NA())</f>
        <v>10660</v>
      </c>
      <c r="G67" s="169" t="e">
        <f>NA()</f>
        <v>#N/A</v>
      </c>
      <c r="H67" s="169" t="e">
        <f>NA()</f>
        <v>#N/A</v>
      </c>
      <c r="I67" s="169">
        <f>IF(ISNUMBER('将来負担比率（分子）の構造'!K$53), IF('将来負担比率（分子）の構造'!K$53 &lt; 0, 0, '将来負担比率（分子）の構造'!K$53), NA())</f>
        <v>8686</v>
      </c>
      <c r="J67" s="169" t="e">
        <f>NA()</f>
        <v>#N/A</v>
      </c>
      <c r="K67" s="169" t="e">
        <f>NA()</f>
        <v>#N/A</v>
      </c>
      <c r="L67" s="169">
        <f>IF(ISNUMBER('将来負担比率（分子）の構造'!L$53), IF('将来負担比率（分子）の構造'!L$53 &lt; 0, 0, '将来負担比率（分子）の構造'!L$53), NA())</f>
        <v>7769</v>
      </c>
      <c r="M67" s="169" t="e">
        <f>NA()</f>
        <v>#N/A</v>
      </c>
      <c r="N67" s="169" t="e">
        <f>NA()</f>
        <v>#N/A</v>
      </c>
      <c r="O67" s="169">
        <f>IF(ISNUMBER('将来負担比率（分子）の構造'!M$53), IF('将来負担比率（分子）の構造'!M$53 &lt; 0, 0, '将来負担比率（分子）の構造'!M$53), NA())</f>
        <v>9992</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4677</v>
      </c>
      <c r="C72" s="173">
        <f>基金残高に係る経年分析!G55</f>
        <v>4378</v>
      </c>
      <c r="D72" s="173">
        <f>基金残高に係る経年分析!H55</f>
        <v>4279</v>
      </c>
    </row>
    <row r="73" spans="1:16" x14ac:dyDescent="0.2">
      <c r="A73" s="172" t="s">
        <v>74</v>
      </c>
      <c r="B73" s="173">
        <f>基金残高に係る経年分析!F56</f>
        <v>4726</v>
      </c>
      <c r="C73" s="173">
        <f>基金残高に係る経年分析!G56</f>
        <v>4673</v>
      </c>
      <c r="D73" s="173">
        <f>基金残高に係る経年分析!H56</f>
        <v>4147</v>
      </c>
    </row>
    <row r="74" spans="1:16" x14ac:dyDescent="0.2">
      <c r="A74" s="172" t="s">
        <v>75</v>
      </c>
      <c r="B74" s="173">
        <f>基金残高に係る経年分析!F57</f>
        <v>6181</v>
      </c>
      <c r="C74" s="173">
        <f>基金残高に係る経年分析!G57</f>
        <v>6175</v>
      </c>
      <c r="D74" s="173">
        <f>基金残高に係る経年分析!H57</f>
        <v>5176</v>
      </c>
    </row>
  </sheetData>
  <sheetProtection algorithmName="SHA-512" hashValue="sefG2d+rR+03EqQ/Tw8hmQTl863JxjD4HjPR374XMzkhlbUu9/SA0rOzXVavN3P/f5xdrCK4I+z/bAn7EKUFvQ==" saltValue="WqKRvDwIFHfSQA102U+G6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齋藤 佳奈</cp:lastModifiedBy>
  <cp:lastPrinted>2025-03-18T04:15:12Z</cp:lastPrinted>
  <dcterms:created xsi:type="dcterms:W3CDTF">2025-02-19T01:38:26Z</dcterms:created>
  <dcterms:modified xsi:type="dcterms:W3CDTF">2025-11-17T05:45:39Z</dcterms:modified>
  <cp:category/>
</cp:coreProperties>
</file>