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84A68786-EE7D-467E-838C-991759C50234}" xr6:coauthVersionLast="47" xr6:coauthVersionMax="47" xr10:uidLastSave="{00000000-0000-0000-0000-000000000000}"/>
  <bookViews>
    <workbookView xWindow="2868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C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c r="U36" i="10" s="1"/>
  <c r="U37" i="10" s="1"/>
  <c r="AM34" i="10"/>
  <c r="AM35" i="10" s="1"/>
  <c r="AM36" i="10" s="1"/>
  <c r="BW34" i="10" l="1"/>
  <c r="BW35" i="10" s="1"/>
  <c r="BW36" i="10" s="1"/>
  <c r="BW37" i="10" s="1"/>
  <c r="BW38" i="10" s="1"/>
  <c r="BW39" i="10" s="1"/>
  <c r="BW40" i="10" s="1"/>
  <c r="BW41" i="10" s="1"/>
  <c r="BW42" i="10" s="1"/>
  <c r="BW43" i="10" s="1"/>
  <c r="CO34" i="10" l="1"/>
  <c r="CO35" i="10" s="1"/>
  <c r="CO36" i="10" s="1"/>
</calcChain>
</file>

<file path=xl/sharedStrings.xml><?xml version="1.0" encoding="utf-8"?>
<sst xmlns="http://schemas.openxmlformats.org/spreadsheetml/2006/main" count="1146" uniqueCount="583">
  <si>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</si>
  <si>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</si>
  <si>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</si>
  <si>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</si>
  <si>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</si>
  <si>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</si>
  <si>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</si>
  <si>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</si>
  <si>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</si>
  <si>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</si>
  <si>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</si>
  <si>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</si>
  <si>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</si>
  <si>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</si>
  <si>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</si>
  <si>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</si>
  <si>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</si>
  <si>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</si>
  <si>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</si>
  <si>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</si>
  <si>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</si>
  <si>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</si>
  <si>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</si>
  <si>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</si>
  <si>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</si>
  <si>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</si>
  <si>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</si>
  <si>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</si>
  <si>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</si>
  <si>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</si>
  <si>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</si>
  <si>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</si>
  <si>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</si>
  <si>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</si>
  <si>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</si>
  <si>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</si>
  <si>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</si>
  <si>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</si>
  <si>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</si>
  <si>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</si>
  <si>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</si>
  <si>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</si>
  <si>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</si>
  <si>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</si>
  <si>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</si>
  <si>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</si>
  <si>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</si>
  <si>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</si>
  <si>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</si>
  <si>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</si>
  <si>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</si>
  <si>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</si>
  <si>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</si>
  <si>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</si>
  <si>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</si>
  <si>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</si>
  <si>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</si>
  <si>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</si>
  <si>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</si>
  <si>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</si>
  <si>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</si>
  <si>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</si>
  <si>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</si>
  <si>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</si>
  <si>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</si>
  <si>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</si>
  <si>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</si>
  <si>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</si>
  <si>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</si>
  <si>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</si>
  <si>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</si>
  <si>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</si>
  <si>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</si>
  <si>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</si>
  <si>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</si>
  <si>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</si>
  <si>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</si>
  <si>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</si>
  <si>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</si>
  <si>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</si>
  <si>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</si>
  <si>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Ⅱ－１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</si>
  <si>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</si>
  <si>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</si>
  <si>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</si>
  <si>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</si>
  <si>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</si>
  <si>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</si>
  <si>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</si>
  <si>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</si>
  <si>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</si>
  <si>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</si>
  <si>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</si>
  <si>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</si>
  <si>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旭市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</si>
  <si>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</si>
  <si>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</si>
  <si>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</si>
  <si>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</si>
  <si>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</si>
  <si>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</si>
  <si>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</si>
  <si>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</si>
  <si>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</si>
  <si>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</si>
  <si>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</si>
  <si>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</si>
  <si>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</si>
  <si>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</si>
  <si>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</si>
  <si>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</si>
  <si>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</si>
  <si>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</si>
  <si>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</si>
  <si>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</si>
  <si>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</si>
  <si>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</si>
  <si>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</si>
  <si>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</si>
  <si>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</si>
  <si>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</si>
  <si>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</si>
  <si>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</si>
  <si>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</si>
  <si>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</si>
  <si>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</si>
  <si>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</si>
  <si>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</si>
  <si>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</si>
  <si>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</si>
  <si>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</si>
  <si>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</si>
  <si>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</si>
  <si>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</si>
  <si>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</si>
  <si>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</si>
  <si>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</si>
  <si>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</si>
  <si>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</si>
  <si>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</si>
  <si>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</si>
  <si>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</si>
  <si>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6"/>
  </si>
  <si>
    <t>うち日本人(％)</t>
    <phoneticPr fontId="5"/>
  </si>
  <si>
    <t>-1.3</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</si>
  <si>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</si>
  <si>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</si>
  <si>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</si>
  <si>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</si>
  <si>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</si>
  <si>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</si>
  <si>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</si>
  <si>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</si>
  <si>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</si>
  <si>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</si>
  <si>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</si>
  <si>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</si>
  <si>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</si>
  <si>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</si>
  <si>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</si>
  <si>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</si>
  <si>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</si>
  <si>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</si>
  <si>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</si>
  <si>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</si>
  <si>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</si>
  <si>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</si>
  <si>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</si>
  <si>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</si>
  <si>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</si>
  <si>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</si>
  <si>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</si>
  <si>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</si>
  <si>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</si>
  <si>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</si>
  <si>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</si>
  <si>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</si>
  <si>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</si>
  <si>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</si>
  <si>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</si>
  <si>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</si>
  <si>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</si>
  <si>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</si>
  <si>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</si>
  <si>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</si>
  <si>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</si>
  <si>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</si>
  <si>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</si>
  <si>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</si>
  <si>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</si>
  <si>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</si>
  <si>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</si>
  <si>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</si>
  <si>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</si>
  <si>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</si>
  <si>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</si>
  <si>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</si>
  <si>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</si>
  <si>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</si>
  <si>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</si>
  <si>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</si>
  <si>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</si>
  <si>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</si>
  <si>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千葉県旭市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</si>
  <si>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</si>
  <si>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</si>
  <si>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</si>
  <si>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</si>
  <si>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</si>
  <si>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</si>
  <si>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</si>
  <si>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</si>
  <si>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</si>
  <si>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</si>
  <si>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</si>
  <si>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</si>
  <si>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</si>
  <si>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</si>
  <si>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</si>
  <si>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</si>
  <si>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</si>
  <si>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</si>
  <si>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</si>
  <si>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</si>
  <si>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</si>
  <si>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</si>
  <si>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</si>
  <si>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</si>
  <si>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</si>
  <si>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</si>
  <si>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</si>
  <si>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</si>
  <si>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</si>
  <si>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</si>
  <si>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</si>
  <si>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</si>
  <si>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</si>
  <si>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</si>
  <si>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</si>
  <si>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</si>
  <si>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</si>
  <si>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</si>
  <si>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</si>
  <si>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</si>
  <si>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</si>
  <si>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</si>
  <si>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</si>
  <si>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</si>
  <si>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</si>
  <si>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</si>
  <si>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</si>
  <si>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</si>
  <si>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</si>
  <si>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</si>
  <si>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</si>
  <si>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</si>
  <si>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</si>
  <si>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</si>
  <si>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</si>
  <si>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</si>
  <si>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</si>
  <si>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</si>
  <si>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</si>
  <si>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</si>
  <si>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</si>
  <si>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</si>
  <si>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</si>
  <si>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</si>
  <si>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</si>
  <si>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</si>
  <si>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</si>
  <si>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</si>
  <si>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</si>
  <si>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</si>
  <si>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</si>
  <si>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</si>
  <si>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</si>
  <si>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</si>
  <si>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</si>
  <si>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</si>
  <si>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</si>
  <si>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</si>
  <si>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</si>
  <si>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</si>
  <si>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</si>
  <si>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</si>
  <si>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</si>
  <si>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</si>
  <si>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</si>
  <si>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</si>
  <si>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</si>
  <si>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</si>
  <si>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</si>
  <si>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</si>
  <si>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</si>
  <si>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</si>
  <si>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</si>
  <si>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</si>
  <si>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</si>
  <si>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</si>
  <si>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</si>
  <si>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</si>
  <si>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</si>
  <si>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</si>
  <si>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</si>
  <si>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</si>
  <si>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</si>
  <si>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</si>
  <si>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</si>
  <si>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</si>
  <si>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</si>
  <si>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</si>
  <si>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</si>
  <si>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</si>
  <si>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</si>
  <si>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</si>
  <si>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</si>
  <si>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</si>
  <si>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</si>
  <si>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</si>
  <si>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</si>
  <si>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</si>
  <si>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</si>
  <si>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</si>
  <si>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</si>
  <si>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</si>
  <si>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</si>
  <si>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</si>
  <si>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</si>
  <si>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</si>
  <si>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</si>
  <si>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</si>
  <si>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</si>
  <si>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</si>
  <si>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</si>
  <si>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</si>
  <si>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</si>
  <si>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</si>
  <si>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</si>
  <si>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</si>
  <si>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</si>
  <si>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</si>
  <si>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</si>
  <si>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</si>
  <si>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</si>
  <si>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</si>
  <si>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</si>
  <si>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</si>
  <si>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</si>
  <si>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</si>
  <si>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</si>
  <si>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</si>
  <si>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</si>
  <si>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</si>
  <si>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千葉県旭市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</si>
  <si>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</si>
  <si>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</si>
  <si>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</si>
  <si>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</si>
  <si>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</si>
  <si>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</si>
  <si>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</si>
  <si>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</si>
  <si>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</si>
  <si>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</si>
  <si>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</si>
  <si>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</si>
  <si>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</si>
  <si>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</si>
  <si>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</si>
  <si>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</si>
  <si>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</si>
  <si>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</si>
  <si>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</si>
  <si>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</si>
  <si>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旭市病院事業債管理特別会計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</si>
  <si>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</si>
  <si>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</si>
  <si>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</si>
  <si>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</si>
  <si>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</si>
  <si>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</si>
  <si>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</si>
  <si>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</si>
  <si>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</si>
  <si>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</si>
  <si>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</si>
  <si>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</si>
  <si>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</si>
  <si>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旭市国民健康保険事業特別会計（事業）</t>
    <phoneticPr fontId="5"/>
  </si>
  <si>
    <t>旭市国民健康保険事業特別会計（施設）</t>
    <phoneticPr fontId="5"/>
  </si>
  <si>
    <t>旭市介護保険事業特別会計</t>
    <phoneticPr fontId="5"/>
  </si>
  <si>
    <t>旭市後期高齢者医療特別会計</t>
    <phoneticPr fontId="5"/>
  </si>
  <si>
    <t>旭市水道事業会計</t>
    <phoneticPr fontId="5"/>
  </si>
  <si>
    <t>法適用企業</t>
    <phoneticPr fontId="5"/>
  </si>
  <si>
    <t>旭市公共下水道事業会計</t>
    <phoneticPr fontId="5"/>
  </si>
  <si>
    <t>旭市農業集落排水事業会計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</si>
  <si>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</si>
  <si>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</si>
  <si>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</si>
  <si>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</si>
  <si>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</si>
  <si>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</si>
  <si>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</si>
  <si>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</si>
  <si>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</si>
  <si>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</si>
  <si>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</si>
  <si>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</si>
  <si>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</si>
  <si>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</si>
  <si>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</si>
  <si>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</si>
  <si>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</si>
  <si>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</si>
  <si>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</si>
  <si>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</si>
  <si>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</si>
  <si>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</si>
  <si>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</si>
  <si>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</si>
  <si>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</si>
  <si>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</si>
  <si>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</si>
  <si>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</si>
  <si>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</si>
  <si>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</si>
  <si>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</si>
  <si>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</si>
  <si>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</si>
  <si>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</si>
  <si>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</si>
  <si>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</si>
  <si>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</si>
  <si>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</si>
  <si>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</si>
  <si>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</si>
  <si>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</si>
  <si>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</si>
  <si>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</si>
  <si>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</si>
  <si>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</si>
  <si>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</si>
  <si>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</si>
  <si>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</si>
  <si>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</si>
  <si>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</si>
  <si>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</si>
  <si>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</si>
  <si>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</si>
  <si>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</si>
  <si>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</si>
  <si>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</si>
  <si>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</si>
  <si>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</si>
  <si>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</si>
  <si>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</si>
  <si>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</si>
  <si>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</si>
  <si>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</si>
  <si>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</si>
  <si>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</si>
  <si>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</si>
  <si>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</si>
  <si>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</si>
  <si>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</si>
  <si>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</si>
  <si>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</si>
  <si>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</si>
  <si>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</si>
  <si>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</si>
  <si>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</si>
  <si>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</si>
  <si>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</si>
  <si>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</si>
  <si>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</si>
  <si>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</si>
  <si>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</si>
  <si>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</si>
  <si>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</si>
  <si>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</si>
  <si>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</si>
  <si>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</si>
  <si>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</si>
  <si>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</si>
  <si>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</si>
  <si>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</si>
  <si>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</si>
  <si>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</si>
  <si>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</si>
  <si>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</si>
  <si>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</si>
  <si>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</si>
  <si>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</si>
  <si>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</si>
  <si>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</si>
  <si>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</si>
  <si>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</si>
  <si>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</si>
  <si>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</si>
  <si>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</si>
  <si>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</si>
  <si>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</si>
  <si>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</si>
  <si>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</si>
  <si>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</si>
  <si>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</si>
  <si>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</si>
  <si>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</si>
  <si>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</si>
  <si>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</si>
  <si>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</si>
  <si>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</si>
  <si>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</si>
  <si>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</si>
  <si>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</si>
  <si>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</si>
  <si>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</si>
  <si>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</si>
  <si>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</si>
  <si>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</si>
  <si>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</si>
  <si>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</si>
  <si>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</si>
  <si>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</si>
  <si>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</si>
  <si>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</si>
  <si>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</si>
  <si>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</si>
  <si>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</si>
  <si>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</si>
  <si>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</si>
  <si>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4.23</t>
  </si>
  <si>
    <t>▲ 5.06</t>
  </si>
  <si>
    <t>▲ 3.45</t>
  </si>
  <si>
    <t>旭市水道事業会計</t>
  </si>
  <si>
    <t>一般会計</t>
  </si>
  <si>
    <t>旭市介護保険事業特別会計</t>
  </si>
  <si>
    <t>旭市公共下水道事業会計</t>
  </si>
  <si>
    <t>旭市国民健康保険事業特別会計（事業）</t>
  </si>
  <si>
    <t>旭市農業集落排水事業会計</t>
  </si>
  <si>
    <t>旭市後期高齢者医療特別会計</t>
  </si>
  <si>
    <t>旭市国民健康保険事業特別会計（施設）</t>
  </si>
  <si>
    <t>その他会計（赤字）</t>
  </si>
  <si>
    <t>その他会計（黒字）</t>
  </si>
  <si>
    <t>R01</t>
    <phoneticPr fontId="5"/>
  </si>
  <si>
    <t>R02</t>
    <phoneticPr fontId="5"/>
  </si>
  <si>
    <t>R03</t>
    <phoneticPr fontId="5"/>
  </si>
  <si>
    <t>R04</t>
    <phoneticPr fontId="5"/>
  </si>
  <si>
    <t>R05</t>
    <phoneticPr fontId="5"/>
  </si>
  <si>
    <t>東総広域水道企業団（水道用水供給事業会計）</t>
  </si>
  <si>
    <t>東総地区広域市町村圏事務組合（一般会計）</t>
  </si>
  <si>
    <t>東総地区広域市町村圏事務組合（東総地区ふるさと市町村圏事業特別会計）</t>
  </si>
  <si>
    <t>東総地区広域市町村圏事務組合（一般廃棄物処理事業特別会計）</t>
  </si>
  <si>
    <t>千葉県市町村総合事務組合（一般会計）</t>
  </si>
  <si>
    <t>千葉県市町村総合事務組合（千葉県自治会館管理運営特別会計）</t>
  </si>
  <si>
    <t>千葉県市町村総合事務組合（千葉県自治研修センター特別会計）</t>
  </si>
  <si>
    <t>千葉県市町村総合事務組合（千葉県市町村交通災害共済特別会計）</t>
  </si>
  <si>
    <t>千葉県後期高齢者医療広域連合（一般会計）</t>
  </si>
  <si>
    <t>千葉県後期高齢者医療広域連合（後期高齢者医療特別会計）</t>
  </si>
  <si>
    <t>千葉県食肉公社</t>
    <rPh sb="0" eb="3">
      <t>チバケン</t>
    </rPh>
    <rPh sb="3" eb="5">
      <t>ショクニク</t>
    </rPh>
    <rPh sb="5" eb="7">
      <t>コウシャ</t>
    </rPh>
    <phoneticPr fontId="10"/>
  </si>
  <si>
    <t>株式会社 季楽里あさひ</t>
    <rPh sb="0" eb="4">
      <t>カブシキガイシャ</t>
    </rPh>
    <rPh sb="5" eb="6">
      <t>キ</t>
    </rPh>
    <rPh sb="6" eb="7">
      <t>ラク</t>
    </rPh>
    <rPh sb="7" eb="8">
      <t>サト</t>
    </rPh>
    <phoneticPr fontId="10"/>
  </si>
  <si>
    <t>総合病院国保旭中央病院</t>
    <rPh sb="0" eb="2">
      <t>ソウゴウ</t>
    </rPh>
    <rPh sb="2" eb="4">
      <t>ビョウイン</t>
    </rPh>
    <rPh sb="4" eb="6">
      <t>コクホ</t>
    </rPh>
    <rPh sb="6" eb="7">
      <t>アサヒ</t>
    </rPh>
    <rPh sb="7" eb="9">
      <t>チュウオウ</t>
    </rPh>
    <rPh sb="9" eb="11">
      <t>ビョウイン</t>
    </rPh>
    <phoneticPr fontId="10"/>
  </si>
  <si>
    <t>-</t>
    <phoneticPr fontId="2"/>
  </si>
  <si>
    <t>公共施設等整備基金</t>
    <rPh sb="0" eb="2">
      <t>コウキョウ</t>
    </rPh>
    <rPh sb="2" eb="4">
      <t>シセツ</t>
    </rPh>
    <rPh sb="4" eb="5">
      <t>トウ</t>
    </rPh>
    <rPh sb="5" eb="7">
      <t>セイビ</t>
    </rPh>
    <rPh sb="7" eb="9">
      <t>キキン</t>
    </rPh>
    <phoneticPr fontId="5"/>
  </si>
  <si>
    <t>地域振興基金</t>
    <rPh sb="0" eb="2">
      <t>チイキ</t>
    </rPh>
    <rPh sb="2" eb="4">
      <t>シンコウ</t>
    </rPh>
    <rPh sb="4" eb="6">
      <t>キキン</t>
    </rPh>
    <phoneticPr fontId="5"/>
  </si>
  <si>
    <t>災害復興基金</t>
    <rPh sb="0" eb="2">
      <t>サイガイ</t>
    </rPh>
    <rPh sb="2" eb="4">
      <t>フッコウ</t>
    </rPh>
    <rPh sb="4" eb="6">
      <t>キキン</t>
    </rPh>
    <phoneticPr fontId="5"/>
  </si>
  <si>
    <t>ふるさと応援基金</t>
    <rPh sb="4" eb="6">
      <t>オウエン</t>
    </rPh>
    <rPh sb="6" eb="8">
      <t>キキン</t>
    </rPh>
    <phoneticPr fontId="5"/>
  </si>
  <si>
    <t>育英基金</t>
    <rPh sb="0" eb="2">
      <t>イクエイ</t>
    </rPh>
    <rPh sb="2" eb="4">
      <t>キキン</t>
    </rPh>
    <phoneticPr fontId="5"/>
  </si>
  <si>
    <t>東総衛生組合（一般会計）</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</si>
  <si>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</si>
  <si>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</si>
  <si>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</si>
  <si>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</si>
  <si>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将来負担比率については、基金や普通交付税将来算入見込額などの充当可能財源の増により算出されていない。
　有形固定資産減価償却率については、今年度は椎名内・西足洗線の完成や中央小学校特別教室棟大規模改造などによる資産の増加はあったものの、市内道路や本庁舎などの現在保有している固定資産の減価償却累計額の増加が大きかったため1.2％増加した。しかし、公共施設等総合管理計画で示しているとおり、全施設のうち築30年以上を経過する施設が延床面積換算で52.2％を占めるため、施設全体の老朽化はますます進行していくと考えられる。今後とも、公共施設等総合管理計画及び個別施設計画に基づき、老朽化対策に計画的に取り組んでいく。</t>
    <rPh sb="86" eb="88">
      <t>チュウオウ</t>
    </rPh>
    <rPh sb="88" eb="91">
      <t>ショウガッコウ</t>
    </rPh>
    <rPh sb="91" eb="93">
      <t>トクベツ</t>
    </rPh>
    <rPh sb="93" eb="95">
      <t>キョウシツ</t>
    </rPh>
    <rPh sb="95" eb="96">
      <t>トウ</t>
    </rPh>
    <rPh sb="96" eb="99">
      <t>ダイキボ</t>
    </rPh>
    <rPh sb="99" eb="101">
      <t>カイゾウ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</si>
  <si>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</si>
  <si>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</si>
  <si>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</si>
  <si>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</si>
  <si>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</si>
  <si>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</si>
  <si>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将来負担比率については、基金や普通交付税将来算入見込額などの充当可能財源の増により算出されていない。
　実質公債費比率については、一般会計に病院事業債管理特別会計を加えて算出しており、一般会計においては交付税措置の有利な地方債の活用に努めているが、地方債残高全体の約36.4％を病院事業債が占めるため、類似団体と比較してやや高い水準を示す傾向にある。令和2年度に新庁舎建設事業及び広域ごみ処理施設整備事業負担金などの大型事業に際し約40億円の地方債の発行があった。これらの地方債の元金償還は令和8年度から始まり、実質公債費率が上昇していくことが考えられるため、これまで以上に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</si>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</sst>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3" xfId="12" applyNumberFormat="1" applyFont="1" applyBorder="1" applyAlignment="1" applyProtection="1">
      <alignment horizontal="right" vertical="center" shrinkToFit="1"/>
      <protection locked="0"/>
    </xf>
    <xf numFmtId="177" fontId="35" fillId="0" borderId="99" xfId="12" applyNumberFormat="1" applyFont="1" applyBorder="1" applyAlignment="1" applyProtection="1">
      <alignment horizontal="right" vertical="center" shrinkToFit="1"/>
      <protection locked="0"/>
    </xf>
    <xf numFmtId="177" fontId="35" fillId="0" borderId="107"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98"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15"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B3B5CC2-60EA-48D1-830A-753196F6693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70166</c:v>
                </c:pt>
                <c:pt idx="1">
                  <c:v>70329</c:v>
                </c:pt>
                <c:pt idx="2">
                  <c:v>71871</c:v>
                </c:pt>
                <c:pt idx="3">
                  <c:v>71807</c:v>
                </c:pt>
                <c:pt idx="4">
                  <c:v>80821</c:v>
                </c:pt>
              </c:numCache>
            </c:numRef>
          </c:val>
          <c:smooth val="0"/>
          <c:extLst>
            <c:ext xmlns:c16="http://schemas.microsoft.com/office/drawing/2014/chart" uri="{C3380CC4-5D6E-409C-BE32-E72D297353CC}">
              <c16:uniqueId val="{00000000-294E-4B84-BAE6-7B5B911871F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67920</c:v>
                </c:pt>
                <c:pt idx="1">
                  <c:v>108106</c:v>
                </c:pt>
                <c:pt idx="2">
                  <c:v>57645</c:v>
                </c:pt>
                <c:pt idx="3">
                  <c:v>45943</c:v>
                </c:pt>
                <c:pt idx="4">
                  <c:v>53861</c:v>
                </c:pt>
              </c:numCache>
            </c:numRef>
          </c:val>
          <c:smooth val="0"/>
          <c:extLst>
            <c:ext xmlns:c16="http://schemas.microsoft.com/office/drawing/2014/chart" uri="{C3380CC4-5D6E-409C-BE32-E72D297353CC}">
              <c16:uniqueId val="{00000001-294E-4B84-BAE6-7B5B911871F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10.38</c:v>
                </c:pt>
                <c:pt idx="1">
                  <c:v>11.07</c:v>
                </c:pt>
                <c:pt idx="2">
                  <c:v>8.82</c:v>
                </c:pt>
                <c:pt idx="3">
                  <c:v>7.36</c:v>
                </c:pt>
                <c:pt idx="4">
                  <c:v>6.63</c:v>
                </c:pt>
              </c:numCache>
            </c:numRef>
          </c:val>
          <c:extLst>
            <c:ext xmlns:c16="http://schemas.microsoft.com/office/drawing/2014/chart" uri="{C3380CC4-5D6E-409C-BE32-E72D297353CC}">
              <c16:uniqueId val="{00000000-A7C1-4192-8107-07785C6B9CE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53.91</c:v>
                </c:pt>
                <c:pt idx="1">
                  <c:v>53.3</c:v>
                </c:pt>
                <c:pt idx="2">
                  <c:v>49.58</c:v>
                </c:pt>
                <c:pt idx="3">
                  <c:v>47.48</c:v>
                </c:pt>
                <c:pt idx="4">
                  <c:v>44.23</c:v>
                </c:pt>
              </c:numCache>
            </c:numRef>
          </c:val>
          <c:extLst>
            <c:ext xmlns:c16="http://schemas.microsoft.com/office/drawing/2014/chart" uri="{C3380CC4-5D6E-409C-BE32-E72D297353CC}">
              <c16:uniqueId val="{00000001-A7C1-4192-8107-07785C6B9CE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4.71</c:v>
                </c:pt>
                <c:pt idx="1">
                  <c:v>1.1000000000000001</c:v>
                </c:pt>
                <c:pt idx="2">
                  <c:v>-4.2300000000000004</c:v>
                </c:pt>
                <c:pt idx="3">
                  <c:v>-5.0599999999999996</c:v>
                </c:pt>
                <c:pt idx="4">
                  <c:v>-3.45</c:v>
                </c:pt>
              </c:numCache>
            </c:numRef>
          </c:val>
          <c:smooth val="0"/>
          <c:extLst>
            <c:ext xmlns:c16="http://schemas.microsoft.com/office/drawing/2014/chart" uri="{C3380CC4-5D6E-409C-BE32-E72D297353CC}">
              <c16:uniqueId val="{00000002-A7C1-4192-8107-07785C6B9CE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DC4D-4D1C-8482-0B895E7DFBB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C4D-4D1C-8482-0B895E7DFBB5}"/>
            </c:ext>
          </c:extLst>
        </c:ser>
        <c:ser>
          <c:idx val="2"/>
          <c:order val="2"/>
          <c:tx>
            <c:strRef>
              <c:f>データシート!$A$29</c:f>
              <c:strCache>
                <c:ptCount val="1"/>
                <c:pt idx="0">
                  <c:v>旭市国民健康保険事業特別会計（施設）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0.03</c:v>
                </c:pt>
                <c:pt idx="2">
                  <c:v>#N/A</c:v>
                </c:pt>
                <c:pt idx="3">
                  <c:v>0.03</c:v>
                </c:pt>
                <c:pt idx="4">
                  <c:v>#N/A</c:v>
                </c:pt>
                <c:pt idx="5">
                  <c:v>0.05</c:v>
                </c:pt>
                <c:pt idx="6">
                  <c:v>#N/A</c:v>
                </c:pt>
                <c:pt idx="7">
                  <c:v>0.06</c:v>
                </c:pt>
                <c:pt idx="8">
                  <c:v>#N/A</c:v>
                </c:pt>
                <c:pt idx="9">
                  <c:v>7.0000000000000007E-2</c:v>
                </c:pt>
              </c:numCache>
            </c:numRef>
          </c:val>
          <c:extLst>
            <c:ext xmlns:c16="http://schemas.microsoft.com/office/drawing/2014/chart" uri="{C3380CC4-5D6E-409C-BE32-E72D297353CC}">
              <c16:uniqueId val="{00000002-DC4D-4D1C-8482-0B895E7DFBB5}"/>
            </c:ext>
          </c:extLst>
        </c:ser>
        <c:ser>
          <c:idx val="3"/>
          <c:order val="3"/>
          <c:tx>
            <c:strRef>
              <c:f>データシート!$A$30</c:f>
              <c:strCache>
                <c:ptCount val="1"/>
                <c:pt idx="0">
                  <c:v>旭市後期高齢者医療特別会計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0.06</c:v>
                </c:pt>
                <c:pt idx="2">
                  <c:v>#N/A</c:v>
                </c:pt>
                <c:pt idx="3">
                  <c:v>0.06</c:v>
                </c:pt>
                <c:pt idx="4">
                  <c:v>#N/A</c:v>
                </c:pt>
                <c:pt idx="5">
                  <c:v>0.06</c:v>
                </c:pt>
                <c:pt idx="6">
                  <c:v>#N/A</c:v>
                </c:pt>
                <c:pt idx="7">
                  <c:v>7.0000000000000007E-2</c:v>
                </c:pt>
                <c:pt idx="8">
                  <c:v>#N/A</c:v>
                </c:pt>
                <c:pt idx="9">
                  <c:v>0.08</c:v>
                </c:pt>
              </c:numCache>
            </c:numRef>
          </c:val>
          <c:extLst>
            <c:ext xmlns:c16="http://schemas.microsoft.com/office/drawing/2014/chart" uri="{C3380CC4-5D6E-409C-BE32-E72D297353CC}">
              <c16:uniqueId val="{00000003-DC4D-4D1C-8482-0B895E7DFBB5}"/>
            </c:ext>
          </c:extLst>
        </c:ser>
        <c:ser>
          <c:idx val="4"/>
          <c:order val="4"/>
          <c:tx>
            <c:strRef>
              <c:f>データシート!$A$31</c:f>
              <c:strCache>
                <c:ptCount val="1"/>
                <c:pt idx="0">
                  <c:v>旭市農業集落排水事業会計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0.01</c:v>
                </c:pt>
                <c:pt idx="2">
                  <c:v>#N/A</c:v>
                </c:pt>
                <c:pt idx="3">
                  <c:v>0.09</c:v>
                </c:pt>
                <c:pt idx="4">
                  <c:v>#N/A</c:v>
                </c:pt>
                <c:pt idx="5">
                  <c:v>0.13</c:v>
                </c:pt>
                <c:pt idx="6">
                  <c:v>#N/A</c:v>
                </c:pt>
                <c:pt idx="7">
                  <c:v>0.17</c:v>
                </c:pt>
                <c:pt idx="8">
                  <c:v>#N/A</c:v>
                </c:pt>
                <c:pt idx="9">
                  <c:v>0.2</c:v>
                </c:pt>
              </c:numCache>
            </c:numRef>
          </c:val>
          <c:extLst>
            <c:ext xmlns:c16="http://schemas.microsoft.com/office/drawing/2014/chart" uri="{C3380CC4-5D6E-409C-BE32-E72D297353CC}">
              <c16:uniqueId val="{00000004-DC4D-4D1C-8482-0B895E7DFBB5}"/>
            </c:ext>
          </c:extLst>
        </c:ser>
        <c:ser>
          <c:idx val="5"/>
          <c:order val="5"/>
          <c:tx>
            <c:strRef>
              <c:f>データシート!$A$32</c:f>
              <c:strCache>
                <c:ptCount val="1"/>
                <c:pt idx="0">
                  <c:v>旭市国民健康保険事業特別会計（事業）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2.2599999999999998</c:v>
                </c:pt>
                <c:pt idx="2">
                  <c:v>#N/A</c:v>
                </c:pt>
                <c:pt idx="3">
                  <c:v>2.3199999999999998</c:v>
                </c:pt>
                <c:pt idx="4">
                  <c:v>#N/A</c:v>
                </c:pt>
                <c:pt idx="5">
                  <c:v>1.67</c:v>
                </c:pt>
                <c:pt idx="6">
                  <c:v>#N/A</c:v>
                </c:pt>
                <c:pt idx="7">
                  <c:v>1.92</c:v>
                </c:pt>
                <c:pt idx="8">
                  <c:v>#N/A</c:v>
                </c:pt>
                <c:pt idx="9">
                  <c:v>0.98</c:v>
                </c:pt>
              </c:numCache>
            </c:numRef>
          </c:val>
          <c:extLst>
            <c:ext xmlns:c16="http://schemas.microsoft.com/office/drawing/2014/chart" uri="{C3380CC4-5D6E-409C-BE32-E72D297353CC}">
              <c16:uniqueId val="{00000005-DC4D-4D1C-8482-0B895E7DFBB5}"/>
            </c:ext>
          </c:extLst>
        </c:ser>
        <c:ser>
          <c:idx val="6"/>
          <c:order val="6"/>
          <c:tx>
            <c:strRef>
              <c:f>データシート!$A$33</c:f>
              <c:strCache>
                <c:ptCount val="1"/>
                <c:pt idx="0">
                  <c:v>旭市公共下水道事業会計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0.2</c:v>
                </c:pt>
                <c:pt idx="2">
                  <c:v>#N/A</c:v>
                </c:pt>
                <c:pt idx="3">
                  <c:v>0.71</c:v>
                </c:pt>
                <c:pt idx="4">
                  <c:v>#N/A</c:v>
                </c:pt>
                <c:pt idx="5">
                  <c:v>0.81</c:v>
                </c:pt>
                <c:pt idx="6">
                  <c:v>#N/A</c:v>
                </c:pt>
                <c:pt idx="7">
                  <c:v>0.92</c:v>
                </c:pt>
                <c:pt idx="8">
                  <c:v>#N/A</c:v>
                </c:pt>
                <c:pt idx="9">
                  <c:v>1.05</c:v>
                </c:pt>
              </c:numCache>
            </c:numRef>
          </c:val>
          <c:extLst>
            <c:ext xmlns:c16="http://schemas.microsoft.com/office/drawing/2014/chart" uri="{C3380CC4-5D6E-409C-BE32-E72D297353CC}">
              <c16:uniqueId val="{00000006-DC4D-4D1C-8482-0B895E7DFBB5}"/>
            </c:ext>
          </c:extLst>
        </c:ser>
        <c:ser>
          <c:idx val="7"/>
          <c:order val="7"/>
          <c:tx>
            <c:strRef>
              <c:f>データシート!$A$34</c:f>
              <c:strCache>
                <c:ptCount val="1"/>
                <c:pt idx="0">
                  <c:v>旭市介護保険事業特別会計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0.87</c:v>
                </c:pt>
                <c:pt idx="2">
                  <c:v>#N/A</c:v>
                </c:pt>
                <c:pt idx="3">
                  <c:v>0.76</c:v>
                </c:pt>
                <c:pt idx="4">
                  <c:v>#N/A</c:v>
                </c:pt>
                <c:pt idx="5">
                  <c:v>1.17</c:v>
                </c:pt>
                <c:pt idx="6">
                  <c:v>#N/A</c:v>
                </c:pt>
                <c:pt idx="7">
                  <c:v>1.54</c:v>
                </c:pt>
                <c:pt idx="8">
                  <c:v>#N/A</c:v>
                </c:pt>
                <c:pt idx="9">
                  <c:v>1.35</c:v>
                </c:pt>
              </c:numCache>
            </c:numRef>
          </c:val>
          <c:extLst>
            <c:ext xmlns:c16="http://schemas.microsoft.com/office/drawing/2014/chart" uri="{C3380CC4-5D6E-409C-BE32-E72D297353CC}">
              <c16:uniqueId val="{00000007-DC4D-4D1C-8482-0B895E7DFBB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10.38</c:v>
                </c:pt>
                <c:pt idx="2">
                  <c:v>#N/A</c:v>
                </c:pt>
                <c:pt idx="3">
                  <c:v>11.07</c:v>
                </c:pt>
                <c:pt idx="4">
                  <c:v>#N/A</c:v>
                </c:pt>
                <c:pt idx="5">
                  <c:v>8.81</c:v>
                </c:pt>
                <c:pt idx="6">
                  <c:v>#N/A</c:v>
                </c:pt>
                <c:pt idx="7">
                  <c:v>7.36</c:v>
                </c:pt>
                <c:pt idx="8">
                  <c:v>#N/A</c:v>
                </c:pt>
                <c:pt idx="9">
                  <c:v>6.63</c:v>
                </c:pt>
              </c:numCache>
            </c:numRef>
          </c:val>
          <c:extLst>
            <c:ext xmlns:c16="http://schemas.microsoft.com/office/drawing/2014/chart" uri="{C3380CC4-5D6E-409C-BE32-E72D297353CC}">
              <c16:uniqueId val="{00000008-DC4D-4D1C-8482-0B895E7DFBB5}"/>
            </c:ext>
          </c:extLst>
        </c:ser>
        <c:ser>
          <c:idx val="9"/>
          <c:order val="9"/>
          <c:tx>
            <c:strRef>
              <c:f>データシート!$A$36</c:f>
              <c:strCache>
                <c:ptCount val="1"/>
                <c:pt idx="0">
                  <c:v>旭市水道事業会計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15.86</c:v>
                </c:pt>
                <c:pt idx="2">
                  <c:v>#N/A</c:v>
                </c:pt>
                <c:pt idx="3">
                  <c:v>17.63</c:v>
                </c:pt>
                <c:pt idx="4">
                  <c:v>#N/A</c:v>
                </c:pt>
                <c:pt idx="5">
                  <c:v>19.23</c:v>
                </c:pt>
                <c:pt idx="6">
                  <c:v>#N/A</c:v>
                </c:pt>
                <c:pt idx="7">
                  <c:v>20.99</c:v>
                </c:pt>
                <c:pt idx="8">
                  <c:v>#N/A</c:v>
                </c:pt>
                <c:pt idx="9">
                  <c:v>21.47</c:v>
                </c:pt>
              </c:numCache>
            </c:numRef>
          </c:val>
          <c:extLst>
            <c:ext xmlns:c16="http://schemas.microsoft.com/office/drawing/2014/chart" uri="{C3380CC4-5D6E-409C-BE32-E72D297353CC}">
              <c16:uniqueId val="{00000009-DC4D-4D1C-8482-0B895E7DFBB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4208</c:v>
                </c:pt>
                <c:pt idx="5">
                  <c:v>4235</c:v>
                </c:pt>
                <c:pt idx="8">
                  <c:v>4132</c:v>
                </c:pt>
                <c:pt idx="11">
                  <c:v>4131</c:v>
                </c:pt>
                <c:pt idx="14">
                  <c:v>4148</c:v>
                </c:pt>
              </c:numCache>
            </c:numRef>
          </c:val>
          <c:extLst>
            <c:ext xmlns:c16="http://schemas.microsoft.com/office/drawing/2014/chart" uri="{C3380CC4-5D6E-409C-BE32-E72D297353CC}">
              <c16:uniqueId val="{00000000-4A1E-43EF-8F96-20FEB86C9AE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A1E-43EF-8F96-20FEB86C9AE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22</c:v>
                </c:pt>
                <c:pt idx="3">
                  <c:v>21</c:v>
                </c:pt>
                <c:pt idx="6">
                  <c:v>19</c:v>
                </c:pt>
                <c:pt idx="9">
                  <c:v>68</c:v>
                </c:pt>
                <c:pt idx="12">
                  <c:v>82</c:v>
                </c:pt>
              </c:numCache>
            </c:numRef>
          </c:val>
          <c:extLst>
            <c:ext xmlns:c16="http://schemas.microsoft.com/office/drawing/2014/chart" uri="{C3380CC4-5D6E-409C-BE32-E72D297353CC}">
              <c16:uniqueId val="{00000002-4A1E-43EF-8F96-20FEB86C9AE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48</c:v>
                </c:pt>
                <c:pt idx="3">
                  <c:v>45</c:v>
                </c:pt>
                <c:pt idx="6">
                  <c:v>47</c:v>
                </c:pt>
                <c:pt idx="9">
                  <c:v>40</c:v>
                </c:pt>
                <c:pt idx="12">
                  <c:v>50</c:v>
                </c:pt>
              </c:numCache>
            </c:numRef>
          </c:val>
          <c:extLst>
            <c:ext xmlns:c16="http://schemas.microsoft.com/office/drawing/2014/chart" uri="{C3380CC4-5D6E-409C-BE32-E72D297353CC}">
              <c16:uniqueId val="{00000003-4A1E-43EF-8F96-20FEB86C9AE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330</c:v>
                </c:pt>
                <c:pt idx="3">
                  <c:v>291</c:v>
                </c:pt>
                <c:pt idx="6">
                  <c:v>282</c:v>
                </c:pt>
                <c:pt idx="9">
                  <c:v>292</c:v>
                </c:pt>
                <c:pt idx="12">
                  <c:v>287</c:v>
                </c:pt>
              </c:numCache>
            </c:numRef>
          </c:val>
          <c:extLst>
            <c:ext xmlns:c16="http://schemas.microsoft.com/office/drawing/2014/chart" uri="{C3380CC4-5D6E-409C-BE32-E72D297353CC}">
              <c16:uniqueId val="{00000004-4A1E-43EF-8F96-20FEB86C9AE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A1E-43EF-8F96-20FEB86C9AE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A1E-43EF-8F96-20FEB86C9AE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4970</c:v>
                </c:pt>
                <c:pt idx="3">
                  <c:v>5194</c:v>
                </c:pt>
                <c:pt idx="6">
                  <c:v>5366</c:v>
                </c:pt>
                <c:pt idx="9">
                  <c:v>5177</c:v>
                </c:pt>
                <c:pt idx="12">
                  <c:v>5258</c:v>
                </c:pt>
              </c:numCache>
            </c:numRef>
          </c:val>
          <c:extLst>
            <c:ext xmlns:c16="http://schemas.microsoft.com/office/drawing/2014/chart" uri="{C3380CC4-5D6E-409C-BE32-E72D297353CC}">
              <c16:uniqueId val="{00000007-4A1E-43EF-8F96-20FEB86C9AE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1162</c:v>
                </c:pt>
                <c:pt idx="2">
                  <c:v>#N/A</c:v>
                </c:pt>
                <c:pt idx="3">
                  <c:v>#N/A</c:v>
                </c:pt>
                <c:pt idx="4">
                  <c:v>1316</c:v>
                </c:pt>
                <c:pt idx="5">
                  <c:v>#N/A</c:v>
                </c:pt>
                <c:pt idx="6">
                  <c:v>#N/A</c:v>
                </c:pt>
                <c:pt idx="7">
                  <c:v>1582</c:v>
                </c:pt>
                <c:pt idx="8">
                  <c:v>#N/A</c:v>
                </c:pt>
                <c:pt idx="9">
                  <c:v>#N/A</c:v>
                </c:pt>
                <c:pt idx="10">
                  <c:v>1446</c:v>
                </c:pt>
                <c:pt idx="11">
                  <c:v>#N/A</c:v>
                </c:pt>
                <c:pt idx="12">
                  <c:v>#N/A</c:v>
                </c:pt>
                <c:pt idx="13">
                  <c:v>1529</c:v>
                </c:pt>
                <c:pt idx="14">
                  <c:v>#N/A</c:v>
                </c:pt>
              </c:numCache>
            </c:numRef>
          </c:val>
          <c:smooth val="0"/>
          <c:extLst>
            <c:ext xmlns:c16="http://schemas.microsoft.com/office/drawing/2014/chart" uri="{C3380CC4-5D6E-409C-BE32-E72D297353CC}">
              <c16:uniqueId val="{00000008-4A1E-43EF-8F96-20FEB86C9AE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32275</c:v>
                </c:pt>
                <c:pt idx="5">
                  <c:v>33830</c:v>
                </c:pt>
                <c:pt idx="8">
                  <c:v>32866</c:v>
                </c:pt>
                <c:pt idx="11">
                  <c:v>31368</c:v>
                </c:pt>
                <c:pt idx="14">
                  <c:v>30349</c:v>
                </c:pt>
              </c:numCache>
            </c:numRef>
          </c:val>
          <c:extLst>
            <c:ext xmlns:c16="http://schemas.microsoft.com/office/drawing/2014/chart" uri="{C3380CC4-5D6E-409C-BE32-E72D297353CC}">
              <c16:uniqueId val="{00000000-8C7E-487C-8495-50375B5BCA1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11733</c:v>
                </c:pt>
                <c:pt idx="5">
                  <c:v>10949</c:v>
                </c:pt>
                <c:pt idx="8">
                  <c:v>10280</c:v>
                </c:pt>
                <c:pt idx="11">
                  <c:v>9689</c:v>
                </c:pt>
                <c:pt idx="14">
                  <c:v>9070</c:v>
                </c:pt>
              </c:numCache>
            </c:numRef>
          </c:val>
          <c:extLst>
            <c:ext xmlns:c16="http://schemas.microsoft.com/office/drawing/2014/chart" uri="{C3380CC4-5D6E-409C-BE32-E72D297353CC}">
              <c16:uniqueId val="{00000001-8C7E-487C-8495-50375B5BCA1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15222</c:v>
                </c:pt>
                <c:pt idx="5">
                  <c:v>15336</c:v>
                </c:pt>
                <c:pt idx="8">
                  <c:v>15903</c:v>
                </c:pt>
                <c:pt idx="11">
                  <c:v>16292</c:v>
                </c:pt>
                <c:pt idx="14">
                  <c:v>16693</c:v>
                </c:pt>
              </c:numCache>
            </c:numRef>
          </c:val>
          <c:extLst>
            <c:ext xmlns:c16="http://schemas.microsoft.com/office/drawing/2014/chart" uri="{C3380CC4-5D6E-409C-BE32-E72D297353CC}">
              <c16:uniqueId val="{00000002-8C7E-487C-8495-50375B5BCA1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C7E-487C-8495-50375B5BCA1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C7E-487C-8495-50375B5BCA1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14</c:v>
                </c:pt>
                <c:pt idx="3">
                  <c:v>7</c:v>
                </c:pt>
                <c:pt idx="6">
                  <c:v>7</c:v>
                </c:pt>
                <c:pt idx="9">
                  <c:v>9</c:v>
                </c:pt>
                <c:pt idx="12">
                  <c:v>7</c:v>
                </c:pt>
              </c:numCache>
            </c:numRef>
          </c:val>
          <c:extLst>
            <c:ext xmlns:c16="http://schemas.microsoft.com/office/drawing/2014/chart" uri="{C3380CC4-5D6E-409C-BE32-E72D297353CC}">
              <c16:uniqueId val="{00000005-8C7E-487C-8495-50375B5BCA1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2074</c:v>
                </c:pt>
                <c:pt idx="3">
                  <c:v>2230</c:v>
                </c:pt>
                <c:pt idx="6">
                  <c:v>2300</c:v>
                </c:pt>
                <c:pt idx="9">
                  <c:v>2345</c:v>
                </c:pt>
                <c:pt idx="12">
                  <c:v>2528</c:v>
                </c:pt>
              </c:numCache>
            </c:numRef>
          </c:val>
          <c:extLst>
            <c:ext xmlns:c16="http://schemas.microsoft.com/office/drawing/2014/chart" uri="{C3380CC4-5D6E-409C-BE32-E72D297353CC}">
              <c16:uniqueId val="{00000006-8C7E-487C-8495-50375B5BCA1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319</c:v>
                </c:pt>
                <c:pt idx="3">
                  <c:v>392</c:v>
                </c:pt>
                <c:pt idx="6">
                  <c:v>351</c:v>
                </c:pt>
                <c:pt idx="9">
                  <c:v>309</c:v>
                </c:pt>
                <c:pt idx="12">
                  <c:v>263</c:v>
                </c:pt>
              </c:numCache>
            </c:numRef>
          </c:val>
          <c:extLst>
            <c:ext xmlns:c16="http://schemas.microsoft.com/office/drawing/2014/chart" uri="{C3380CC4-5D6E-409C-BE32-E72D297353CC}">
              <c16:uniqueId val="{00000007-8C7E-487C-8495-50375B5BCA1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3257</c:v>
                </c:pt>
                <c:pt idx="3">
                  <c:v>2916</c:v>
                </c:pt>
                <c:pt idx="6">
                  <c:v>2507</c:v>
                </c:pt>
                <c:pt idx="9">
                  <c:v>2223</c:v>
                </c:pt>
                <c:pt idx="12">
                  <c:v>2011</c:v>
                </c:pt>
              </c:numCache>
            </c:numRef>
          </c:val>
          <c:extLst>
            <c:ext xmlns:c16="http://schemas.microsoft.com/office/drawing/2014/chart" uri="{C3380CC4-5D6E-409C-BE32-E72D297353CC}">
              <c16:uniqueId val="{00000008-8C7E-487C-8495-50375B5BCA1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C7E-487C-8495-50375B5BCA1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50642</c:v>
                </c:pt>
                <c:pt idx="3">
                  <c:v>51643</c:v>
                </c:pt>
                <c:pt idx="6">
                  <c:v>49271</c:v>
                </c:pt>
                <c:pt idx="9">
                  <c:v>46726</c:v>
                </c:pt>
                <c:pt idx="12">
                  <c:v>44813</c:v>
                </c:pt>
              </c:numCache>
            </c:numRef>
          </c:val>
          <c:extLst>
            <c:ext xmlns:c16="http://schemas.microsoft.com/office/drawing/2014/chart" uri="{C3380CC4-5D6E-409C-BE32-E72D297353CC}">
              <c16:uniqueId val="{0000000A-8C7E-487C-8495-50375B5BCA1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C7E-487C-8495-50375B5BCA1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9202</c:v>
                </c:pt>
                <c:pt idx="1">
                  <c:v>8591</c:v>
                </c:pt>
                <c:pt idx="2">
                  <c:v>8082</c:v>
                </c:pt>
              </c:numCache>
            </c:numRef>
          </c:val>
          <c:extLst>
            <c:ext xmlns:c16="http://schemas.microsoft.com/office/drawing/2014/chart" uri="{C3380CC4-5D6E-409C-BE32-E72D297353CC}">
              <c16:uniqueId val="{00000000-883A-436F-BF32-1FAF899A96B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1577</c:v>
                </c:pt>
                <c:pt idx="1">
                  <c:v>2401</c:v>
                </c:pt>
                <c:pt idx="2">
                  <c:v>3169</c:v>
                </c:pt>
              </c:numCache>
            </c:numRef>
          </c:val>
          <c:extLst>
            <c:ext xmlns:c16="http://schemas.microsoft.com/office/drawing/2014/chart" uri="{C3380CC4-5D6E-409C-BE32-E72D297353CC}">
              <c16:uniqueId val="{00000001-883A-436F-BF32-1FAF899A96B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5141</c:v>
                </c:pt>
                <c:pt idx="1">
                  <c:v>5059</c:v>
                </c:pt>
                <c:pt idx="2">
                  <c:v>4926</c:v>
                </c:pt>
              </c:numCache>
            </c:numRef>
          </c:val>
          <c:extLst>
            <c:ext xmlns:c16="http://schemas.microsoft.com/office/drawing/2014/chart" uri="{C3380CC4-5D6E-409C-BE32-E72D297353CC}">
              <c16:uniqueId val="{00000002-883A-436F-BF32-1FAF899A96B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{C5F621E9-0D95-4C8C-ACF0-20111D40C53B}</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D206-4680-A1D1-94CB55FA2BD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{6AB226D4-761D-4BA3-9762-D6021EFB00B3}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06-4680-A1D1-94CB55FA2BD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{998DA358-344E-4AC9-AD47-6A6470DDE646}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06-4680-A1D1-94CB55FA2BD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{14524B26-F6BC-44B0-AE9C-E79CFB4FF569}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06-4680-A1D1-94CB55FA2BD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{71355F7C-74A9-4D2F-9A68-53015A6AE8A2}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06-4680-A1D1-94CB55FA2BDB}"/>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{E9AC7817-F400-4528-B70F-A33C76D5F415}</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D206-4680-A1D1-94CB55FA2BDB}"/>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{4A1C5D9D-1919-4448-AB50-700A477FF7FA}</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D206-4680-A1D1-94CB55FA2BDB}"/>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{F6134027-DB1D-4F9E-912F-456BC505037A}</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D206-4680-A1D1-94CB55FA2BDB}"/>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{3582ACEA-40DD-4BDC-BF46-F38E90D5E8BF}</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D206-4680-A1D1-94CB55FA2BD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64.099999999999994</c:v>
                </c:pt>
                <c:pt idx="8">
                  <c:v>62.4</c:v>
                </c:pt>
                <c:pt idx="16">
                  <c:v>63.5</c:v>
                </c:pt>
                <c:pt idx="24">
                  <c:v>64.7</c:v>
                </c:pt>
                <c:pt idx="32">
                  <c:v>65.900000000000006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206-4680-A1D1-94CB55FA2BD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{15E4D50B-4227-4259-A5D0-3DD01D49E38B}</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D206-4680-A1D1-94CB55FA2BD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{551FBA47-C1BB-4FA6-AD16-2CE16FADE61D}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06-4680-A1D1-94CB55FA2BD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{C1A184CC-C005-4D59-AF81-F3BE600567B0}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06-4680-A1D1-94CB55FA2BD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{8E5F645D-18FB-4A39-8D98-265A45E16DFB}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06-4680-A1D1-94CB55FA2BD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{62BACAED-AFBC-4AEF-AF36-3C58CB1D6608}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06-4680-A1D1-94CB55FA2BDB}"/>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{5DF06127-BA20-4B23-B205-9E6FA190C5E2}</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D206-4680-A1D1-94CB55FA2BDB}"/>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{53A7A0A8-7C88-47F8-BD7E-4A3E59E42B11}</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D206-4680-A1D1-94CB55FA2BDB}"/>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{794E4C1A-65AD-4A90-A8B6-24ECBAB50C42}</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D206-4680-A1D1-94CB55FA2BDB}"/>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{6405B4E4-5176-4E12-AC07-4A2200F2A5C6}</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D206-4680-A1D1-94CB55FA2B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60.6</c:v>
                </c:pt>
                <c:pt idx="8">
                  <c:v>62</c:v>
                </c:pt>
                <c:pt idx="16">
                  <c:v>61.7</c:v>
                </c:pt>
                <c:pt idx="24">
                  <c:v>63.5</c:v>
                </c:pt>
                <c:pt idx="32">
                  <c:v>64.400000000000006</c:v>
                </c:pt>
              </c:numCache>
            </c:numRef>
          </c:xVal>
          <c:yVal>
            <c:numRef>
              <c:f>公会計指標分析・財政指標組合せ分析表!$BP$55:$DC$55</c:f>
              <c:numCache>
                <c:formatCode>#,##0.0;"▲ "#,##0.0</c:formatCode>
                <c:ptCount val="40"/>
                <c:pt idx="0">
                  <c:v>22.7</c:v>
                </c:pt>
                <c:pt idx="8">
                  <c:v>27.8</c:v>
                </c:pt>
                <c:pt idx="16">
                  <c:v>19</c:v>
                </c:pt>
                <c:pt idx="24">
                  <c:v>4</c:v>
                </c:pt>
                <c:pt idx="32">
                  <c:v>0.4</c:v>
                </c:pt>
              </c:numCache>
            </c:numRef>
          </c:yVal>
          <c:smooth val="0"/>
          <c:extLst>
            <c:ext xmlns:c16="http://schemas.microsoft.com/office/drawing/2014/chart" uri="{C3380CC4-5D6E-409C-BE32-E72D297353CC}">
              <c16:uniqueId val="{00000013-D206-4680-A1D1-94CB55FA2BDB}"/>
            </c:ext>
          </c:extLst>
        </c:ser>
        <c:dLbls>
          <c:showLegendKey val="0"/>
          <c:showVal val="1"/>
          <c:showCatName val="0"/>
          <c:showSerName val="0"/>
          <c:showPercent val="0"/>
          <c:showBubbleSize val="0"/>
        </c:dLbls>
        <c:axId val="46179840"/>
        <c:axId val="46181760"/>
      </c:scatterChart>
      <c:valAx>
        <c:axId val="46179840"/>
        <c:scaling>
          <c:orientation val="maxMin"/>
          <c:max val="65"/>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{F9DF6822-8C0B-459D-95B0-9A66740A5477}</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C037-40BE-8701-FB9A890E95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{55DF3E3F-C560-4393-A294-CD9F948FE80D}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37-40BE-8701-FB9A890E95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{4F283CA9-E429-4B7B-9E31-1EABCAEE3A1C}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37-40BE-8701-FB9A890E95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{40085FB1-2B32-48CF-B45F-6912BD7EEFE3}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37-40BE-8701-FB9A890E95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{C2EF81FD-D29D-40F6-9C2D-3A155463CE4A}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37-40BE-8701-FB9A890E95BE}"/>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{3716E05D-9045-40AD-BA6A-CE368081B451}</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C037-40BE-8701-FB9A890E95BE}"/>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{5A9F84BE-5397-43F1-AB4F-BE32258EA0C7}</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C037-40BE-8701-FB9A890E95BE}"/>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{0872A8F1-C6AE-4211-80D0-F08F2E8D2406}</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C037-40BE-8701-FB9A890E95BE}"/>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{48BD51F9-92BB-47C4-B1CC-8D0F9BB2194E}</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C037-40BE-8701-FB9A890E95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8.1</c:v>
                </c:pt>
                <c:pt idx="16">
                  <c:v>8.9</c:v>
                </c:pt>
                <c:pt idx="24">
                  <c:v>9.5</c:v>
                </c:pt>
                <c:pt idx="32">
                  <c:v>9.9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037-40BE-8701-FB9A890E95B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{151EBC40-7295-4F34-8622-A3BDF0CB0A2D}</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C037-40BE-8701-FB9A890E95B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{09CBE7EA-9DB3-43A7-B531-86F210572A48}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37-40BE-8701-FB9A890E95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{A19B0E51-1573-4125-A8D5-0B5AC49AE556}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37-40BE-8701-FB9A890E95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{95EA5426-53F2-4536-829C-3D58C527EE03}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37-40BE-8701-FB9A890E95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{68043787-E3C9-4831-A829-603CAC9C10B6}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37-40BE-8701-FB9A890E95BE}"/>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{2DDC7786-E4E5-49DF-82F7-8A036A49AD5A}</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C037-40BE-8701-FB9A890E95BE}"/>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{3D1D55F9-D1D5-4C0E-92EC-E300DEF94417}</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C037-40BE-8701-FB9A890E95BE}"/>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{3BF6296A-0598-4BE3-97A0-F9E8C2EF84E0}</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C037-40BE-8701-FB9A890E95BE}"/>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{35E811E2-93C9-40F9-83E5-9708663ABC1C}</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C037-40BE-8701-FB9A890E95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7.7</c:v>
                </c:pt>
                <c:pt idx="8">
                  <c:v>7.5</c:v>
                </c:pt>
                <c:pt idx="16">
                  <c:v>8</c:v>
                </c:pt>
                <c:pt idx="24">
                  <c:v>8</c:v>
                </c:pt>
                <c:pt idx="32">
                  <c:v>8.3000000000000007</c:v>
                </c:pt>
              </c:numCache>
            </c:numRef>
          </c:xVal>
          <c:yVal>
            <c:numRef>
              <c:f>公会計指標分析・財政指標組合せ分析表!$BP$77:$DC$77</c:f>
              <c:numCache>
                <c:formatCode>#,##0.0;"▲ "#,##0.0</c:formatCode>
                <c:ptCount val="40"/>
                <c:pt idx="0">
                  <c:v>22.7</c:v>
                </c:pt>
                <c:pt idx="8">
                  <c:v>27.8</c:v>
                </c:pt>
                <c:pt idx="16">
                  <c:v>19</c:v>
                </c:pt>
                <c:pt idx="24">
                  <c:v>4</c:v>
                </c:pt>
                <c:pt idx="32">
                  <c:v>0.4</c:v>
                </c:pt>
              </c:numCache>
            </c:numRef>
          </c:yVal>
          <c:smooth val="0"/>
          <c:extLst>
            <c:ext xmlns:c16="http://schemas.microsoft.com/office/drawing/2014/chart" uri="{C3380CC4-5D6E-409C-BE32-E72D297353CC}">
              <c16:uniqueId val="{00000013-C037-40BE-8701-FB9A890E95BE}"/>
            </c:ext>
          </c:extLst>
        </c:ser>
        <c:dLbls>
          <c:showLegendKey val="0"/>
          <c:showVal val="1"/>
          <c:showCatName val="0"/>
          <c:showSerName val="0"/>
          <c:showPercent val="0"/>
          <c:showBubbleSize val="0"/>
        </c:dLbls>
        <c:axId val="84219776"/>
        <c:axId val="84234240"/>
      </c:scatterChart>
      <c:valAx>
        <c:axId val="84219776"/>
        <c:scaling>
          <c:orientation val="maxMin"/>
          <c:max val="8.4"/>
          <c:min val="7.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千葉県旭市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62,747
60,907
130.47
34,083,495
32,691,516
1,211,381
18,270,075
31,742,462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数値の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変動はないが、類似団体平均を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においても、更なる社会保障関係経費の増加を見据え、事業の必要性を見極めるとともに、市税徴収率の向上や受益者負担の原則に基づく使用料や負担金の見直し、交付税措置のある有利な地方債の活用等により財政基盤の強化に努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99483</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00233"/>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14410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99483</xdr:rowOff>
    </xdr:from>
    <xdr:to>
      <xdr:col>24</xdr:col>
      <xdr:colOff>12700</xdr:colOff>
      <xdr:row>35</xdr:row>
      <xdr:rowOff>99483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107950</xdr:rowOff>
    </xdr:from>
    <xdr:to>
      <xdr:col>23</xdr:col>
      <xdr:colOff>133350</xdr:colOff>
      <xdr:row>38</xdr:row>
      <xdr:rowOff>107950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6230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58860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45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107950</xdr:rowOff>
    </xdr:from>
    <xdr:to>
      <xdr:col>19</xdr:col>
      <xdr:colOff>133350</xdr:colOff>
      <xdr:row>38</xdr:row>
      <xdr:rowOff>107950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623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46567</xdr:rowOff>
    </xdr:from>
    <xdr:to>
      <xdr:col>19</xdr:col>
      <xdr:colOff>184150</xdr:colOff>
      <xdr:row>39</xdr:row>
      <xdr:rowOff>148167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132944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1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67733</xdr:rowOff>
    </xdr:from>
    <xdr:to>
      <xdr:col>15</xdr:col>
      <xdr:colOff>82550</xdr:colOff>
      <xdr:row>38</xdr:row>
      <xdr:rowOff>107950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5828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86783</xdr:rowOff>
    </xdr:from>
    <xdr:to>
      <xdr:col>15</xdr:col>
      <xdr:colOff>133350</xdr:colOff>
      <xdr:row>40</xdr:row>
      <xdr:rowOff>16933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67733</xdr:rowOff>
    </xdr:from>
    <xdr:to>
      <xdr:col>11</xdr:col>
      <xdr:colOff>31750</xdr:colOff>
      <xdr:row>38</xdr:row>
      <xdr:rowOff>107950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65828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37</xdr:row>
      <xdr:rowOff>67733</xdr:rowOff>
    </xdr:from>
    <xdr:to>
      <xdr:col>11</xdr:col>
      <xdr:colOff>82550</xdr:colOff>
      <xdr:row>37</xdr:row>
      <xdr:rowOff>169334</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8060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107950</xdr:rowOff>
    </xdr:from>
    <xdr:to>
      <xdr:col>7</xdr:col>
      <xdr:colOff>31750</xdr:colOff>
      <xdr:row>38</xdr:row>
      <xdr:rowOff>38100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48277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57150</xdr:rowOff>
    </xdr:from>
    <xdr:to>
      <xdr:col>23</xdr:col>
      <xdr:colOff>184150</xdr:colOff>
      <xdr:row>38</xdr:row>
      <xdr:rowOff>158750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73677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57150</xdr:rowOff>
    </xdr:from>
    <xdr:to>
      <xdr:col>19</xdr:col>
      <xdr:colOff>184150</xdr:colOff>
      <xdr:row>38</xdr:row>
      <xdr:rowOff>158750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168927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34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57150</xdr:rowOff>
    </xdr:from>
    <xdr:to>
      <xdr:col>15</xdr:col>
      <xdr:colOff>133350</xdr:colOff>
      <xdr:row>38</xdr:row>
      <xdr:rowOff>158750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168927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16933</xdr:rowOff>
    </xdr:from>
    <xdr:to>
      <xdr:col>11</xdr:col>
      <xdr:colOff>82550</xdr:colOff>
      <xdr:row>38</xdr:row>
      <xdr:rowOff>118533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103310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57150</xdr:rowOff>
    </xdr:from>
    <xdr:to>
      <xdr:col>7</xdr:col>
      <xdr:colOff>31750</xdr:colOff>
      <xdr:row>38</xdr:row>
      <xdr:rowOff>158750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143527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上昇の要因は、給与改定における人件費の増、物価高騰による光熱水費及び委託料等の物件費の増及び令和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年度借入分の元金償還開始による公債費の増によるものである。</a:t>
          </a:r>
        </a:p>
        <a:p>
          <a:r>
            <a:rPr kumimoji="1" lang="ja-JP" altLang="en-US" sz="1300">
              <a:latin typeface="ＭＳ Ｐゴシック" panose="020B0600070205080204" pitchFamily="50" charset="-128"/>
              <a:ea typeface="ＭＳ Ｐゴシック" panose="020B0600070205080204" pitchFamily="50" charset="-128"/>
            </a:rPr>
            <a:t>　今後も、社会情勢による物価高騰や扶助費などの増加による経常経費の上昇が予想されることから、「公共施設等総合管理計画」に基づく公共施設の統廃合による維持管理費の節減や、単独事業における補助費等の精査等を行い、健全な財政運営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122174</xdr:rowOff>
    </xdr:from>
    <xdr:to>
      <xdr:col>23</xdr:col>
      <xdr:colOff>133350</xdr:colOff>
      <xdr:row>65</xdr:row>
      <xdr:rowOff>80264</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066274"/>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52341</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19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80264</xdr:rowOff>
    </xdr:from>
    <xdr:to>
      <xdr:col>24</xdr:col>
      <xdr:colOff>12700</xdr:colOff>
      <xdr:row>65</xdr:row>
      <xdr:rowOff>80264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22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37101</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09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122174</xdr:rowOff>
    </xdr:from>
    <xdr:to>
      <xdr:col>24</xdr:col>
      <xdr:colOff>12700</xdr:colOff>
      <xdr:row>58</xdr:row>
      <xdr:rowOff>122174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066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29972</xdr:rowOff>
    </xdr:from>
    <xdr:to>
      <xdr:col>23</xdr:col>
      <xdr:colOff>133350</xdr:colOff>
      <xdr:row>62</xdr:row>
      <xdr:rowOff>140970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659872"/>
          <a:ext cx="8382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24655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483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8128</xdr:rowOff>
    </xdr:from>
    <xdr:to>
      <xdr:col>23</xdr:col>
      <xdr:colOff>184150</xdr:colOff>
      <xdr:row>62</xdr:row>
      <xdr:rowOff>109728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153162</xdr:rowOff>
    </xdr:from>
    <xdr:to>
      <xdr:col>19</xdr:col>
      <xdr:colOff>133350</xdr:colOff>
      <xdr:row>62</xdr:row>
      <xdr:rowOff>29972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61161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131318</xdr:rowOff>
    </xdr:from>
    <xdr:to>
      <xdr:col>19</xdr:col>
      <xdr:colOff>184150</xdr:colOff>
      <xdr:row>62</xdr:row>
      <xdr:rowOff>61468</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8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71645</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58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153162</xdr:rowOff>
    </xdr:from>
    <xdr:to>
      <xdr:col>15</xdr:col>
      <xdr:colOff>82550</xdr:colOff>
      <xdr:row>62</xdr:row>
      <xdr:rowOff>1016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61161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148336</xdr:rowOff>
    </xdr:from>
    <xdr:to>
      <xdr:col>15</xdr:col>
      <xdr:colOff>133350</xdr:colOff>
      <xdr:row>61</xdr:row>
      <xdr:rowOff>78486</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3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88663</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0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112268</xdr:rowOff>
    </xdr:from>
    <xdr:to>
      <xdr:col>11</xdr:col>
      <xdr:colOff>31750</xdr:colOff>
      <xdr:row>62</xdr:row>
      <xdr:rowOff>1016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0399268"/>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145796</xdr:rowOff>
    </xdr:from>
    <xdr:to>
      <xdr:col>11</xdr:col>
      <xdr:colOff>82550</xdr:colOff>
      <xdr:row>62</xdr:row>
      <xdr:rowOff>75946</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60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60723</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69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94505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72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90170</xdr:rowOff>
    </xdr:from>
    <xdr:to>
      <xdr:col>23</xdr:col>
      <xdr:colOff>184150</xdr:colOff>
      <xdr:row>63</xdr:row>
      <xdr:rowOff>20320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62247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692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150622</xdr:rowOff>
    </xdr:from>
    <xdr:to>
      <xdr:col>19</xdr:col>
      <xdr:colOff>184150</xdr:colOff>
      <xdr:row>62</xdr:row>
      <xdr:rowOff>80772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60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65549</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695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102362</xdr:rowOff>
    </xdr:from>
    <xdr:to>
      <xdr:col>15</xdr:col>
      <xdr:colOff>133350</xdr:colOff>
      <xdr:row>62</xdr:row>
      <xdr:rowOff>32512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17289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64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121666</xdr:rowOff>
    </xdr:from>
    <xdr:to>
      <xdr:col>11</xdr:col>
      <xdr:colOff>82550</xdr:colOff>
      <xdr:row>62</xdr:row>
      <xdr:rowOff>51816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58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61993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61468</xdr:rowOff>
    </xdr:from>
    <xdr:to>
      <xdr:col>7</xdr:col>
      <xdr:colOff>31750</xdr:colOff>
      <xdr:row>60</xdr:row>
      <xdr:rowOff>163068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34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1795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11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前年度から</a:t>
          </a:r>
          <a:r>
            <a:rPr kumimoji="1" lang="en-US" altLang="ja-JP" sz="1200">
              <a:latin typeface="ＭＳ Ｐゴシック" panose="020B0600070205080204" pitchFamily="50" charset="-128"/>
              <a:ea typeface="ＭＳ Ｐゴシック" panose="020B0600070205080204" pitchFamily="50" charset="-128"/>
            </a:rPr>
            <a:t>2,284</a:t>
          </a:r>
          <a:r>
            <a:rPr kumimoji="1" lang="ja-JP" altLang="en-US" sz="1200">
              <a:latin typeface="ＭＳ Ｐゴシック" panose="020B0600070205080204" pitchFamily="50" charset="-128"/>
              <a:ea typeface="ＭＳ Ｐゴシック" panose="020B0600070205080204" pitchFamily="50" charset="-128"/>
            </a:rPr>
            <a:t>円減少し、類似団体平均を</a:t>
          </a:r>
          <a:r>
            <a:rPr kumimoji="1" lang="en-US" altLang="ja-JP" sz="1200">
              <a:latin typeface="ＭＳ Ｐゴシック" panose="020B0600070205080204" pitchFamily="50" charset="-128"/>
              <a:ea typeface="ＭＳ Ｐゴシック" panose="020B0600070205080204" pitchFamily="50" charset="-128"/>
            </a:rPr>
            <a:t>24,235</a:t>
          </a:r>
          <a:r>
            <a:rPr kumimoji="1" lang="ja-JP" altLang="en-US" sz="1200">
              <a:latin typeface="ＭＳ Ｐゴシック" panose="020B0600070205080204" pitchFamily="50" charset="-128"/>
              <a:ea typeface="ＭＳ Ｐゴシック" panose="020B0600070205080204" pitchFamily="50" charset="-128"/>
            </a:rPr>
            <a:t>円下回っている。</a:t>
          </a:r>
        </a:p>
        <a:p>
          <a:r>
            <a:rPr kumimoji="1" lang="ja-JP" altLang="en-US" sz="1200">
              <a:latin typeface="ＭＳ Ｐゴシック" panose="020B0600070205080204" pitchFamily="50" charset="-128"/>
              <a:ea typeface="ＭＳ Ｐゴシック" panose="020B0600070205080204" pitchFamily="50" charset="-128"/>
            </a:rPr>
            <a:t>　前年度から下降した要因としては、給与改定による人件費の増があったものの、社会教育施設再編事業における施設解体撤去の完了による物件費の減があったため結果として下降した。人件費については、今後も給与改定により上昇が見込まれているため、「行政改革アクションプラン」に基づく定員管理及び給与の適正化による人件費の抑制を図る。また、物件費については、施設数や施設面積が大きく寄与しているため、「公共施設等総合管理計画」に基づく公共施設の適正化を進め、委託料や修繕費の抑制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87122</xdr:rowOff>
    </xdr:from>
    <xdr:to>
      <xdr:col>23</xdr:col>
      <xdr:colOff>133350</xdr:colOff>
      <xdr:row>89</xdr:row>
      <xdr:rowOff>135564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74572"/>
          <a:ext cx="0" cy="14200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107641</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6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135564</xdr:rowOff>
    </xdr:from>
    <xdr:to>
      <xdr:col>24</xdr:col>
      <xdr:colOff>12700</xdr:colOff>
      <xdr:row>89</xdr:row>
      <xdr:rowOff>135564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94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2049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87122</xdr:rowOff>
    </xdr:from>
    <xdr:to>
      <xdr:col>24</xdr:col>
      <xdr:colOff>12700</xdr:colOff>
      <xdr:row>81</xdr:row>
      <xdr:rowOff>87122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74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3933</xdr:rowOff>
    </xdr:from>
    <xdr:to>
      <xdr:col>23</xdr:col>
      <xdr:colOff>133350</xdr:colOff>
      <xdr:row>83</xdr:row>
      <xdr:rowOff>22304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4234283"/>
          <a:ext cx="838200" cy="1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120139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0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148062</xdr:rowOff>
    </xdr:from>
    <xdr:to>
      <xdr:col>23</xdr:col>
      <xdr:colOff>184150</xdr:colOff>
      <xdr:row>84</xdr:row>
      <xdr:rowOff>78212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78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120399</xdr:rowOff>
    </xdr:from>
    <xdr:to>
      <xdr:col>19</xdr:col>
      <xdr:colOff>133350</xdr:colOff>
      <xdr:row>83</xdr:row>
      <xdr:rowOff>22304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79299"/>
          <a:ext cx="889000" cy="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133159</xdr:rowOff>
    </xdr:from>
    <xdr:to>
      <xdr:col>19</xdr:col>
      <xdr:colOff>184150</xdr:colOff>
      <xdr:row>84</xdr:row>
      <xdr:rowOff>63309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63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48086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49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120399</xdr:rowOff>
    </xdr:from>
    <xdr:to>
      <xdr:col>15</xdr:col>
      <xdr:colOff>82550</xdr:colOff>
      <xdr:row>82</xdr:row>
      <xdr:rowOff>126189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179299"/>
          <a:ext cx="889000" cy="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93988</xdr:rowOff>
    </xdr:from>
    <xdr:to>
      <xdr:col>15</xdr:col>
      <xdr:colOff>133350</xdr:colOff>
      <xdr:row>84</xdr:row>
      <xdr:rowOff>24138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2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8915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1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165987</xdr:rowOff>
    </xdr:from>
    <xdr:to>
      <xdr:col>11</xdr:col>
      <xdr:colOff>31750</xdr:colOff>
      <xdr:row>82</xdr:row>
      <xdr:rowOff>126189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53437"/>
          <a:ext cx="889000" cy="13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140984</xdr:rowOff>
    </xdr:from>
    <xdr:to>
      <xdr:col>11</xdr:col>
      <xdr:colOff>82550</xdr:colOff>
      <xdr:row>83</xdr:row>
      <xdr:rowOff>71134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55911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86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35647</xdr:rowOff>
    </xdr:from>
    <xdr:to>
      <xdr:col>7</xdr:col>
      <xdr:colOff>31750</xdr:colOff>
      <xdr:row>82</xdr:row>
      <xdr:rowOff>137247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9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122024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180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124583</xdr:rowOff>
    </xdr:from>
    <xdr:to>
      <xdr:col>23</xdr:col>
      <xdr:colOff>184150</xdr:colOff>
      <xdr:row>83</xdr:row>
      <xdr:rowOff>54733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8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141110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28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142954</xdr:rowOff>
    </xdr:from>
    <xdr:to>
      <xdr:col>19</xdr:col>
      <xdr:colOff>184150</xdr:colOff>
      <xdr:row>83</xdr:row>
      <xdr:rowOff>73104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0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83281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70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69599</xdr:rowOff>
    </xdr:from>
    <xdr:to>
      <xdr:col>15</xdr:col>
      <xdr:colOff>133350</xdr:colOff>
      <xdr:row>82</xdr:row>
      <xdr:rowOff>171199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2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9926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97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75389</xdr:rowOff>
    </xdr:from>
    <xdr:to>
      <xdr:col>11</xdr:col>
      <xdr:colOff>82550</xdr:colOff>
      <xdr:row>83</xdr:row>
      <xdr:rowOff>5539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3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15716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03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115187</xdr:rowOff>
    </xdr:from>
    <xdr:to>
      <xdr:col>7</xdr:col>
      <xdr:colOff>31750</xdr:colOff>
      <xdr:row>82</xdr:row>
      <xdr:rowOff>45337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0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55514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71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今後も、職員採用や保育所等施設集約化による人員配置など、職員構成のバランスを考慮し、給与水準の適正化を推進する。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35379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881100"/>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86</xdr:row>
      <xdr:rowOff>153307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8077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86</xdr:row>
      <xdr:rowOff>153307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88077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118836</xdr:rowOff>
    </xdr:from>
    <xdr:to>
      <xdr:col>77</xdr:col>
      <xdr:colOff>95250</xdr:colOff>
      <xdr:row>86</xdr:row>
      <xdr:rowOff>48986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59163</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6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86</xdr:row>
      <xdr:rowOff>153307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81182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49893</xdr:rowOff>
    </xdr:from>
    <xdr:to>
      <xdr:col>68</xdr:col>
      <xdr:colOff>152400</xdr:colOff>
      <xdr:row>86</xdr:row>
      <xdr:rowOff>67129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7945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170543</xdr:rowOff>
    </xdr:from>
    <xdr:to>
      <xdr:col>68</xdr:col>
      <xdr:colOff>203200</xdr:colOff>
      <xdr:row>86</xdr:row>
      <xdr:rowOff>100693</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110870</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09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76398</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7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102507</xdr:rowOff>
    </xdr:from>
    <xdr:to>
      <xdr:col>81</xdr:col>
      <xdr:colOff>95250</xdr:colOff>
      <xdr:row>87</xdr:row>
      <xdr:rowOff>32657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74584</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1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102507</xdr:rowOff>
    </xdr:from>
    <xdr:to>
      <xdr:col>73</xdr:col>
      <xdr:colOff>44450</xdr:colOff>
      <xdr:row>87</xdr:row>
      <xdr:rowOff>32657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17434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16329</xdr:rowOff>
    </xdr:from>
    <xdr:to>
      <xdr:col>68</xdr:col>
      <xdr:colOff>203200</xdr:colOff>
      <xdr:row>86</xdr:row>
      <xdr:rowOff>117929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102706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市町村合併時に消防業務が一部事務組合から市に編入されたため職員数が増加したことや、公設公営による保育所の設置数が多いこと</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が主な要因となり、類似団体平均よりも</a:t>
          </a:r>
          <a:r>
            <a:rPr kumimoji="1" lang="en-US" altLang="ja-JP" sz="1300">
              <a:latin typeface="ＭＳ Ｐゴシック" panose="020B0600070205080204" pitchFamily="50" charset="-128"/>
              <a:ea typeface="ＭＳ Ｐゴシック" panose="020B0600070205080204" pitchFamily="50" charset="-128"/>
            </a:rPr>
            <a:t>0.66</a:t>
          </a:r>
          <a:r>
            <a:rPr kumimoji="1" lang="ja-JP" altLang="en-US" sz="1300">
              <a:latin typeface="ＭＳ Ｐゴシック" panose="020B0600070205080204" pitchFamily="50" charset="-128"/>
              <a:ea typeface="ＭＳ Ｐゴシック" panose="020B0600070205080204" pitchFamily="50" charset="-128"/>
            </a:rPr>
            <a:t>ポイント高い数値を示している。</a:t>
          </a:r>
        </a:p>
        <a:p>
          <a:r>
            <a:rPr kumimoji="1" lang="ja-JP" altLang="en-US" sz="1300">
              <a:latin typeface="ＭＳ Ｐゴシック" panose="020B0600070205080204" pitchFamily="50" charset="-128"/>
              <a:ea typeface="ＭＳ Ｐゴシック" panose="020B0600070205080204" pitchFamily="50" charset="-128"/>
            </a:rPr>
            <a:t>　「第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次定員適正化計画</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」に基づく職員数の適正化</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年間で</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％減</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を進め、今後も「行政改革アクションプラン」に基づき、給与の適正化や施設の統廃合による職員数の抑制を図る。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21046</xdr:rowOff>
    </xdr:from>
    <xdr:to>
      <xdr:col>81</xdr:col>
      <xdr:colOff>44450</xdr:colOff>
      <xdr:row>67</xdr:row>
      <xdr:rowOff>38644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36596"/>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10721</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97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38644</xdr:rowOff>
    </xdr:from>
    <xdr:to>
      <xdr:col>81</xdr:col>
      <xdr:colOff>133350</xdr:colOff>
      <xdr:row>67</xdr:row>
      <xdr:rowOff>38644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25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107423</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21046</xdr:rowOff>
    </xdr:from>
    <xdr:to>
      <xdr:col>81</xdr:col>
      <xdr:colOff>133350</xdr:colOff>
      <xdr:row>59</xdr:row>
      <xdr:rowOff>21046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3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34109</xdr:rowOff>
    </xdr:from>
    <xdr:to>
      <xdr:col>81</xdr:col>
      <xdr:colOff>44450</xdr:colOff>
      <xdr:row>62</xdr:row>
      <xdr:rowOff>44450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64009"/>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105790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3927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89263</xdr:rowOff>
    </xdr:from>
    <xdr:to>
      <xdr:col>81</xdr:col>
      <xdr:colOff>95250</xdr:colOff>
      <xdr:row>62</xdr:row>
      <xdr:rowOff>19413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21469</xdr:rowOff>
    </xdr:from>
    <xdr:to>
      <xdr:col>77</xdr:col>
      <xdr:colOff>44450</xdr:colOff>
      <xdr:row>62</xdr:row>
      <xdr:rowOff>34109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51369"/>
          <a:ext cx="88900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75474</xdr:rowOff>
    </xdr:from>
    <xdr:to>
      <xdr:col>77</xdr:col>
      <xdr:colOff>95250</xdr:colOff>
      <xdr:row>62</xdr:row>
      <xdr:rowOff>5624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15801</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02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9978</xdr:rowOff>
    </xdr:from>
    <xdr:to>
      <xdr:col>72</xdr:col>
      <xdr:colOff>203200</xdr:colOff>
      <xdr:row>62</xdr:row>
      <xdr:rowOff>21469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3987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65133</xdr:rowOff>
    </xdr:from>
    <xdr:to>
      <xdr:col>73</xdr:col>
      <xdr:colOff>44450</xdr:colOff>
      <xdr:row>61</xdr:row>
      <xdr:rowOff>166733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5460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9978</xdr:rowOff>
    </xdr:from>
    <xdr:to>
      <xdr:col>68</xdr:col>
      <xdr:colOff>152400</xdr:colOff>
      <xdr:row>62</xdr:row>
      <xdr:rowOff>19171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3512800" y="10639878"/>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21469</xdr:rowOff>
    </xdr:from>
    <xdr:to>
      <xdr:col>68</xdr:col>
      <xdr:colOff>203200</xdr:colOff>
      <xdr:row>61</xdr:row>
      <xdr:rowOff>123069</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133246</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4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26065</xdr:rowOff>
    </xdr:from>
    <xdr:to>
      <xdr:col>64</xdr:col>
      <xdr:colOff>152400</xdr:colOff>
      <xdr:row>61</xdr:row>
      <xdr:rowOff>127665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8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137842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5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165100</xdr:rowOff>
    </xdr:from>
    <xdr:to>
      <xdr:col>81</xdr:col>
      <xdr:colOff>95250</xdr:colOff>
      <xdr:row>62</xdr:row>
      <xdr:rowOff>95250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137177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59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154759</xdr:rowOff>
    </xdr:from>
    <xdr:to>
      <xdr:col>77</xdr:col>
      <xdr:colOff>95250</xdr:colOff>
      <xdr:row>62</xdr:row>
      <xdr:rowOff>84909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1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69686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699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142119</xdr:rowOff>
    </xdr:from>
    <xdr:to>
      <xdr:col>73</xdr:col>
      <xdr:colOff>44450</xdr:colOff>
      <xdr:row>62</xdr:row>
      <xdr:rowOff>72269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0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57046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686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130628</xdr:rowOff>
    </xdr:from>
    <xdr:to>
      <xdr:col>68</xdr:col>
      <xdr:colOff>203200</xdr:colOff>
      <xdr:row>62</xdr:row>
      <xdr:rowOff>60778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8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45555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67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139821</xdr:rowOff>
    </xdr:from>
    <xdr:to>
      <xdr:col>64</xdr:col>
      <xdr:colOff>152400</xdr:colOff>
      <xdr:row>62</xdr:row>
      <xdr:rowOff>69971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54748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684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前年度から</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ポイント上昇している。旭市の一般会計等には地方独立行政法人総合病院国保旭中央病院への転貸債に係る公債管理会計を含んでおり、数億円の借入れを５間年で償還するため、類似団体平均を</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ポイント上回っている。なお、公債管理会計を除いた一般会計の実質公債費比率は</a:t>
          </a:r>
          <a:r>
            <a:rPr kumimoji="1" lang="en-US" altLang="ja-JP" sz="1200">
              <a:latin typeface="ＭＳ Ｐゴシック" panose="020B0600070205080204" pitchFamily="50" charset="-128"/>
              <a:ea typeface="ＭＳ Ｐゴシック" panose="020B0600070205080204" pitchFamily="50" charset="-128"/>
            </a:rPr>
            <a:t>4.6</a:t>
          </a:r>
          <a:r>
            <a:rPr kumimoji="1" lang="ja-JP" altLang="en-US" sz="1200">
              <a:latin typeface="ＭＳ Ｐゴシック" panose="020B0600070205080204" pitchFamily="50" charset="-128"/>
              <a:ea typeface="ＭＳ Ｐゴシック" panose="020B0600070205080204" pitchFamily="50" charset="-128"/>
            </a:rPr>
            <a:t>ポイントを示す。</a:t>
          </a:r>
        </a:p>
        <a:p>
          <a:r>
            <a:rPr kumimoji="1" lang="ja-JP" altLang="en-US" sz="1200">
              <a:latin typeface="ＭＳ Ｐゴシック" panose="020B0600070205080204" pitchFamily="50" charset="-128"/>
              <a:ea typeface="ＭＳ Ｐゴシック" panose="020B0600070205080204" pitchFamily="50" charset="-128"/>
            </a:rPr>
            <a:t>　 今後は大型公共事業に係る元金償還が開始されるため、地方債償還額のピークは令和</a:t>
          </a:r>
          <a:r>
            <a:rPr kumimoji="1" lang="en-US" altLang="ja-JP" sz="1200">
              <a:latin typeface="ＭＳ Ｐゴシック" panose="020B0600070205080204" pitchFamily="50" charset="-128"/>
              <a:ea typeface="ＭＳ Ｐゴシック" panose="020B0600070205080204" pitchFamily="50" charset="-128"/>
            </a:rPr>
            <a:t>9</a:t>
          </a:r>
          <a:r>
            <a:rPr kumimoji="1" lang="ja-JP" altLang="en-US" sz="1200">
              <a:latin typeface="ＭＳ Ｐゴシック" panose="020B0600070205080204" pitchFamily="50" charset="-128"/>
              <a:ea typeface="ＭＳ Ｐゴシック" panose="020B0600070205080204" pitchFamily="50" charset="-128"/>
            </a:rPr>
            <a:t>年度を想定しており、今後も実質公債比率が上昇していくことを見込んでいる。事業の必要性を精査したうえで、実施する事業に関しては有利な財源を活用し、数値の急増を抑えるよう注視していく。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111881</xdr:rowOff>
    </xdr:from>
    <xdr:to>
      <xdr:col>81</xdr:col>
      <xdr:colOff>44450</xdr:colOff>
      <xdr:row>44</xdr:row>
      <xdr:rowOff>119138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284081"/>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91215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119138</xdr:rowOff>
    </xdr:from>
    <xdr:to>
      <xdr:col>81</xdr:col>
      <xdr:colOff>133350</xdr:colOff>
      <xdr:row>44</xdr:row>
      <xdr:rowOff>119138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26808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602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111881</xdr:rowOff>
    </xdr:from>
    <xdr:to>
      <xdr:col>81</xdr:col>
      <xdr:colOff>133350</xdr:colOff>
      <xdr:row>36</xdr:row>
      <xdr:rowOff>111881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284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13909</xdr:rowOff>
    </xdr:from>
    <xdr:to>
      <xdr:col>81</xdr:col>
      <xdr:colOff>44450</xdr:colOff>
      <xdr:row>42</xdr:row>
      <xdr:rowOff>59872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7214809"/>
          <a:ext cx="8382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13201</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87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168124</xdr:rowOff>
    </xdr:from>
    <xdr:to>
      <xdr:col>81</xdr:col>
      <xdr:colOff>95250</xdr:colOff>
      <xdr:row>41</xdr:row>
      <xdr:rowOff>98274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70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116417</xdr:rowOff>
    </xdr:from>
    <xdr:to>
      <xdr:col>77</xdr:col>
      <xdr:colOff>44450</xdr:colOff>
      <xdr:row>42</xdr:row>
      <xdr:rowOff>13909</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7145867"/>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133652</xdr:rowOff>
    </xdr:from>
    <xdr:to>
      <xdr:col>77</xdr:col>
      <xdr:colOff>95250</xdr:colOff>
      <xdr:row>41</xdr:row>
      <xdr:rowOff>63802</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73979</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760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24493</xdr:rowOff>
    </xdr:from>
    <xdr:to>
      <xdr:col>72</xdr:col>
      <xdr:colOff>203200</xdr:colOff>
      <xdr:row>41</xdr:row>
      <xdr:rowOff>116417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7053943"/>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1512</xdr:rowOff>
    </xdr:from>
    <xdr:to>
      <xdr:col>68</xdr:col>
      <xdr:colOff>152400</xdr:colOff>
      <xdr:row>41</xdr:row>
      <xdr:rowOff>24493</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7030962"/>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99181</xdr:rowOff>
    </xdr:from>
    <xdr:to>
      <xdr:col>64</xdr:col>
      <xdr:colOff>152400</xdr:colOff>
      <xdr:row>41</xdr:row>
      <xdr:rowOff>29331</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39508</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72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9072</xdr:rowOff>
    </xdr:from>
    <xdr:to>
      <xdr:col>81</xdr:col>
      <xdr:colOff>95250</xdr:colOff>
      <xdr:row>42</xdr:row>
      <xdr:rowOff>110672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152599</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18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134559</xdr:rowOff>
    </xdr:from>
    <xdr:to>
      <xdr:col>77</xdr:col>
      <xdr:colOff>95250</xdr:colOff>
      <xdr:row>42</xdr:row>
      <xdr:rowOff>64709</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49486</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250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65617</xdr:rowOff>
    </xdr:from>
    <xdr:to>
      <xdr:col>73</xdr:col>
      <xdr:colOff>44450</xdr:colOff>
      <xdr:row>41</xdr:row>
      <xdr:rowOff>167217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151994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145143</xdr:rowOff>
    </xdr:from>
    <xdr:to>
      <xdr:col>68</xdr:col>
      <xdr:colOff>203200</xdr:colOff>
      <xdr:row>41</xdr:row>
      <xdr:rowOff>75293</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60070</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122162</xdr:rowOff>
    </xdr:from>
    <xdr:to>
      <xdr:col>64</xdr:col>
      <xdr:colOff>152400</xdr:colOff>
      <xdr:row>41</xdr:row>
      <xdr:rowOff>52312</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37089</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06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合併特例債等の交付税措置が高く有利な地方債を活用してきたことにより基準財政需要額算入見込額が確保され、また、財政調整基金などの計画的な基金の積立額の増加により、充当可能財源が将来負担額を上回ったため、将来負担比率は前年度同様算定されなかった。</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37374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7018000" y="2313214"/>
          <a:ext cx="0" cy="14960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9451</xdr:rowOff>
    </xdr:from>
    <xdr:ext cx="762000" cy="259045"/>
    <xdr:sp macro="" textlink="">
      <xdr:nvSpPr>
        <xdr:cNvPr id="446" name="将来負担の状況最小値テキスト">
          <a:extLst>
            <a:ext uri="{FF2B5EF4-FFF2-40B4-BE49-F238E27FC236}">
              <a16:creationId xmlns:a16="http://schemas.microsoft.com/office/drawing/2014/main" id="{00000000-0008-0000-0300-0000BE010000}"/>
            </a:ext>
          </a:extLst>
        </xdr:cNvPr>
        <xdr:cNvSpPr txBox="1"/>
      </xdr:nvSpPr>
      <xdr:spPr>
        <a:xfrm>
          <a:off x="17106900" y="378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37374</xdr:rowOff>
    </xdr:from>
    <xdr:to>
      <xdr:col>81</xdr:col>
      <xdr:colOff>133350</xdr:colOff>
      <xdr:row>22</xdr:row>
      <xdr:rowOff>37374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3809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8" name="将来負担の状況最大値テキスト">
          <a:extLst>
            <a:ext uri="{FF2B5EF4-FFF2-40B4-BE49-F238E27FC236}">
              <a16:creationId xmlns:a16="http://schemas.microsoft.com/office/drawing/2014/main" id="{00000000-0008-0000-0300-0000C0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10237</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39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38160</xdr:rowOff>
    </xdr:from>
    <xdr:to>
      <xdr:col>81</xdr:col>
      <xdr:colOff>95250</xdr:colOff>
      <xdr:row>13</xdr:row>
      <xdr:rowOff>139760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79526</xdr:rowOff>
    </xdr:from>
    <xdr:to>
      <xdr:col>77</xdr:col>
      <xdr:colOff>95250</xdr:colOff>
      <xdr:row>14</xdr:row>
      <xdr:rowOff>9676</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19853</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77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80433</xdr:rowOff>
    </xdr:from>
    <xdr:to>
      <xdr:col>73</xdr:col>
      <xdr:colOff>44450</xdr:colOff>
      <xdr:row>15</xdr:row>
      <xdr:rowOff>10583</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20760</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10100</xdr:rowOff>
    </xdr:from>
    <xdr:to>
      <xdr:col>68</xdr:col>
      <xdr:colOff>203200</xdr:colOff>
      <xdr:row>15</xdr:row>
      <xdr:rowOff>111700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121877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122948</xdr:rowOff>
    </xdr:from>
    <xdr:to>
      <xdr:col>64</xdr:col>
      <xdr:colOff>152400</xdr:colOff>
      <xdr:row>15</xdr:row>
      <xdr:rowOff>53098</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52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63275</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29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千葉県旭市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62,747
60,907
130.47
34,083,495
32,691,516
1,211,381
18,270,075
31,742,462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消防業務や保育所運営、放課後児童クラブを直営で行っているため、類似団体平均より</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人口１人あたりの職員数が類似団体平均よりも多い傾向にあるため、給与改定等が生じると、人件費の増加率は大きくなる。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今後は、「行政改革アクションプラン」に基づき、定員管理及び給与の適正化、公共施設の統廃合による人員配置の見直し、指定管理者制度の導入等の検討など人件費の削減に努める。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40</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429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53357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1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81280</xdr:rowOff>
    </xdr:from>
    <xdr:to>
      <xdr:col>24</xdr:col>
      <xdr:colOff>114300</xdr:colOff>
      <xdr:row>40</xdr:row>
      <xdr:rowOff>81280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3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5080</xdr:rowOff>
    </xdr:from>
    <xdr:to>
      <xdr:col>24</xdr:col>
      <xdr:colOff>25400</xdr:colOff>
      <xdr:row>38</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201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123207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23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146050</xdr:rowOff>
    </xdr:from>
    <xdr:to>
      <xdr:col>19</xdr:col>
      <xdr:colOff>187325</xdr:colOff>
      <xdr:row>38</xdr:row>
      <xdr:rowOff>5080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89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114300</xdr:rowOff>
    </xdr:from>
    <xdr:to>
      <xdr:col>20</xdr:col>
      <xdr:colOff>38100</xdr:colOff>
      <xdr:row>37</xdr:row>
      <xdr:rowOff>44450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54627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5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146050</xdr:rowOff>
    </xdr:from>
    <xdr:to>
      <xdr:col>15</xdr:col>
      <xdr:colOff>98425</xdr:colOff>
      <xdr:row>38</xdr:row>
      <xdr:rowOff>58420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4897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60960</xdr:rowOff>
    </xdr:from>
    <xdr:to>
      <xdr:col>15</xdr:col>
      <xdr:colOff>149225</xdr:colOff>
      <xdr:row>36</xdr:row>
      <xdr:rowOff>162560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134620</xdr:rowOff>
    </xdr:from>
    <xdr:to>
      <xdr:col>11</xdr:col>
      <xdr:colOff>9525</xdr:colOff>
      <xdr:row>38</xdr:row>
      <xdr:rowOff>58420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0682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26670</xdr:rowOff>
    </xdr:from>
    <xdr:to>
      <xdr:col>11</xdr:col>
      <xdr:colOff>60325</xdr:colOff>
      <xdr:row>37</xdr:row>
      <xdr:rowOff>128270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138447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60960</xdr:rowOff>
    </xdr:from>
    <xdr:to>
      <xdr:col>6</xdr:col>
      <xdr:colOff>171450</xdr:colOff>
      <xdr:row>36</xdr:row>
      <xdr:rowOff>162560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xdr:rowOff>
    </xdr:from>
    <xdr:to>
      <xdr:col>24</xdr:col>
      <xdr:colOff>76200</xdr:colOff>
      <xdr:row>38</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158767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125730</xdr:rowOff>
    </xdr:from>
    <xdr:to>
      <xdr:col>20</xdr:col>
      <xdr:colOff>38100</xdr:colOff>
      <xdr:row>38</xdr:row>
      <xdr:rowOff>55880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40657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5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95250</xdr:rowOff>
    </xdr:from>
    <xdr:to>
      <xdr:col>15</xdr:col>
      <xdr:colOff>149225</xdr:colOff>
      <xdr:row>38</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10177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xdr:rowOff>
    </xdr:from>
    <xdr:to>
      <xdr:col>11</xdr:col>
      <xdr:colOff>60325</xdr:colOff>
      <xdr:row>38</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93997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83820</xdr:rowOff>
    </xdr:from>
    <xdr:to>
      <xdr:col>6</xdr:col>
      <xdr:colOff>171450</xdr:colOff>
      <xdr:row>37</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170197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前年度から</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ポイント増加したものの、類似団体平均も</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ポイント下回っている。　</a:t>
          </a:r>
        </a:p>
        <a:p>
          <a:r>
            <a:rPr kumimoji="1" lang="ja-JP" altLang="en-US" sz="1200">
              <a:latin typeface="ＭＳ Ｐゴシック" panose="020B0600070205080204" pitchFamily="50" charset="-128"/>
              <a:ea typeface="ＭＳ Ｐゴシック" panose="020B0600070205080204" pitchFamily="50" charset="-128"/>
            </a:rPr>
            <a:t>　増加した主な要因は、スポーツ施設の指定管理委託が開始されたことや物価高騰による光熱水費の増等である。</a:t>
          </a:r>
        </a:p>
        <a:p>
          <a:r>
            <a:rPr kumimoji="1" lang="ja-JP" altLang="en-US" sz="1200">
              <a:latin typeface="ＭＳ Ｐゴシック" panose="020B0600070205080204" pitchFamily="50" charset="-128"/>
              <a:ea typeface="ＭＳ Ｐゴシック" panose="020B0600070205080204" pitchFamily="50" charset="-128"/>
            </a:rPr>
            <a:t>　今後も引き続き、物価高騰による委託料や光熱水費の増が見込まれるが、「公共施設等総合管理計画」に基づく施設の統廃合を進めるなど、施設管理経費の削減を図り、物件費の抑制に努めていく。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152400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098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67327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5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152400</xdr:rowOff>
    </xdr:from>
    <xdr:to>
      <xdr:col>82</xdr:col>
      <xdr:colOff>196850</xdr:colOff>
      <xdr:row>12</xdr:row>
      <xdr:rowOff>152400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0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101600</xdr:rowOff>
    </xdr:from>
    <xdr:to>
      <xdr:col>82</xdr:col>
      <xdr:colOff>107950</xdr:colOff>
      <xdr:row>16</xdr:row>
      <xdr:rowOff>152400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448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158750</xdr:rowOff>
    </xdr:from>
    <xdr:to>
      <xdr:col>78</xdr:col>
      <xdr:colOff>69850</xdr:colOff>
      <xdr:row>16</xdr:row>
      <xdr:rowOff>101600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305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158750</xdr:rowOff>
    </xdr:from>
    <xdr:to>
      <xdr:col>73</xdr:col>
      <xdr:colOff>180975</xdr:colOff>
      <xdr:row>16</xdr:row>
      <xdr:rowOff>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730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0</xdr:rowOff>
    </xdr:from>
    <xdr:to>
      <xdr:col>69</xdr:col>
      <xdr:colOff>92075</xdr:colOff>
      <xdr:row>16</xdr:row>
      <xdr:rowOff>12700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43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12700</xdr:rowOff>
    </xdr:from>
    <xdr:to>
      <xdr:col>69</xdr:col>
      <xdr:colOff>142875</xdr:colOff>
      <xdr:row>16</xdr:row>
      <xdr:rowOff>114300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99077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4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165100</xdr:rowOff>
    </xdr:from>
    <xdr:to>
      <xdr:col>65</xdr:col>
      <xdr:colOff>53975</xdr:colOff>
      <xdr:row>17</xdr:row>
      <xdr:rowOff>95250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0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80027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9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101600</xdr:rowOff>
    </xdr:from>
    <xdr:to>
      <xdr:col>82</xdr:col>
      <xdr:colOff>158750</xdr:colOff>
      <xdr:row>17</xdr:row>
      <xdr:rowOff>31750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118127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50800</xdr:rowOff>
    </xdr:from>
    <xdr:to>
      <xdr:col>78</xdr:col>
      <xdr:colOff>120650</xdr:colOff>
      <xdr:row>16</xdr:row>
      <xdr:rowOff>152400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162577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6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107950</xdr:rowOff>
    </xdr:from>
    <xdr:to>
      <xdr:col>74</xdr:col>
      <xdr:colOff>31750</xdr:colOff>
      <xdr:row>16</xdr:row>
      <xdr:rowOff>38100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48277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120650</xdr:rowOff>
    </xdr:from>
    <xdr:to>
      <xdr:col>69</xdr:col>
      <xdr:colOff>142875</xdr:colOff>
      <xdr:row>16</xdr:row>
      <xdr:rowOff>50800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年度から指数はほぼ横ばいであり、類似団体平均を</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今後は、国の推進する子ども子育て関係経費の増加により、上昇が予想される。扶助費の急激な増加を抑制するため、単独事業の見直しなどに努める。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97282</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84132"/>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12209</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2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97282</xdr:rowOff>
    </xdr:from>
    <xdr:to>
      <xdr:col>24</xdr:col>
      <xdr:colOff>114300</xdr:colOff>
      <xdr:row>53</xdr:row>
      <xdr:rowOff>97282</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156718</xdr:rowOff>
    </xdr:from>
    <xdr:to>
      <xdr:col>24</xdr:col>
      <xdr:colOff>25400</xdr:colOff>
      <xdr:row>55</xdr:row>
      <xdr:rowOff>156718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864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113301</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71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96774</xdr:rowOff>
    </xdr:from>
    <xdr:to>
      <xdr:col>24</xdr:col>
      <xdr:colOff>76200</xdr:colOff>
      <xdr:row>56</xdr:row>
      <xdr:rowOff>26924</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156718</xdr:rowOff>
    </xdr:from>
    <xdr:to>
      <xdr:col>19</xdr:col>
      <xdr:colOff>187325</xdr:colOff>
      <xdr:row>55</xdr:row>
      <xdr:rowOff>156718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864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69342</xdr:rowOff>
    </xdr:from>
    <xdr:to>
      <xdr:col>20</xdr:col>
      <xdr:colOff>38100</xdr:colOff>
      <xdr:row>55</xdr:row>
      <xdr:rowOff>170942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9669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67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147574</xdr:rowOff>
    </xdr:from>
    <xdr:to>
      <xdr:col>15</xdr:col>
      <xdr:colOff>98425</xdr:colOff>
      <xdr:row>55</xdr:row>
      <xdr:rowOff>156718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773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51054</xdr:rowOff>
    </xdr:from>
    <xdr:to>
      <xdr:col>15</xdr:col>
      <xdr:colOff>149225</xdr:colOff>
      <xdr:row>55</xdr:row>
      <xdr:rowOff>152654</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162831</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147574</xdr:rowOff>
    </xdr:from>
    <xdr:to>
      <xdr:col>11</xdr:col>
      <xdr:colOff>9525</xdr:colOff>
      <xdr:row>56</xdr:row>
      <xdr:rowOff>67564</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7732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151638</xdr:rowOff>
    </xdr:from>
    <xdr:to>
      <xdr:col>11</xdr:col>
      <xdr:colOff>60325</xdr:colOff>
      <xdr:row>56</xdr:row>
      <xdr:rowOff>81788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66565</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66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62484</xdr:rowOff>
    </xdr:from>
    <xdr:to>
      <xdr:col>6</xdr:col>
      <xdr:colOff>171450</xdr:colOff>
      <xdr:row>56</xdr:row>
      <xdr:rowOff>164084</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148861</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50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105918</xdr:rowOff>
    </xdr:from>
    <xdr:to>
      <xdr:col>24</xdr:col>
      <xdr:colOff>76200</xdr:colOff>
      <xdr:row>56</xdr:row>
      <xdr:rowOff>36068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77995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07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105918</xdr:rowOff>
    </xdr:from>
    <xdr:to>
      <xdr:col>20</xdr:col>
      <xdr:colOff>38100</xdr:colOff>
      <xdr:row>56</xdr:row>
      <xdr:rowOff>36068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20845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622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105918</xdr:rowOff>
    </xdr:from>
    <xdr:to>
      <xdr:col>15</xdr:col>
      <xdr:colOff>149225</xdr:colOff>
      <xdr:row>56</xdr:row>
      <xdr:rowOff>36068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3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20845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22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96774</xdr:rowOff>
    </xdr:from>
    <xdr:to>
      <xdr:col>11</xdr:col>
      <xdr:colOff>60325</xdr:colOff>
      <xdr:row>56</xdr:row>
      <xdr:rowOff>26924</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37101</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9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16764</xdr:rowOff>
    </xdr:from>
    <xdr:to>
      <xdr:col>6</xdr:col>
      <xdr:colOff>171450</xdr:colOff>
      <xdr:row>56</xdr:row>
      <xdr:rowOff>118364</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1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128541</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38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前年度から</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ポイント上昇したものの、類似団体平均を</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ポイント下回っている。</a:t>
          </a:r>
        </a:p>
        <a:p>
          <a:r>
            <a:rPr kumimoji="1" lang="ja-JP" altLang="en-US" sz="1200">
              <a:latin typeface="ＭＳ Ｐゴシック" panose="020B0600070205080204" pitchFamily="50" charset="-128"/>
              <a:ea typeface="ＭＳ Ｐゴシック" panose="020B0600070205080204" pitchFamily="50" charset="-128"/>
            </a:rPr>
            <a:t>　上昇の要因は、介護保険事業等の特別会計への繰出金の増によるものである。</a:t>
          </a:r>
        </a:p>
        <a:p>
          <a:r>
            <a:rPr kumimoji="1" lang="ja-JP" altLang="en-US" sz="1200">
              <a:latin typeface="ＭＳ Ｐゴシック" panose="020B0600070205080204" pitchFamily="50" charset="-128"/>
              <a:ea typeface="ＭＳ Ｐゴシック" panose="020B0600070205080204" pitchFamily="50" charset="-128"/>
            </a:rPr>
            <a:t>　今後は、施設の老朽化に伴い、ますます維持補修費等が増加していくことが予想されるため、「公共施設等総合管理計画」に基づき、計画的に施設を維持していくことで比率上昇の抑制に努める。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107950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80027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6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107950</xdr:rowOff>
    </xdr:from>
    <xdr:to>
      <xdr:col>82</xdr:col>
      <xdr:colOff>196850</xdr:colOff>
      <xdr:row>60</xdr:row>
      <xdr:rowOff>107950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94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88900</xdr:rowOff>
    </xdr:from>
    <xdr:to>
      <xdr:col>82</xdr:col>
      <xdr:colOff>107950</xdr:colOff>
      <xdr:row>53</xdr:row>
      <xdr:rowOff>107950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1757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12700</xdr:rowOff>
    </xdr:from>
    <xdr:to>
      <xdr:col>78</xdr:col>
      <xdr:colOff>69850</xdr:colOff>
      <xdr:row>53</xdr:row>
      <xdr:rowOff>88900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0995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19050</xdr:rowOff>
    </xdr:from>
    <xdr:to>
      <xdr:col>78</xdr:col>
      <xdr:colOff>120650</xdr:colOff>
      <xdr:row>56</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105427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52</xdr:row>
      <xdr:rowOff>165100</xdr:rowOff>
    </xdr:from>
    <xdr:to>
      <xdr:col>73</xdr:col>
      <xdr:colOff>180975</xdr:colOff>
      <xdr:row>53</xdr:row>
      <xdr:rowOff>12700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080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133350</xdr:rowOff>
    </xdr:from>
    <xdr:to>
      <xdr:col>74</xdr:col>
      <xdr:colOff>31750</xdr:colOff>
      <xdr:row>56</xdr:row>
      <xdr:rowOff>63500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48277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52</xdr:row>
      <xdr:rowOff>165100</xdr:rowOff>
    </xdr:from>
    <xdr:to>
      <xdr:col>69</xdr:col>
      <xdr:colOff>92075</xdr:colOff>
      <xdr:row>54</xdr:row>
      <xdr:rowOff>50800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0805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19050</xdr:rowOff>
    </xdr:from>
    <xdr:to>
      <xdr:col>69</xdr:col>
      <xdr:colOff>142875</xdr:colOff>
      <xdr:row>56</xdr:row>
      <xdr:rowOff>120650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105427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19050</xdr:rowOff>
    </xdr:from>
    <xdr:to>
      <xdr:col>65</xdr:col>
      <xdr:colOff>53975</xdr:colOff>
      <xdr:row>58</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6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105427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57150</xdr:rowOff>
    </xdr:from>
    <xdr:to>
      <xdr:col>82</xdr:col>
      <xdr:colOff>158750</xdr:colOff>
      <xdr:row>53</xdr:row>
      <xdr:rowOff>158750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73677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38100</xdr:rowOff>
    </xdr:from>
    <xdr:to>
      <xdr:col>78</xdr:col>
      <xdr:colOff>120650</xdr:colOff>
      <xdr:row>53</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149877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889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52</xdr:row>
      <xdr:rowOff>133350</xdr:rowOff>
    </xdr:from>
    <xdr:to>
      <xdr:col>74</xdr:col>
      <xdr:colOff>31750</xdr:colOff>
      <xdr:row>53</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73677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52</xdr:row>
      <xdr:rowOff>114300</xdr:rowOff>
    </xdr:from>
    <xdr:to>
      <xdr:col>69</xdr:col>
      <xdr:colOff>142875</xdr:colOff>
      <xdr:row>53</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0</xdr:rowOff>
    </xdr:from>
    <xdr:to>
      <xdr:col>65</xdr:col>
      <xdr:colOff>53975</xdr:colOff>
      <xdr:row>54</xdr:row>
      <xdr:rowOff>101600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111777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ポイント上昇しており、類似団体平均を</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類似団体平均を上回る要因は、地方独立行政法人総合病院国保中央病院への運営費負担金によるものである。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129286</xdr:rowOff>
    </xdr:from>
    <xdr:to>
      <xdr:col>82</xdr:col>
      <xdr:colOff>107950</xdr:colOff>
      <xdr:row>39</xdr:row>
      <xdr:rowOff>88138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787136"/>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60215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674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88138</xdr:rowOff>
    </xdr:from>
    <xdr:to>
      <xdr:col>82</xdr:col>
      <xdr:colOff>196850</xdr:colOff>
      <xdr:row>39</xdr:row>
      <xdr:rowOff>88138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77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44213</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30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129286</xdr:rowOff>
    </xdr:from>
    <xdr:to>
      <xdr:col>82</xdr:col>
      <xdr:colOff>196850</xdr:colOff>
      <xdr:row>33</xdr:row>
      <xdr:rowOff>129286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787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51562</xdr:rowOff>
    </xdr:from>
    <xdr:to>
      <xdr:col>82</xdr:col>
      <xdr:colOff>107950</xdr:colOff>
      <xdr:row>37</xdr:row>
      <xdr:rowOff>65278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39521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92727</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09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51562</xdr:rowOff>
    </xdr:from>
    <xdr:to>
      <xdr:col>78</xdr:col>
      <xdr:colOff>69850</xdr:colOff>
      <xdr:row>37</xdr:row>
      <xdr:rowOff>56134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782800" y="63952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57912</xdr:rowOff>
    </xdr:from>
    <xdr:to>
      <xdr:col>78</xdr:col>
      <xdr:colOff>120650</xdr:colOff>
      <xdr:row>36</xdr:row>
      <xdr:rowOff>159512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169689</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42418</xdr:rowOff>
    </xdr:from>
    <xdr:to>
      <xdr:col>73</xdr:col>
      <xdr:colOff>180975</xdr:colOff>
      <xdr:row>37</xdr:row>
      <xdr:rowOff>56134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38606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53340</xdr:rowOff>
    </xdr:from>
    <xdr:to>
      <xdr:col>74</xdr:col>
      <xdr:colOff>31750</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81280</xdr:rowOff>
    </xdr:from>
    <xdr:to>
      <xdr:col>69</xdr:col>
      <xdr:colOff>92075</xdr:colOff>
      <xdr:row>37</xdr:row>
      <xdr:rowOff>42418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253480"/>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156210</xdr:rowOff>
    </xdr:from>
    <xdr:to>
      <xdr:col>65</xdr:col>
      <xdr:colOff>53975</xdr:colOff>
      <xdr:row>36</xdr:row>
      <xdr:rowOff>86360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96537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158005</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762</xdr:rowOff>
    </xdr:from>
    <xdr:to>
      <xdr:col>78</xdr:col>
      <xdr:colOff>120650</xdr:colOff>
      <xdr:row>37</xdr:row>
      <xdr:rowOff>102362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87139</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5334</xdr:rowOff>
    </xdr:from>
    <xdr:to>
      <xdr:col>74</xdr:col>
      <xdr:colOff>31750</xdr:colOff>
      <xdr:row>37</xdr:row>
      <xdr:rowOff>106934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91711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163068</xdr:rowOff>
    </xdr:from>
    <xdr:to>
      <xdr:col>69</xdr:col>
      <xdr:colOff>142875</xdr:colOff>
      <xdr:row>37</xdr:row>
      <xdr:rowOff>93218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30480</xdr:rowOff>
    </xdr:from>
    <xdr:to>
      <xdr:col>65</xdr:col>
      <xdr:colOff>53975</xdr:colOff>
      <xdr:row>36</xdr:row>
      <xdr:rowOff>132080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116857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前年度から</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ポイント上昇しているが、類似団体平均を</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下回っている。主な上昇の要因は、令和３年度借入分の元利償還開始によるものである。今後は、市庁舎建設や広域ごみ処理施設建設等の大型事業に係る元金償還の開始による増加が見込まれる。また、公共施設の長寿命化等の地方債を財源とする事業の予定が多いことから、交付税措置の高い地方債の活用を徹底するとともに、適債性のある事業であっても事業の必要性をよく精査し、公債費の適正管理に努めていく。</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82</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471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156227</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404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12700</xdr:rowOff>
    </xdr:from>
    <xdr:to>
      <xdr:col>24</xdr:col>
      <xdr:colOff>114300</xdr:colOff>
      <xdr:row>82</xdr:row>
      <xdr:rowOff>12700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407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127000</xdr:rowOff>
    </xdr:from>
    <xdr:to>
      <xdr:col>24</xdr:col>
      <xdr:colOff>25400</xdr:colOff>
      <xdr:row>77</xdr:row>
      <xdr:rowOff>44450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1572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80027</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281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107950</xdr:rowOff>
    </xdr:from>
    <xdr:to>
      <xdr:col>24</xdr:col>
      <xdr:colOff>76200</xdr:colOff>
      <xdr:row>78</xdr:row>
      <xdr:rowOff>38100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127000</xdr:rowOff>
    </xdr:from>
    <xdr:to>
      <xdr:col>19</xdr:col>
      <xdr:colOff>187325</xdr:colOff>
      <xdr:row>77</xdr:row>
      <xdr:rowOff>31750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157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133350</xdr:rowOff>
    </xdr:from>
    <xdr:to>
      <xdr:col>20</xdr:col>
      <xdr:colOff>38100</xdr:colOff>
      <xdr:row>78</xdr:row>
      <xdr:rowOff>63500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48277</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165100</xdr:rowOff>
    </xdr:from>
    <xdr:to>
      <xdr:col>15</xdr:col>
      <xdr:colOff>98425</xdr:colOff>
      <xdr:row>77</xdr:row>
      <xdr:rowOff>31750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95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57150</xdr:rowOff>
    </xdr:from>
    <xdr:to>
      <xdr:col>15</xdr:col>
      <xdr:colOff>149225</xdr:colOff>
      <xdr:row>77</xdr:row>
      <xdr:rowOff>158750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5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143527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76200</xdr:rowOff>
    </xdr:from>
    <xdr:to>
      <xdr:col>11</xdr:col>
      <xdr:colOff>9525</xdr:colOff>
      <xdr:row>76</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106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44450</xdr:rowOff>
    </xdr:from>
    <xdr:to>
      <xdr:col>11</xdr:col>
      <xdr:colOff>60325</xdr:colOff>
      <xdr:row>77</xdr:row>
      <xdr:rowOff>146050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2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130827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33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44450</xdr:rowOff>
    </xdr:from>
    <xdr:to>
      <xdr:col>6</xdr:col>
      <xdr:colOff>171450</xdr:colOff>
      <xdr:row>77</xdr:row>
      <xdr:rowOff>146050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130827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33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165100</xdr:rowOff>
    </xdr:from>
    <xdr:to>
      <xdr:col>24</xdr:col>
      <xdr:colOff>76200</xdr:colOff>
      <xdr:row>77</xdr:row>
      <xdr:rowOff>95250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19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10177</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04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76200</xdr:rowOff>
    </xdr:from>
    <xdr:to>
      <xdr:col>20</xdr:col>
      <xdr:colOff>38100</xdr:colOff>
      <xdr:row>77</xdr:row>
      <xdr:rowOff>6350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16527</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152400</xdr:rowOff>
    </xdr:from>
    <xdr:to>
      <xdr:col>15</xdr:col>
      <xdr:colOff>149225</xdr:colOff>
      <xdr:row>77</xdr:row>
      <xdr:rowOff>82550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92727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114300</xdr:rowOff>
    </xdr:from>
    <xdr:to>
      <xdr:col>11</xdr:col>
      <xdr:colOff>60325</xdr:colOff>
      <xdr:row>77</xdr:row>
      <xdr:rowOff>44450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54627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25400</xdr:rowOff>
    </xdr:from>
    <xdr:to>
      <xdr:col>6</xdr:col>
      <xdr:colOff>171450</xdr:colOff>
      <xdr:row>76</xdr:row>
      <xdr:rowOff>127000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05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137177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2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・物件費や人件費の増加により、前年度から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ポイント上昇しており、類似団体平均を</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ポイント上回った。</a:t>
          </a:r>
        </a:p>
        <a:p>
          <a:r>
            <a:rPr kumimoji="1" lang="ja-JP" altLang="en-US" sz="1300">
              <a:latin typeface="ＭＳ Ｐゴシック" panose="020B0600070205080204" pitchFamily="50" charset="-128"/>
              <a:ea typeface="ＭＳ Ｐゴシック" panose="020B0600070205080204" pitchFamily="50" charset="-128"/>
            </a:rPr>
            <a:t>　今後は、老朽化した施設の修繕費や維持補修費、社会保障関係経費が増大することが見込まれるため、事業の必要性や緊急性を十分精査し、住民サービスを低下させないよう注意しながら比率上昇の抑制に努め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76381</xdr:rowOff>
    </xdr:from>
    <xdr:to>
      <xdr:col>82</xdr:col>
      <xdr:colOff>107950</xdr:colOff>
      <xdr:row>80</xdr:row>
      <xdr:rowOff>136798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592231"/>
          <a:ext cx="0" cy="126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108875</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2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136798</xdr:rowOff>
    </xdr:from>
    <xdr:to>
      <xdr:col>82</xdr:col>
      <xdr:colOff>196850</xdr:colOff>
      <xdr:row>80</xdr:row>
      <xdr:rowOff>136798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852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162758</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35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76381</xdr:rowOff>
    </xdr:from>
    <xdr:to>
      <xdr:col>82</xdr:col>
      <xdr:colOff>196850</xdr:colOff>
      <xdr:row>73</xdr:row>
      <xdr:rowOff>76381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59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84545</xdr:rowOff>
    </xdr:from>
    <xdr:to>
      <xdr:col>82</xdr:col>
      <xdr:colOff>107950</xdr:colOff>
      <xdr:row>77</xdr:row>
      <xdr:rowOff>17599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114745"/>
          <a:ext cx="838200" cy="104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156408</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8437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139881</xdr:rowOff>
    </xdr:from>
    <xdr:to>
      <xdr:col>82</xdr:col>
      <xdr:colOff>158750</xdr:colOff>
      <xdr:row>76</xdr:row>
      <xdr:rowOff>70031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151493</xdr:rowOff>
    </xdr:from>
    <xdr:to>
      <xdr:col>78</xdr:col>
      <xdr:colOff>69850</xdr:colOff>
      <xdr:row>76</xdr:row>
      <xdr:rowOff>84545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010243"/>
          <a:ext cx="889000" cy="10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61504</xdr:rowOff>
    </xdr:from>
    <xdr:to>
      <xdr:col>78</xdr:col>
      <xdr:colOff>120650</xdr:colOff>
      <xdr:row>75</xdr:row>
      <xdr:rowOff>163103</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92025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1831</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689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151493</xdr:rowOff>
    </xdr:from>
    <xdr:to>
      <xdr:col>73</xdr:col>
      <xdr:colOff>180975</xdr:colOff>
      <xdr:row>76</xdr:row>
      <xdr:rowOff>25763</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301024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63137</xdr:rowOff>
    </xdr:from>
    <xdr:to>
      <xdr:col>74</xdr:col>
      <xdr:colOff>31750</xdr:colOff>
      <xdr:row>74</xdr:row>
      <xdr:rowOff>164737</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75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3464</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519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100874</xdr:rowOff>
    </xdr:from>
    <xdr:to>
      <xdr:col>69</xdr:col>
      <xdr:colOff>92075</xdr:colOff>
      <xdr:row>76</xdr:row>
      <xdr:rowOff>25763</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004800" y="12788174"/>
          <a:ext cx="889000" cy="26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126819</xdr:rowOff>
    </xdr:from>
    <xdr:to>
      <xdr:col>69</xdr:col>
      <xdr:colOff>142875</xdr:colOff>
      <xdr:row>76</xdr:row>
      <xdr:rowOff>56969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98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67146</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754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1088</xdr:rowOff>
    </xdr:from>
    <xdr:to>
      <xdr:col>65</xdr:col>
      <xdr:colOff>53975</xdr:colOff>
      <xdr:row>76</xdr:row>
      <xdr:rowOff>102688</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031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87465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117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138249</xdr:rowOff>
    </xdr:from>
    <xdr:to>
      <xdr:col>82</xdr:col>
      <xdr:colOff>158750</xdr:colOff>
      <xdr:row>77</xdr:row>
      <xdr:rowOff>68399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1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110326</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140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33745</xdr:rowOff>
    </xdr:from>
    <xdr:to>
      <xdr:col>78</xdr:col>
      <xdr:colOff>120650</xdr:colOff>
      <xdr:row>76</xdr:row>
      <xdr:rowOff>135345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06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120122</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150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100693</xdr:rowOff>
    </xdr:from>
    <xdr:to>
      <xdr:col>74</xdr:col>
      <xdr:colOff>31750</xdr:colOff>
      <xdr:row>76</xdr:row>
      <xdr:rowOff>30843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95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15620</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04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146413</xdr:rowOff>
    </xdr:from>
    <xdr:to>
      <xdr:col>69</xdr:col>
      <xdr:colOff>142875</xdr:colOff>
      <xdr:row>76</xdr:row>
      <xdr:rowOff>76563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00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61340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091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50074</xdr:rowOff>
    </xdr:from>
    <xdr:to>
      <xdr:col>65</xdr:col>
      <xdr:colOff>53975</xdr:colOff>
      <xdr:row>74</xdr:row>
      <xdr:rowOff>151674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73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161851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506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千葉県旭市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160833</xdr:rowOff>
    </xdr:from>
    <xdr:to>
      <xdr:col>29</xdr:col>
      <xdr:colOff>127000</xdr:colOff>
      <xdr:row>20</xdr:row>
      <xdr:rowOff>139027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5858"/>
          <a:ext cx="0" cy="13497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111104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7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139027</xdr:rowOff>
    </xdr:from>
    <xdr:to>
      <xdr:col>30</xdr:col>
      <xdr:colOff>25400</xdr:colOff>
      <xdr:row>20</xdr:row>
      <xdr:rowOff>139027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56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75760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09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160833</xdr:rowOff>
    </xdr:from>
    <xdr:to>
      <xdr:col>30</xdr:col>
      <xdr:colOff>25400</xdr:colOff>
      <xdr:row>12</xdr:row>
      <xdr:rowOff>160833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58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125387</xdr:rowOff>
    </xdr:from>
    <xdr:to>
      <xdr:col>29</xdr:col>
      <xdr:colOff>127000</xdr:colOff>
      <xdr:row>17</xdr:row>
      <xdr:rowOff>140373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87662"/>
          <a:ext cx="647700" cy="149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80941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1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64414</xdr:rowOff>
    </xdr:from>
    <xdr:to>
      <xdr:col>29</xdr:col>
      <xdr:colOff>177800</xdr:colOff>
      <xdr:row>17</xdr:row>
      <xdr:rowOff>166014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140373</xdr:rowOff>
    </xdr:from>
    <xdr:to>
      <xdr:col>26</xdr:col>
      <xdr:colOff>50800</xdr:colOff>
      <xdr:row>18</xdr:row>
      <xdr:rowOff>952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2648"/>
          <a:ext cx="698500" cy="320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108369</xdr:rowOff>
    </xdr:from>
    <xdr:to>
      <xdr:col>26</xdr:col>
      <xdr:colOff>101600</xdr:colOff>
      <xdr:row>18</xdr:row>
      <xdr:rowOff>38519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23296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57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952</xdr:rowOff>
    </xdr:from>
    <xdr:to>
      <xdr:col>22</xdr:col>
      <xdr:colOff>114300</xdr:colOff>
      <xdr:row>18</xdr:row>
      <xdr:rowOff>13767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34677"/>
          <a:ext cx="698500" cy="128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122415</xdr:rowOff>
    </xdr:from>
    <xdr:to>
      <xdr:col>22</xdr:col>
      <xdr:colOff>165100</xdr:colOff>
      <xdr:row>18</xdr:row>
      <xdr:rowOff>52565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37342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13767</xdr:rowOff>
    </xdr:from>
    <xdr:to>
      <xdr:col>18</xdr:col>
      <xdr:colOff>177800</xdr:colOff>
      <xdr:row>18</xdr:row>
      <xdr:rowOff>69063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47492"/>
          <a:ext cx="698500" cy="55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36741</xdr:rowOff>
    </xdr:from>
    <xdr:to>
      <xdr:col>19</xdr:col>
      <xdr:colOff>38100</xdr:colOff>
      <xdr:row>18</xdr:row>
      <xdr:rowOff>138341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123118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56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66853</xdr:rowOff>
    </xdr:from>
    <xdr:to>
      <xdr:col>15</xdr:col>
      <xdr:colOff>101600</xdr:colOff>
      <xdr:row>18</xdr:row>
      <xdr:rowOff>168453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005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153230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74587</xdr:rowOff>
    </xdr:from>
    <xdr:to>
      <xdr:col>29</xdr:col>
      <xdr:colOff>177800</xdr:colOff>
      <xdr:row>18</xdr:row>
      <xdr:rowOff>4737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368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46664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08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89573</xdr:rowOff>
    </xdr:from>
    <xdr:to>
      <xdr:col>26</xdr:col>
      <xdr:colOff>101600</xdr:colOff>
      <xdr:row>18</xdr:row>
      <xdr:rowOff>19723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1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29900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20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121602</xdr:rowOff>
    </xdr:from>
    <xdr:to>
      <xdr:col>22</xdr:col>
      <xdr:colOff>165100</xdr:colOff>
      <xdr:row>18</xdr:row>
      <xdr:rowOff>51752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83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61929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52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134417</xdr:rowOff>
    </xdr:from>
    <xdr:to>
      <xdr:col>19</xdr:col>
      <xdr:colOff>38100</xdr:colOff>
      <xdr:row>18</xdr:row>
      <xdr:rowOff>64567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966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74744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18263</xdr:rowOff>
    </xdr:from>
    <xdr:to>
      <xdr:col>15</xdr:col>
      <xdr:colOff>101600</xdr:colOff>
      <xdr:row>18</xdr:row>
      <xdr:rowOff>119862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1988"/>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130040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20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67825</xdr:rowOff>
    </xdr:from>
    <xdr:to>
      <xdr:col>29</xdr:col>
      <xdr:colOff>127000</xdr:colOff>
      <xdr:row>37</xdr:row>
      <xdr:rowOff>264389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5992375"/>
          <a:ext cx="0" cy="13967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236466</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61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264389</xdr:rowOff>
    </xdr:from>
    <xdr:to>
      <xdr:col>30</xdr:col>
      <xdr:colOff>25400</xdr:colOff>
      <xdr:row>37</xdr:row>
      <xdr:rowOff>264389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3890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325652</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73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67825</xdr:rowOff>
    </xdr:from>
    <xdr:to>
      <xdr:col>30</xdr:col>
      <xdr:colOff>25400</xdr:colOff>
      <xdr:row>33</xdr:row>
      <xdr:rowOff>67825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59923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204659</xdr:rowOff>
    </xdr:from>
    <xdr:to>
      <xdr:col>29</xdr:col>
      <xdr:colOff>127000</xdr:colOff>
      <xdr:row>35</xdr:row>
      <xdr:rowOff>255701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815009"/>
          <a:ext cx="647700" cy="510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189435</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9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196476</xdr:rowOff>
    </xdr:from>
    <xdr:to>
      <xdr:col>29</xdr:col>
      <xdr:colOff>177800</xdr:colOff>
      <xdr:row>35</xdr:row>
      <xdr:rowOff>298076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6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193066</xdr:rowOff>
    </xdr:from>
    <xdr:to>
      <xdr:col>26</xdr:col>
      <xdr:colOff>50800</xdr:colOff>
      <xdr:row>35</xdr:row>
      <xdr:rowOff>255701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803416"/>
          <a:ext cx="698500" cy="626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227860</xdr:rowOff>
    </xdr:from>
    <xdr:to>
      <xdr:col>26</xdr:col>
      <xdr:colOff>101600</xdr:colOff>
      <xdr:row>35</xdr:row>
      <xdr:rowOff>329460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838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314237</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924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193066</xdr:rowOff>
    </xdr:from>
    <xdr:to>
      <xdr:col>22</xdr:col>
      <xdr:colOff>114300</xdr:colOff>
      <xdr:row>35</xdr:row>
      <xdr:rowOff>336528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803416"/>
          <a:ext cx="698500" cy="1434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267440</xdr:rowOff>
    </xdr:from>
    <xdr:to>
      <xdr:col>22</xdr:col>
      <xdr:colOff>165100</xdr:colOff>
      <xdr:row>36</xdr:row>
      <xdr:rowOff>26140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777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10917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96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336528</xdr:rowOff>
    </xdr:from>
    <xdr:to>
      <xdr:col>18</xdr:col>
      <xdr:colOff>177800</xdr:colOff>
      <xdr:row>36</xdr:row>
      <xdr:rowOff>76446</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946878"/>
          <a:ext cx="698500" cy="82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36783</xdr:rowOff>
    </xdr:from>
    <xdr:to>
      <xdr:col>19</xdr:col>
      <xdr:colOff>38100</xdr:colOff>
      <xdr:row>36</xdr:row>
      <xdr:rowOff>138383</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9900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123160</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7076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31427</xdr:rowOff>
    </xdr:from>
    <xdr:to>
      <xdr:col>15</xdr:col>
      <xdr:colOff>101600</xdr:colOff>
      <xdr:row>36</xdr:row>
      <xdr:rowOff>133027</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984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117804</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7071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153859</xdr:rowOff>
    </xdr:from>
    <xdr:to>
      <xdr:col>29</xdr:col>
      <xdr:colOff>177800</xdr:colOff>
      <xdr:row>35</xdr:row>
      <xdr:rowOff>255459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7642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341836</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609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204901</xdr:rowOff>
    </xdr:from>
    <xdr:to>
      <xdr:col>26</xdr:col>
      <xdr:colOff>101600</xdr:colOff>
      <xdr:row>35</xdr:row>
      <xdr:rowOff>306501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8152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316678</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5841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142266</xdr:rowOff>
    </xdr:from>
    <xdr:to>
      <xdr:col>22</xdr:col>
      <xdr:colOff>165100</xdr:colOff>
      <xdr:row>35</xdr:row>
      <xdr:rowOff>243866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752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254043</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521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285728</xdr:rowOff>
    </xdr:from>
    <xdr:to>
      <xdr:col>19</xdr:col>
      <xdr:colOff>38100</xdr:colOff>
      <xdr:row>36</xdr:row>
      <xdr:rowOff>44428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896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54605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664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25646</xdr:rowOff>
    </xdr:from>
    <xdr:to>
      <xdr:col>15</xdr:col>
      <xdr:colOff>101600</xdr:colOff>
      <xdr:row>36</xdr:row>
      <xdr:rowOff>127246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978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137423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747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62,747
60,907
130.47
34,083,495
32,691,516
1,211,381
18,270,075
31,742,462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151384</xdr:rowOff>
    </xdr:from>
    <xdr:to>
      <xdr:col>24</xdr:col>
      <xdr:colOff>62865</xdr:colOff>
      <xdr:row>39</xdr:row>
      <xdr:rowOff>137160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66334"/>
          <a:ext cx="1270" cy="1357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140987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2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137160</xdr:rowOff>
    </xdr:from>
    <xdr:to>
      <xdr:col>24</xdr:col>
      <xdr:colOff>152400</xdr:colOff>
      <xdr:row>39</xdr:row>
      <xdr:rowOff>137160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23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98061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41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151384</xdr:rowOff>
    </xdr:from>
    <xdr:to>
      <xdr:col>24</xdr:col>
      <xdr:colOff>152400</xdr:colOff>
      <xdr:row>31</xdr:row>
      <xdr:rowOff>151384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66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122326</xdr:rowOff>
    </xdr:from>
    <xdr:to>
      <xdr:col>24</xdr:col>
      <xdr:colOff>63500</xdr:colOff>
      <xdr:row>36</xdr:row>
      <xdr:rowOff>136563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94526"/>
          <a:ext cx="838200" cy="1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124998</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97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146571</xdr:rowOff>
    </xdr:from>
    <xdr:to>
      <xdr:col>24</xdr:col>
      <xdr:colOff>114300</xdr:colOff>
      <xdr:row>37</xdr:row>
      <xdr:rowOff>76721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136563</xdr:rowOff>
    </xdr:from>
    <xdr:to>
      <xdr:col>19</xdr:col>
      <xdr:colOff>177800</xdr:colOff>
      <xdr:row>36</xdr:row>
      <xdr:rowOff>165684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08763"/>
          <a:ext cx="889000" cy="2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166941</xdr:rowOff>
    </xdr:from>
    <xdr:to>
      <xdr:col>20</xdr:col>
      <xdr:colOff>38100</xdr:colOff>
      <xdr:row>37</xdr:row>
      <xdr:rowOff>97091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88218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165684</xdr:rowOff>
    </xdr:from>
    <xdr:to>
      <xdr:col>15</xdr:col>
      <xdr:colOff>50800</xdr:colOff>
      <xdr:row>37</xdr:row>
      <xdr:rowOff>24219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37884"/>
          <a:ext cx="889000" cy="29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10160</xdr:rowOff>
    </xdr:from>
    <xdr:to>
      <xdr:col>15</xdr:col>
      <xdr:colOff>101600</xdr:colOff>
      <xdr:row>37</xdr:row>
      <xdr:rowOff>111760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102887</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24219</xdr:rowOff>
    </xdr:from>
    <xdr:to>
      <xdr:col>10</xdr:col>
      <xdr:colOff>114300</xdr:colOff>
      <xdr:row>37</xdr:row>
      <xdr:rowOff>161734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67869"/>
          <a:ext cx="889000" cy="13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67335</xdr:rowOff>
    </xdr:from>
    <xdr:to>
      <xdr:col>10</xdr:col>
      <xdr:colOff>165100</xdr:colOff>
      <xdr:row>37</xdr:row>
      <xdr:rowOff>168935</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160062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50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169964</xdr:rowOff>
    </xdr:from>
    <xdr:to>
      <xdr:col>6</xdr:col>
      <xdr:colOff>38100</xdr:colOff>
      <xdr:row>38</xdr:row>
      <xdr:rowOff>100114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51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91241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60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71526</xdr:rowOff>
    </xdr:from>
    <xdr:to>
      <xdr:col>24</xdr:col>
      <xdr:colOff>114300</xdr:colOff>
      <xdr:row>37</xdr:row>
      <xdr:rowOff>1676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4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94403</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9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85763</xdr:rowOff>
    </xdr:from>
    <xdr:to>
      <xdr:col>20</xdr:col>
      <xdr:colOff>38100</xdr:colOff>
      <xdr:row>37</xdr:row>
      <xdr:rowOff>15913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5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32440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3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114884</xdr:rowOff>
    </xdr:from>
    <xdr:to>
      <xdr:col>15</xdr:col>
      <xdr:colOff>101600</xdr:colOff>
      <xdr:row>37</xdr:row>
      <xdr:rowOff>45034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8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61561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6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144869</xdr:rowOff>
    </xdr:from>
    <xdr:to>
      <xdr:col>10</xdr:col>
      <xdr:colOff>165100</xdr:colOff>
      <xdr:row>37</xdr:row>
      <xdr:rowOff>75019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1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91546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9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110934</xdr:rowOff>
    </xdr:from>
    <xdr:to>
      <xdr:col>6</xdr:col>
      <xdr:colOff>38100</xdr:colOff>
      <xdr:row>38</xdr:row>
      <xdr:rowOff>41084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5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57611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2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139961</xdr:rowOff>
    </xdr:from>
    <xdr:to>
      <xdr:col>24</xdr:col>
      <xdr:colOff>62865</xdr:colOff>
      <xdr:row>58</xdr:row>
      <xdr:rowOff>81685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541011"/>
          <a:ext cx="1270" cy="1484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85512</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02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81685</xdr:rowOff>
    </xdr:from>
    <xdr:to>
      <xdr:col>24</xdr:col>
      <xdr:colOff>152400</xdr:colOff>
      <xdr:row>58</xdr:row>
      <xdr:rowOff>81685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025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86638</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316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139961</xdr:rowOff>
    </xdr:from>
    <xdr:to>
      <xdr:col>24</xdr:col>
      <xdr:colOff>152400</xdr:colOff>
      <xdr:row>49</xdr:row>
      <xdr:rowOff>139961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541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60915</xdr:rowOff>
    </xdr:from>
    <xdr:to>
      <xdr:col>24</xdr:col>
      <xdr:colOff>63500</xdr:colOff>
      <xdr:row>57</xdr:row>
      <xdr:rowOff>120465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833565"/>
          <a:ext cx="838200" cy="5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33073</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291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10196</xdr:rowOff>
    </xdr:from>
    <xdr:to>
      <xdr:col>24</xdr:col>
      <xdr:colOff>114300</xdr:colOff>
      <xdr:row>55</xdr:row>
      <xdr:rowOff>111796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3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60915</xdr:rowOff>
    </xdr:from>
    <xdr:to>
      <xdr:col>19</xdr:col>
      <xdr:colOff>177800</xdr:colOff>
      <xdr:row>57</xdr:row>
      <xdr:rowOff>170038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833565"/>
          <a:ext cx="889000" cy="10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3028</xdr:rowOff>
    </xdr:from>
    <xdr:to>
      <xdr:col>20</xdr:col>
      <xdr:colOff>38100</xdr:colOff>
      <xdr:row>55</xdr:row>
      <xdr:rowOff>104628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432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121155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20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116775</xdr:rowOff>
    </xdr:from>
    <xdr:to>
      <xdr:col>15</xdr:col>
      <xdr:colOff>50800</xdr:colOff>
      <xdr:row>57</xdr:row>
      <xdr:rowOff>170038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9889425"/>
          <a:ext cx="889000" cy="53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59884</xdr:rowOff>
    </xdr:from>
    <xdr:to>
      <xdr:col>15</xdr:col>
      <xdr:colOff>101600</xdr:colOff>
      <xdr:row>55</xdr:row>
      <xdr:rowOff>161484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48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6561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26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116775</xdr:rowOff>
    </xdr:from>
    <xdr:to>
      <xdr:col>10</xdr:col>
      <xdr:colOff>114300</xdr:colOff>
      <xdr:row>58</xdr:row>
      <xdr:rowOff>39491</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889425"/>
          <a:ext cx="889000" cy="9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49450</xdr:rowOff>
    </xdr:from>
    <xdr:to>
      <xdr:col>10</xdr:col>
      <xdr:colOff>165100</xdr:colOff>
      <xdr:row>56</xdr:row>
      <xdr:rowOff>151050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5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167577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42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96901</xdr:rowOff>
    </xdr:from>
    <xdr:to>
      <xdr:col>6</xdr:col>
      <xdr:colOff>38100</xdr:colOff>
      <xdr:row>57</xdr:row>
      <xdr:rowOff>27051</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69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43578</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473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69665</xdr:rowOff>
    </xdr:from>
    <xdr:to>
      <xdr:col>24</xdr:col>
      <xdr:colOff>114300</xdr:colOff>
      <xdr:row>57</xdr:row>
      <xdr:rowOff>171265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84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48092</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82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10115</xdr:rowOff>
    </xdr:from>
    <xdr:to>
      <xdr:col>20</xdr:col>
      <xdr:colOff>38100</xdr:colOff>
      <xdr:row>57</xdr:row>
      <xdr:rowOff>111715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78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102842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875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119238</xdr:rowOff>
    </xdr:from>
    <xdr:to>
      <xdr:col>15</xdr:col>
      <xdr:colOff>101600</xdr:colOff>
      <xdr:row>58</xdr:row>
      <xdr:rowOff>49388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89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40515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98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65975</xdr:rowOff>
    </xdr:from>
    <xdr:to>
      <xdr:col>10</xdr:col>
      <xdr:colOff>165100</xdr:colOff>
      <xdr:row>57</xdr:row>
      <xdr:rowOff>167575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83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158702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93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160141</xdr:rowOff>
    </xdr:from>
    <xdr:to>
      <xdr:col>6</xdr:col>
      <xdr:colOff>38100</xdr:colOff>
      <xdr:row>58</xdr:row>
      <xdr:rowOff>90291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93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81418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02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115605</xdr:rowOff>
    </xdr:from>
    <xdr:to>
      <xdr:col>24</xdr:col>
      <xdr:colOff>62865</xdr:colOff>
      <xdr:row>78</xdr:row>
      <xdr:rowOff>93523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88555"/>
          <a:ext cx="1270" cy="1178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97350</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93523</xdr:rowOff>
    </xdr:from>
    <xdr:to>
      <xdr:col>24</xdr:col>
      <xdr:colOff>152400</xdr:colOff>
      <xdr:row>78</xdr:row>
      <xdr:rowOff>93523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6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62282</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6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115605</xdr:rowOff>
    </xdr:from>
    <xdr:to>
      <xdr:col>24</xdr:col>
      <xdr:colOff>152400</xdr:colOff>
      <xdr:row>71</xdr:row>
      <xdr:rowOff>115605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88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23571</xdr:rowOff>
    </xdr:from>
    <xdr:to>
      <xdr:col>24</xdr:col>
      <xdr:colOff>63500</xdr:colOff>
      <xdr:row>78</xdr:row>
      <xdr:rowOff>24851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96671"/>
          <a:ext cx="8382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68389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9271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45512</xdr:rowOff>
    </xdr:from>
    <xdr:to>
      <xdr:col>24</xdr:col>
      <xdr:colOff>114300</xdr:colOff>
      <xdr:row>76</xdr:row>
      <xdr:rowOff>147112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7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24851</xdr:rowOff>
    </xdr:from>
    <xdr:to>
      <xdr:col>19</xdr:col>
      <xdr:colOff>177800</xdr:colOff>
      <xdr:row>78</xdr:row>
      <xdr:rowOff>40305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97951"/>
          <a:ext cx="889000" cy="1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20960</xdr:rowOff>
    </xdr:from>
    <xdr:to>
      <xdr:col>20</xdr:col>
      <xdr:colOff>38100</xdr:colOff>
      <xdr:row>76</xdr:row>
      <xdr:rowOff>122560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139087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82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40305</xdr:rowOff>
    </xdr:from>
    <xdr:to>
      <xdr:col>15</xdr:col>
      <xdr:colOff>50800</xdr:colOff>
      <xdr:row>78</xdr:row>
      <xdr:rowOff>59324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13405"/>
          <a:ext cx="889000" cy="1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9530</xdr:rowOff>
    </xdr:from>
    <xdr:to>
      <xdr:col>15</xdr:col>
      <xdr:colOff>101600</xdr:colOff>
      <xdr:row>76</xdr:row>
      <xdr:rowOff>111130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03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127657</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81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59324</xdr:rowOff>
    </xdr:from>
    <xdr:to>
      <xdr:col>10</xdr:col>
      <xdr:colOff>114300</xdr:colOff>
      <xdr:row>78</xdr:row>
      <xdr:rowOff>71851</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32424"/>
          <a:ext cx="889000" cy="1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67549</xdr:rowOff>
    </xdr:from>
    <xdr:to>
      <xdr:col>10</xdr:col>
      <xdr:colOff>165100</xdr:colOff>
      <xdr:row>76</xdr:row>
      <xdr:rowOff>169149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9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14226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872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157297</xdr:rowOff>
    </xdr:from>
    <xdr:to>
      <xdr:col>6</xdr:col>
      <xdr:colOff>38100</xdr:colOff>
      <xdr:row>77</xdr:row>
      <xdr:rowOff>87447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187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103974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96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144221</xdr:rowOff>
    </xdr:from>
    <xdr:to>
      <xdr:col>24</xdr:col>
      <xdr:colOff>114300</xdr:colOff>
      <xdr:row>78</xdr:row>
      <xdr:rowOff>74371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59148</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145501</xdr:rowOff>
    </xdr:from>
    <xdr:to>
      <xdr:col>20</xdr:col>
      <xdr:colOff>38100</xdr:colOff>
      <xdr:row>78</xdr:row>
      <xdr:rowOff>75651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4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66778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3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160955</xdr:rowOff>
    </xdr:from>
    <xdr:to>
      <xdr:col>15</xdr:col>
      <xdr:colOff>101600</xdr:colOff>
      <xdr:row>78</xdr:row>
      <xdr:rowOff>91105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6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82232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55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8524</xdr:rowOff>
    </xdr:from>
    <xdr:to>
      <xdr:col>10</xdr:col>
      <xdr:colOff>165100</xdr:colOff>
      <xdr:row>78</xdr:row>
      <xdr:rowOff>110124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8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101251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7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21051</xdr:rowOff>
    </xdr:from>
    <xdr:to>
      <xdr:col>6</xdr:col>
      <xdr:colOff>38100</xdr:colOff>
      <xdr:row>78</xdr:row>
      <xdr:rowOff>122651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9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113778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86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92565</xdr:rowOff>
    </xdr:from>
    <xdr:to>
      <xdr:col>24</xdr:col>
      <xdr:colOff>62865</xdr:colOff>
      <xdr:row>98</xdr:row>
      <xdr:rowOff>142095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23065"/>
          <a:ext cx="127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145922</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4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142095</xdr:rowOff>
    </xdr:from>
    <xdr:to>
      <xdr:col>24</xdr:col>
      <xdr:colOff>152400</xdr:colOff>
      <xdr:row>98</xdr:row>
      <xdr:rowOff>142095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44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39242</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98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92565</xdr:rowOff>
    </xdr:from>
    <xdr:to>
      <xdr:col>24</xdr:col>
      <xdr:colOff>152400</xdr:colOff>
      <xdr:row>90</xdr:row>
      <xdr:rowOff>92565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23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134083</xdr:rowOff>
    </xdr:from>
    <xdr:to>
      <xdr:col>24</xdr:col>
      <xdr:colOff>63500</xdr:colOff>
      <xdr:row>97</xdr:row>
      <xdr:rowOff>110973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93283"/>
          <a:ext cx="838200" cy="148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91530</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078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68653</xdr:rowOff>
    </xdr:from>
    <xdr:to>
      <xdr:col>24</xdr:col>
      <xdr:colOff>114300</xdr:colOff>
      <xdr:row>95</xdr:row>
      <xdr:rowOff>170253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5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142106</xdr:rowOff>
    </xdr:from>
    <xdr:to>
      <xdr:col>19</xdr:col>
      <xdr:colOff>177800</xdr:colOff>
      <xdr:row>97</xdr:row>
      <xdr:rowOff>110973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601306"/>
          <a:ext cx="889000" cy="14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8564</xdr:rowOff>
    </xdr:from>
    <xdr:to>
      <xdr:col>20</xdr:col>
      <xdr:colOff>38100</xdr:colOff>
      <xdr:row>96</xdr:row>
      <xdr:rowOff>110164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126691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242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142106</xdr:rowOff>
    </xdr:from>
    <xdr:to>
      <xdr:col>15</xdr:col>
      <xdr:colOff>50800</xdr:colOff>
      <xdr:row>98</xdr:row>
      <xdr:rowOff>56674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601306"/>
          <a:ext cx="889000" cy="25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39567</xdr:rowOff>
    </xdr:from>
    <xdr:to>
      <xdr:col>15</xdr:col>
      <xdr:colOff>101600</xdr:colOff>
      <xdr:row>95</xdr:row>
      <xdr:rowOff>141167</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32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157694</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10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56674</xdr:rowOff>
    </xdr:from>
    <xdr:to>
      <xdr:col>10</xdr:col>
      <xdr:colOff>114300</xdr:colOff>
      <xdr:row>98</xdr:row>
      <xdr:rowOff>58384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858774"/>
          <a:ext cx="889000" cy="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87354</xdr:rowOff>
    </xdr:from>
    <xdr:to>
      <xdr:col>10</xdr:col>
      <xdr:colOff>165100</xdr:colOff>
      <xdr:row>97</xdr:row>
      <xdr:rowOff>17504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4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34031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32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119543</xdr:rowOff>
    </xdr:from>
    <xdr:to>
      <xdr:col>6</xdr:col>
      <xdr:colOff>38100</xdr:colOff>
      <xdr:row>97</xdr:row>
      <xdr:rowOff>49693</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578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66220</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35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83283</xdr:rowOff>
    </xdr:from>
    <xdr:to>
      <xdr:col>24</xdr:col>
      <xdr:colOff>114300</xdr:colOff>
      <xdr:row>97</xdr:row>
      <xdr:rowOff>13433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4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61710</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20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60173</xdr:rowOff>
    </xdr:from>
    <xdr:to>
      <xdr:col>20</xdr:col>
      <xdr:colOff>38100</xdr:colOff>
      <xdr:row>97</xdr:row>
      <xdr:rowOff>161773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9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152900</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8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91306</xdr:rowOff>
    </xdr:from>
    <xdr:to>
      <xdr:col>15</xdr:col>
      <xdr:colOff>101600</xdr:colOff>
      <xdr:row>97</xdr:row>
      <xdr:rowOff>21456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5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12583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643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5874</xdr:rowOff>
    </xdr:from>
    <xdr:to>
      <xdr:col>10</xdr:col>
      <xdr:colOff>165100</xdr:colOff>
      <xdr:row>98</xdr:row>
      <xdr:rowOff>107474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80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98601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90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7584</xdr:rowOff>
    </xdr:from>
    <xdr:to>
      <xdr:col>6</xdr:col>
      <xdr:colOff>38100</xdr:colOff>
      <xdr:row>98</xdr:row>
      <xdr:rowOff>109184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0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100311</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0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50683</xdr:rowOff>
    </xdr:from>
    <xdr:to>
      <xdr:col>54</xdr:col>
      <xdr:colOff>189865</xdr:colOff>
      <xdr:row>37</xdr:row>
      <xdr:rowOff>161618</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879983"/>
          <a:ext cx="1270" cy="625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165445</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50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161618</xdr:rowOff>
    </xdr:from>
    <xdr:to>
      <xdr:col>55</xdr:col>
      <xdr:colOff>88900</xdr:colOff>
      <xdr:row>37</xdr:row>
      <xdr:rowOff>161618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505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168810</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655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50683</xdr:rowOff>
    </xdr:from>
    <xdr:to>
      <xdr:col>55</xdr:col>
      <xdr:colOff>88900</xdr:colOff>
      <xdr:row>34</xdr:row>
      <xdr:rowOff>50683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87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71426</xdr:rowOff>
    </xdr:from>
    <xdr:to>
      <xdr:col>55</xdr:col>
      <xdr:colOff>0</xdr:colOff>
      <xdr:row>36</xdr:row>
      <xdr:rowOff>133981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243626"/>
          <a:ext cx="838200" cy="6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83284</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0840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60407</xdr:rowOff>
    </xdr:from>
    <xdr:to>
      <xdr:col>55</xdr:col>
      <xdr:colOff>50800</xdr:colOff>
      <xdr:row>36</xdr:row>
      <xdr:rowOff>162007</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23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23045</xdr:rowOff>
    </xdr:from>
    <xdr:to>
      <xdr:col>50</xdr:col>
      <xdr:colOff>114300</xdr:colOff>
      <xdr:row>36</xdr:row>
      <xdr:rowOff>71426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195245"/>
          <a:ext cx="889000" cy="4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62287</xdr:rowOff>
    </xdr:from>
    <xdr:to>
      <xdr:col>50</xdr:col>
      <xdr:colOff>165100</xdr:colOff>
      <xdr:row>36</xdr:row>
      <xdr:rowOff>163887</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23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155014</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32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145479</xdr:rowOff>
    </xdr:from>
    <xdr:to>
      <xdr:col>45</xdr:col>
      <xdr:colOff>177800</xdr:colOff>
      <xdr:row>36</xdr:row>
      <xdr:rowOff>23045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5460429"/>
          <a:ext cx="889000" cy="73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76263</xdr:rowOff>
    </xdr:from>
    <xdr:to>
      <xdr:col>46</xdr:col>
      <xdr:colOff>38100</xdr:colOff>
      <xdr:row>37</xdr:row>
      <xdr:rowOff>6413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24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168990</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341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145479</xdr:rowOff>
    </xdr:from>
    <xdr:to>
      <xdr:col>41</xdr:col>
      <xdr:colOff>50800</xdr:colOff>
      <xdr:row>36</xdr:row>
      <xdr:rowOff>138114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6972300" y="5460429"/>
          <a:ext cx="889000" cy="84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147920</xdr:rowOff>
    </xdr:from>
    <xdr:to>
      <xdr:col>41</xdr:col>
      <xdr:colOff>101600</xdr:colOff>
      <xdr:row>34</xdr:row>
      <xdr:rowOff>78070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58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69197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5898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10769</xdr:rowOff>
    </xdr:from>
    <xdr:to>
      <xdr:col>36</xdr:col>
      <xdr:colOff>165100</xdr:colOff>
      <xdr:row>37</xdr:row>
      <xdr:rowOff>112369</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35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103496</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05111" y="644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83181</xdr:rowOff>
    </xdr:from>
    <xdr:to>
      <xdr:col>55</xdr:col>
      <xdr:colOff>50800</xdr:colOff>
      <xdr:row>37</xdr:row>
      <xdr:rowOff>13331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25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61608</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233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20626</xdr:rowOff>
    </xdr:from>
    <xdr:to>
      <xdr:col>50</xdr:col>
      <xdr:colOff>165100</xdr:colOff>
      <xdr:row>36</xdr:row>
      <xdr:rowOff>122226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19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138753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5968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143695</xdr:rowOff>
    </xdr:from>
    <xdr:to>
      <xdr:col>46</xdr:col>
      <xdr:colOff>38100</xdr:colOff>
      <xdr:row>36</xdr:row>
      <xdr:rowOff>73845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14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90372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919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94679</xdr:rowOff>
    </xdr:from>
    <xdr:to>
      <xdr:col>41</xdr:col>
      <xdr:colOff>101600</xdr:colOff>
      <xdr:row>32</xdr:row>
      <xdr:rowOff>24829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40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41356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184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87314</xdr:rowOff>
    </xdr:from>
    <xdr:to>
      <xdr:col>36</xdr:col>
      <xdr:colOff>165100</xdr:colOff>
      <xdr:row>37</xdr:row>
      <xdr:rowOff>17464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25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33991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705111" y="6034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24013</xdr:rowOff>
    </xdr:from>
    <xdr:to>
      <xdr:col>54</xdr:col>
      <xdr:colOff>189865</xdr:colOff>
      <xdr:row>57</xdr:row>
      <xdr:rowOff>154353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67963"/>
          <a:ext cx="1270" cy="1159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158180</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3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154353</xdr:rowOff>
    </xdr:from>
    <xdr:to>
      <xdr:col>55</xdr:col>
      <xdr:colOff>88900</xdr:colOff>
      <xdr:row>57</xdr:row>
      <xdr:rowOff>154353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27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142140</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43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24013</xdr:rowOff>
    </xdr:from>
    <xdr:to>
      <xdr:col>55</xdr:col>
      <xdr:colOff>88900</xdr:colOff>
      <xdr:row>51</xdr:row>
      <xdr:rowOff>24013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6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148379</xdr:rowOff>
    </xdr:from>
    <xdr:to>
      <xdr:col>55</xdr:col>
      <xdr:colOff>0</xdr:colOff>
      <xdr:row>57</xdr:row>
      <xdr:rowOff>37264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749579"/>
          <a:ext cx="838200" cy="6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86471</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3447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63594</xdr:rowOff>
    </xdr:from>
    <xdr:to>
      <xdr:col>55</xdr:col>
      <xdr:colOff>50800</xdr:colOff>
      <xdr:row>55</xdr:row>
      <xdr:rowOff>165194</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119545</xdr:rowOff>
    </xdr:from>
    <xdr:to>
      <xdr:col>50</xdr:col>
      <xdr:colOff>114300</xdr:colOff>
      <xdr:row>57</xdr:row>
      <xdr:rowOff>37264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720745"/>
          <a:ext cx="889000" cy="8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132280</xdr:rowOff>
    </xdr:from>
    <xdr:to>
      <xdr:col>50</xdr:col>
      <xdr:colOff>165100</xdr:colOff>
      <xdr:row>56</xdr:row>
      <xdr:rowOff>62430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78957</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77932</xdr:rowOff>
    </xdr:from>
    <xdr:to>
      <xdr:col>45</xdr:col>
      <xdr:colOff>177800</xdr:colOff>
      <xdr:row>56</xdr:row>
      <xdr:rowOff>119545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336232"/>
          <a:ext cx="889000" cy="38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131793</xdr:rowOff>
    </xdr:from>
    <xdr:to>
      <xdr:col>46</xdr:col>
      <xdr:colOff>38100</xdr:colOff>
      <xdr:row>56</xdr:row>
      <xdr:rowOff>61943</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78470</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33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77932</xdr:rowOff>
    </xdr:from>
    <xdr:to>
      <xdr:col>41</xdr:col>
      <xdr:colOff>50800</xdr:colOff>
      <xdr:row>56</xdr:row>
      <xdr:rowOff>41249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336232"/>
          <a:ext cx="889000" cy="30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143543</xdr:rowOff>
    </xdr:from>
    <xdr:to>
      <xdr:col>41</xdr:col>
      <xdr:colOff>101600</xdr:colOff>
      <xdr:row>56</xdr:row>
      <xdr:rowOff>73693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64820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144785</xdr:rowOff>
    </xdr:from>
    <xdr:to>
      <xdr:col>36</xdr:col>
      <xdr:colOff>165100</xdr:colOff>
      <xdr:row>56</xdr:row>
      <xdr:rowOff>74935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7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91462</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349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97579</xdr:rowOff>
    </xdr:from>
    <xdr:to>
      <xdr:col>55</xdr:col>
      <xdr:colOff>50800</xdr:colOff>
      <xdr:row>57</xdr:row>
      <xdr:rowOff>27729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9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76006</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7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157914</xdr:rowOff>
    </xdr:from>
    <xdr:to>
      <xdr:col>50</xdr:col>
      <xdr:colOff>165100</xdr:colOff>
      <xdr:row>57</xdr:row>
      <xdr:rowOff>88064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5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79191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85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68745</xdr:rowOff>
    </xdr:from>
    <xdr:to>
      <xdr:col>46</xdr:col>
      <xdr:colOff>38100</xdr:colOff>
      <xdr:row>56</xdr:row>
      <xdr:rowOff>170345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66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161472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76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27132</xdr:rowOff>
    </xdr:from>
    <xdr:to>
      <xdr:col>41</xdr:col>
      <xdr:colOff>101600</xdr:colOff>
      <xdr:row>54</xdr:row>
      <xdr:rowOff>128732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28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145259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060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161899</xdr:rowOff>
    </xdr:from>
    <xdr:to>
      <xdr:col>36</xdr:col>
      <xdr:colOff>165100</xdr:colOff>
      <xdr:row>56</xdr:row>
      <xdr:rowOff>92049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59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83176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684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102724</xdr:rowOff>
    </xdr:from>
    <xdr:to>
      <xdr:col>54</xdr:col>
      <xdr:colOff>189865</xdr:colOff>
      <xdr:row>79</xdr:row>
      <xdr:rowOff>42145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104224"/>
          <a:ext cx="1270" cy="1482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45972</xdr:rowOff>
    </xdr:from>
    <xdr:ext cx="378565"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90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42145</xdr:rowOff>
    </xdr:from>
    <xdr:to>
      <xdr:col>55</xdr:col>
      <xdr:colOff>88900</xdr:colOff>
      <xdr:row>79</xdr:row>
      <xdr:rowOff>42145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86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49401</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87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102724</xdr:rowOff>
    </xdr:from>
    <xdr:to>
      <xdr:col>55</xdr:col>
      <xdr:colOff>88900</xdr:colOff>
      <xdr:row>70</xdr:row>
      <xdr:rowOff>102724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10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48165</xdr:rowOff>
    </xdr:from>
    <xdr:to>
      <xdr:col>55</xdr:col>
      <xdr:colOff>0</xdr:colOff>
      <xdr:row>77</xdr:row>
      <xdr:rowOff>76206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3249815"/>
          <a:ext cx="838200" cy="2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19073</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220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40646</xdr:rowOff>
    </xdr:from>
    <xdr:to>
      <xdr:col>55</xdr:col>
      <xdr:colOff>50800</xdr:colOff>
      <xdr:row>77</xdr:row>
      <xdr:rowOff>142246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24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5150</xdr:rowOff>
    </xdr:from>
    <xdr:to>
      <xdr:col>50</xdr:col>
      <xdr:colOff>114300</xdr:colOff>
      <xdr:row>77</xdr:row>
      <xdr:rowOff>48165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3035350"/>
          <a:ext cx="889000" cy="21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19538</xdr:rowOff>
    </xdr:from>
    <xdr:to>
      <xdr:col>50</xdr:col>
      <xdr:colOff>165100</xdr:colOff>
      <xdr:row>77</xdr:row>
      <xdr:rowOff>121138</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22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112265</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31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5150</xdr:rowOff>
    </xdr:from>
    <xdr:to>
      <xdr:col>45</xdr:col>
      <xdr:colOff>177800</xdr:colOff>
      <xdr:row>76</xdr:row>
      <xdr:rowOff>170923</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7861300" y="13035350"/>
          <a:ext cx="889000" cy="16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20720</xdr:rowOff>
    </xdr:from>
    <xdr:to>
      <xdr:col>46</xdr:col>
      <xdr:colOff>38100</xdr:colOff>
      <xdr:row>77</xdr:row>
      <xdr:rowOff>122320</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22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113447</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31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170923</xdr:rowOff>
    </xdr:from>
    <xdr:to>
      <xdr:col>41</xdr:col>
      <xdr:colOff>50800</xdr:colOff>
      <xdr:row>77</xdr:row>
      <xdr:rowOff>65233</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201123"/>
          <a:ext cx="889000" cy="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164167</xdr:rowOff>
    </xdr:from>
    <xdr:to>
      <xdr:col>41</xdr:col>
      <xdr:colOff>101600</xdr:colOff>
      <xdr:row>77</xdr:row>
      <xdr:rowOff>94317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19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85444</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28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14643</xdr:rowOff>
    </xdr:from>
    <xdr:to>
      <xdr:col>36</xdr:col>
      <xdr:colOff>165100</xdr:colOff>
      <xdr:row>77</xdr:row>
      <xdr:rowOff>116243</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216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107370</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30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25406</xdr:rowOff>
    </xdr:from>
    <xdr:to>
      <xdr:col>55</xdr:col>
      <xdr:colOff>50800</xdr:colOff>
      <xdr:row>77</xdr:row>
      <xdr:rowOff>127006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22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48283</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07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168815</xdr:rowOff>
    </xdr:from>
    <xdr:to>
      <xdr:col>50</xdr:col>
      <xdr:colOff>165100</xdr:colOff>
      <xdr:row>77</xdr:row>
      <xdr:rowOff>98965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1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115492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372111" y="1297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125800</xdr:rowOff>
    </xdr:from>
    <xdr:to>
      <xdr:col>46</xdr:col>
      <xdr:colOff>38100</xdr:colOff>
      <xdr:row>76</xdr:row>
      <xdr:rowOff>55950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298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72477</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483111" y="1275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120123</xdr:rowOff>
    </xdr:from>
    <xdr:to>
      <xdr:col>41</xdr:col>
      <xdr:colOff>101600</xdr:colOff>
      <xdr:row>77</xdr:row>
      <xdr:rowOff>50273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15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66800</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2925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14433</xdr:rowOff>
    </xdr:from>
    <xdr:to>
      <xdr:col>36</xdr:col>
      <xdr:colOff>165100</xdr:colOff>
      <xdr:row>77</xdr:row>
      <xdr:rowOff>116033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21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132560</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05111" y="1299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40390</xdr:rowOff>
    </xdr:from>
    <xdr:to>
      <xdr:col>54</xdr:col>
      <xdr:colOff>189865</xdr:colOff>
      <xdr:row>99</xdr:row>
      <xdr:rowOff>56217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470890"/>
          <a:ext cx="1270" cy="1558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60044</xdr:rowOff>
    </xdr:from>
    <xdr:ext cx="469744"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7033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56217</xdr:rowOff>
    </xdr:from>
    <xdr:to>
      <xdr:col>55</xdr:col>
      <xdr:colOff>88900</xdr:colOff>
      <xdr:row>99</xdr:row>
      <xdr:rowOff>56217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702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158517</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246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40390</xdr:rowOff>
    </xdr:from>
    <xdr:to>
      <xdr:col>55</xdr:col>
      <xdr:colOff>88900</xdr:colOff>
      <xdr:row>90</xdr:row>
      <xdr:rowOff>40390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47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66331</xdr:rowOff>
    </xdr:from>
    <xdr:to>
      <xdr:col>55</xdr:col>
      <xdr:colOff>0</xdr:colOff>
      <xdr:row>98</xdr:row>
      <xdr:rowOff>5990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696981"/>
          <a:ext cx="838200" cy="11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21534</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3092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170107</xdr:rowOff>
    </xdr:from>
    <xdr:to>
      <xdr:col>55</xdr:col>
      <xdr:colOff>50800</xdr:colOff>
      <xdr:row>96</xdr:row>
      <xdr:rowOff>100257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5990</xdr:rowOff>
    </xdr:from>
    <xdr:to>
      <xdr:col>50</xdr:col>
      <xdr:colOff>114300</xdr:colOff>
      <xdr:row>98</xdr:row>
      <xdr:rowOff>52200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8750300" y="16808090"/>
          <a:ext cx="889000" cy="4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109975</xdr:rowOff>
    </xdr:from>
    <xdr:to>
      <xdr:col>50</xdr:col>
      <xdr:colOff>165100</xdr:colOff>
      <xdr:row>97</xdr:row>
      <xdr:rowOff>40125</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56652</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34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73537</xdr:rowOff>
    </xdr:from>
    <xdr:to>
      <xdr:col>45</xdr:col>
      <xdr:colOff>177800</xdr:colOff>
      <xdr:row>98</xdr:row>
      <xdr:rowOff>52200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7861300" y="16361287"/>
          <a:ext cx="889000" cy="49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96628</xdr:rowOff>
    </xdr:from>
    <xdr:to>
      <xdr:col>46</xdr:col>
      <xdr:colOff>38100</xdr:colOff>
      <xdr:row>97</xdr:row>
      <xdr:rowOff>26778</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43305</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33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73537</xdr:rowOff>
    </xdr:from>
    <xdr:to>
      <xdr:col>41</xdr:col>
      <xdr:colOff>50800</xdr:colOff>
      <xdr:row>96</xdr:row>
      <xdr:rowOff>133713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6972300" y="16361287"/>
          <a:ext cx="889000" cy="23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118804</xdr:rowOff>
    </xdr:from>
    <xdr:to>
      <xdr:col>41</xdr:col>
      <xdr:colOff>101600</xdr:colOff>
      <xdr:row>97</xdr:row>
      <xdr:rowOff>48954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40081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124268</xdr:rowOff>
    </xdr:from>
    <xdr:to>
      <xdr:col>36</xdr:col>
      <xdr:colOff>165100</xdr:colOff>
      <xdr:row>97</xdr:row>
      <xdr:rowOff>54418</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58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45545</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67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15531</xdr:rowOff>
    </xdr:from>
    <xdr:to>
      <xdr:col>55</xdr:col>
      <xdr:colOff>50800</xdr:colOff>
      <xdr:row>97</xdr:row>
      <xdr:rowOff>117131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64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165408</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62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126640</xdr:rowOff>
    </xdr:from>
    <xdr:to>
      <xdr:col>50</xdr:col>
      <xdr:colOff>165100</xdr:colOff>
      <xdr:row>98</xdr:row>
      <xdr:rowOff>56790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7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47917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85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1400</xdr:rowOff>
    </xdr:from>
    <xdr:to>
      <xdr:col>46</xdr:col>
      <xdr:colOff>38100</xdr:colOff>
      <xdr:row>98</xdr:row>
      <xdr:rowOff>103000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80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94127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89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22737</xdr:rowOff>
    </xdr:from>
    <xdr:to>
      <xdr:col>41</xdr:col>
      <xdr:colOff>101600</xdr:colOff>
      <xdr:row>95</xdr:row>
      <xdr:rowOff>124337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31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140864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08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82913</xdr:rowOff>
    </xdr:from>
    <xdr:to>
      <xdr:col>36</xdr:col>
      <xdr:colOff>165100</xdr:colOff>
      <xdr:row>97</xdr:row>
      <xdr:rowOff>13063</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54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29590</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31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71711</xdr:rowOff>
    </xdr:from>
    <xdr:to>
      <xdr:col>85</xdr:col>
      <xdr:colOff>126364</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386661"/>
          <a:ext cx="1269" cy="1344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18388</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16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71711</xdr:rowOff>
    </xdr:from>
    <xdr:to>
      <xdr:col>86</xdr:col>
      <xdr:colOff>25400</xdr:colOff>
      <xdr:row>31</xdr:row>
      <xdr:rowOff>71711</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386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78496</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221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55620</xdr:rowOff>
    </xdr:from>
    <xdr:to>
      <xdr:col>85</xdr:col>
      <xdr:colOff>177800</xdr:colOff>
      <xdr:row>38</xdr:row>
      <xdr:rowOff>157220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57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27883</xdr:rowOff>
    </xdr:from>
    <xdr:to>
      <xdr:col>81</xdr:col>
      <xdr:colOff>101600</xdr:colOff>
      <xdr:row>38</xdr:row>
      <xdr:rowOff>129483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4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146010</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318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39116</xdr:rowOff>
    </xdr:from>
    <xdr:to>
      <xdr:col>76</xdr:col>
      <xdr:colOff>114300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725666"/>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146641</xdr:rowOff>
    </xdr:from>
    <xdr:to>
      <xdr:col>76</xdr:col>
      <xdr:colOff>165100</xdr:colOff>
      <xdr:row>38</xdr:row>
      <xdr:rowOff>76791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490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93318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26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22752</xdr:rowOff>
    </xdr:from>
    <xdr:to>
      <xdr:col>71</xdr:col>
      <xdr:colOff>177800</xdr:colOff>
      <xdr:row>39</xdr:row>
      <xdr:rowOff>39116</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709302"/>
          <a:ext cx="889000" cy="1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16681</xdr:rowOff>
    </xdr:from>
    <xdr:to>
      <xdr:col>72</xdr:col>
      <xdr:colOff>38100</xdr:colOff>
      <xdr:row>38</xdr:row>
      <xdr:rowOff>118281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3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134809</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0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17291</xdr:rowOff>
    </xdr:from>
    <xdr:to>
      <xdr:col>67</xdr:col>
      <xdr:colOff>101600</xdr:colOff>
      <xdr:row>38</xdr:row>
      <xdr:rowOff>118891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532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135418</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30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159766</xdr:rowOff>
    </xdr:from>
    <xdr:to>
      <xdr:col>72</xdr:col>
      <xdr:colOff>38100</xdr:colOff>
      <xdr:row>39</xdr:row>
      <xdr:rowOff>89916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81043</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4017" y="6767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143402</xdr:rowOff>
    </xdr:from>
    <xdr:to>
      <xdr:col>67</xdr:col>
      <xdr:colOff>101600</xdr:colOff>
      <xdr:row>39</xdr:row>
      <xdr:rowOff>73552</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5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64679</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75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467</xdr:rowOff>
    </xdr:from>
    <xdr:to>
      <xdr:col>85</xdr:col>
      <xdr:colOff>126364</xdr:colOff>
      <xdr:row>78</xdr:row>
      <xdr:rowOff>131339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01967"/>
          <a:ext cx="1269" cy="1502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135166</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50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131339</xdr:rowOff>
    </xdr:from>
    <xdr:to>
      <xdr:col>86</xdr:col>
      <xdr:colOff>25400</xdr:colOff>
      <xdr:row>78</xdr:row>
      <xdr:rowOff>131339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504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118594</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777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467</xdr:rowOff>
    </xdr:from>
    <xdr:to>
      <xdr:col>86</xdr:col>
      <xdr:colOff>25400</xdr:colOff>
      <xdr:row>70</xdr:row>
      <xdr:rowOff>467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0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132989</xdr:rowOff>
    </xdr:from>
    <xdr:to>
      <xdr:col>85</xdr:col>
      <xdr:colOff>127000</xdr:colOff>
      <xdr:row>76</xdr:row>
      <xdr:rowOff>25743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5481300" y="12991739"/>
          <a:ext cx="838200" cy="6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39457</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726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16580</xdr:rowOff>
    </xdr:from>
    <xdr:to>
      <xdr:col>85</xdr:col>
      <xdr:colOff>177800</xdr:colOff>
      <xdr:row>75</xdr:row>
      <xdr:rowOff>118180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160258</xdr:rowOff>
    </xdr:from>
    <xdr:to>
      <xdr:col>81</xdr:col>
      <xdr:colOff>50800</xdr:colOff>
      <xdr:row>76</xdr:row>
      <xdr:rowOff>25743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592300" y="13019008"/>
          <a:ext cx="889000" cy="3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34983</xdr:rowOff>
    </xdr:from>
    <xdr:to>
      <xdr:col>81</xdr:col>
      <xdr:colOff>101600</xdr:colOff>
      <xdr:row>75</xdr:row>
      <xdr:rowOff>136583</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153110</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66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160258</xdr:rowOff>
    </xdr:from>
    <xdr:to>
      <xdr:col>76</xdr:col>
      <xdr:colOff>114300</xdr:colOff>
      <xdr:row>76</xdr:row>
      <xdr:rowOff>61894</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3019008"/>
          <a:ext cx="889000" cy="7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34820</xdr:rowOff>
    </xdr:from>
    <xdr:to>
      <xdr:col>76</xdr:col>
      <xdr:colOff>165100</xdr:colOff>
      <xdr:row>75</xdr:row>
      <xdr:rowOff>136420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152947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66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61894</xdr:rowOff>
    </xdr:from>
    <xdr:to>
      <xdr:col>71</xdr:col>
      <xdr:colOff>177800</xdr:colOff>
      <xdr:row>76</xdr:row>
      <xdr:rowOff>147799</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3092094"/>
          <a:ext cx="889000" cy="8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164795</xdr:rowOff>
    </xdr:from>
    <xdr:to>
      <xdr:col>72</xdr:col>
      <xdr:colOff>38100</xdr:colOff>
      <xdr:row>76</xdr:row>
      <xdr:rowOff>94945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111472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79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169694</xdr:rowOff>
    </xdr:from>
    <xdr:to>
      <xdr:col>67</xdr:col>
      <xdr:colOff>101600</xdr:colOff>
      <xdr:row>76</xdr:row>
      <xdr:rowOff>99844</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28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116371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80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82189</xdr:rowOff>
    </xdr:from>
    <xdr:to>
      <xdr:col>85</xdr:col>
      <xdr:colOff>177800</xdr:colOff>
      <xdr:row>76</xdr:row>
      <xdr:rowOff>12339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94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60616</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919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146393</xdr:rowOff>
    </xdr:from>
    <xdr:to>
      <xdr:col>81</xdr:col>
      <xdr:colOff>101600</xdr:colOff>
      <xdr:row>76</xdr:row>
      <xdr:rowOff>76543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300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67670</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3097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109458</xdr:rowOff>
    </xdr:from>
    <xdr:to>
      <xdr:col>76</xdr:col>
      <xdr:colOff>165100</xdr:colOff>
      <xdr:row>76</xdr:row>
      <xdr:rowOff>39607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9682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30735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3060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11094</xdr:rowOff>
    </xdr:from>
    <xdr:to>
      <xdr:col>72</xdr:col>
      <xdr:colOff>38100</xdr:colOff>
      <xdr:row>76</xdr:row>
      <xdr:rowOff>112694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3041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103821</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313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96999</xdr:rowOff>
    </xdr:from>
    <xdr:to>
      <xdr:col>67</xdr:col>
      <xdr:colOff>101600</xdr:colOff>
      <xdr:row>77</xdr:row>
      <xdr:rowOff>27149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312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18276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321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113207</xdr:rowOff>
    </xdr:from>
    <xdr:to>
      <xdr:col>85</xdr:col>
      <xdr:colOff>126364</xdr:colOff>
      <xdr:row>99</xdr:row>
      <xdr:rowOff>28626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43707"/>
          <a:ext cx="1269" cy="1458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32453</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700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28626</xdr:rowOff>
    </xdr:from>
    <xdr:to>
      <xdr:col>86</xdr:col>
      <xdr:colOff>25400</xdr:colOff>
      <xdr:row>99</xdr:row>
      <xdr:rowOff>28626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7002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59884</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18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113207</xdr:rowOff>
    </xdr:from>
    <xdr:to>
      <xdr:col>86</xdr:col>
      <xdr:colOff>25400</xdr:colOff>
      <xdr:row>90</xdr:row>
      <xdr:rowOff>113207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4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171411</xdr:rowOff>
    </xdr:from>
    <xdr:to>
      <xdr:col>85</xdr:col>
      <xdr:colOff>127000</xdr:colOff>
      <xdr:row>98</xdr:row>
      <xdr:rowOff>9792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802061"/>
          <a:ext cx="8382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21938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811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170511</xdr:rowOff>
    </xdr:from>
    <xdr:to>
      <xdr:col>85</xdr:col>
      <xdr:colOff>177800</xdr:colOff>
      <xdr:row>97</xdr:row>
      <xdr:rowOff>100661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29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155093</xdr:rowOff>
    </xdr:from>
    <xdr:to>
      <xdr:col>81</xdr:col>
      <xdr:colOff>50800</xdr:colOff>
      <xdr:row>98</xdr:row>
      <xdr:rowOff>9792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442843"/>
          <a:ext cx="889000" cy="36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168720</xdr:rowOff>
    </xdr:from>
    <xdr:to>
      <xdr:col>81</xdr:col>
      <xdr:colOff>101600</xdr:colOff>
      <xdr:row>97</xdr:row>
      <xdr:rowOff>98870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115397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0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155093</xdr:rowOff>
    </xdr:from>
    <xdr:to>
      <xdr:col>76</xdr:col>
      <xdr:colOff>114300</xdr:colOff>
      <xdr:row>98</xdr:row>
      <xdr:rowOff>85750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442843"/>
          <a:ext cx="889000" cy="44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110325</xdr:rowOff>
    </xdr:from>
    <xdr:to>
      <xdr:col>76</xdr:col>
      <xdr:colOff>165100</xdr:colOff>
      <xdr:row>97</xdr:row>
      <xdr:rowOff>40475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56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31602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66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85750</xdr:rowOff>
    </xdr:from>
    <xdr:to>
      <xdr:col>71</xdr:col>
      <xdr:colOff>177800</xdr:colOff>
      <xdr:row>98</xdr:row>
      <xdr:rowOff>110083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87850"/>
          <a:ext cx="889000" cy="2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135573</xdr:rowOff>
    </xdr:from>
    <xdr:to>
      <xdr:col>72</xdr:col>
      <xdr:colOff>38100</xdr:colOff>
      <xdr:row>98</xdr:row>
      <xdr:rowOff>65723</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82250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54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151905</xdr:rowOff>
    </xdr:from>
    <xdr:to>
      <xdr:col>67</xdr:col>
      <xdr:colOff>101600</xdr:colOff>
      <xdr:row>98</xdr:row>
      <xdr:rowOff>82055</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8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98582</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5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120611</xdr:rowOff>
    </xdr:from>
    <xdr:to>
      <xdr:col>85</xdr:col>
      <xdr:colOff>177800</xdr:colOff>
      <xdr:row>98</xdr:row>
      <xdr:rowOff>50761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5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99038</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29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130442</xdr:rowOff>
    </xdr:from>
    <xdr:to>
      <xdr:col>81</xdr:col>
      <xdr:colOff>101600</xdr:colOff>
      <xdr:row>98</xdr:row>
      <xdr:rowOff>60592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6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51719</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5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104293</xdr:rowOff>
    </xdr:from>
    <xdr:to>
      <xdr:col>76</xdr:col>
      <xdr:colOff>165100</xdr:colOff>
      <xdr:row>96</xdr:row>
      <xdr:rowOff>34443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39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50970</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16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34950</xdr:rowOff>
    </xdr:from>
    <xdr:to>
      <xdr:col>72</xdr:col>
      <xdr:colOff>38100</xdr:colOff>
      <xdr:row>98</xdr:row>
      <xdr:rowOff>136550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83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127677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92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59283</xdr:rowOff>
    </xdr:from>
    <xdr:to>
      <xdr:col>67</xdr:col>
      <xdr:colOff>101600</xdr:colOff>
      <xdr:row>98</xdr:row>
      <xdr:rowOff>160883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6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152010</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54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13010</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499410"/>
          <a:ext cx="1269" cy="115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131137</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27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13010</xdr:rowOff>
    </xdr:from>
    <xdr:to>
      <xdr:col>116</xdr:col>
      <xdr:colOff>152400</xdr:colOff>
      <xdr:row>32</xdr:row>
      <xdr:rowOff>13010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499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114188</xdr:rowOff>
    </xdr:from>
    <xdr:to>
      <xdr:col>116</xdr:col>
      <xdr:colOff>63500</xdr:colOff>
      <xdr:row>38</xdr:row>
      <xdr:rowOff>120863</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629288"/>
          <a:ext cx="838200" cy="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42100</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143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19223</xdr:rowOff>
    </xdr:from>
    <xdr:to>
      <xdr:col>116</xdr:col>
      <xdr:colOff>114300</xdr:colOff>
      <xdr:row>37</xdr:row>
      <xdr:rowOff>120823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62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120863</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6635963"/>
          <a:ext cx="889000" cy="1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39888</xdr:rowOff>
    </xdr:from>
    <xdr:to>
      <xdr:col>112</xdr:col>
      <xdr:colOff>38100</xdr:colOff>
      <xdr:row>37</xdr:row>
      <xdr:rowOff>141488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8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158015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5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134259</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49359"/>
          <a:ext cx="889000" cy="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18903</xdr:rowOff>
    </xdr:from>
    <xdr:to>
      <xdr:col>107</xdr:col>
      <xdr:colOff>101600</xdr:colOff>
      <xdr:row>37</xdr:row>
      <xdr:rowOff>120503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6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137030</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3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130739</xdr:rowOff>
    </xdr:from>
    <xdr:to>
      <xdr:col>102</xdr:col>
      <xdr:colOff>114300</xdr:colOff>
      <xdr:row>38</xdr:row>
      <xdr:rowOff>134259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45839"/>
          <a:ext cx="8890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76738</xdr:rowOff>
    </xdr:from>
    <xdr:to>
      <xdr:col>102</xdr:col>
      <xdr:colOff>165100</xdr:colOff>
      <xdr:row>38</xdr:row>
      <xdr:rowOff>6888</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23415</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151765</xdr:rowOff>
    </xdr:from>
    <xdr:to>
      <xdr:col>98</xdr:col>
      <xdr:colOff>38100</xdr:colOff>
      <xdr:row>38</xdr:row>
      <xdr:rowOff>81915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98442</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270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63388</xdr:rowOff>
    </xdr:from>
    <xdr:to>
      <xdr:col>116</xdr:col>
      <xdr:colOff>114300</xdr:colOff>
      <xdr:row>38</xdr:row>
      <xdr:rowOff>164988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57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149765</xdr:rowOff>
    </xdr:from>
    <xdr:ext cx="378565"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493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70063</xdr:rowOff>
    </xdr:from>
    <xdr:to>
      <xdr:col>112</xdr:col>
      <xdr:colOff>38100</xdr:colOff>
      <xdr:row>39</xdr:row>
      <xdr:rowOff>213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58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162790</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4017" y="66778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83459</xdr:rowOff>
    </xdr:from>
    <xdr:to>
      <xdr:col>102</xdr:col>
      <xdr:colOff>165100</xdr:colOff>
      <xdr:row>39</xdr:row>
      <xdr:rowOff>13609</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59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4736</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6017" y="6691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79939</xdr:rowOff>
    </xdr:from>
    <xdr:to>
      <xdr:col>98</xdr:col>
      <xdr:colOff>38100</xdr:colOff>
      <xdr:row>39</xdr:row>
      <xdr:rowOff>10089</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59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1216</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7017" y="6687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483</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9258783"/>
          <a:ext cx="1269" cy="901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52</xdr:row>
      <xdr:rowOff>118610</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903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483</xdr:rowOff>
    </xdr:from>
    <xdr:to>
      <xdr:col>116</xdr:col>
      <xdr:colOff>152400</xdr:colOff>
      <xdr:row>54</xdr:row>
      <xdr:rowOff>483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9258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163970</xdr:rowOff>
    </xdr:from>
    <xdr:to>
      <xdr:col>116</xdr:col>
      <xdr:colOff>63500</xdr:colOff>
      <xdr:row>57</xdr:row>
      <xdr:rowOff>55042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593720"/>
          <a:ext cx="838200" cy="23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46029</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18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67602</xdr:rowOff>
    </xdr:from>
    <xdr:to>
      <xdr:col>116</xdr:col>
      <xdr:colOff>114300</xdr:colOff>
      <xdr:row>57</xdr:row>
      <xdr:rowOff>169202</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161531</xdr:rowOff>
    </xdr:from>
    <xdr:to>
      <xdr:col>111</xdr:col>
      <xdr:colOff>177800</xdr:colOff>
      <xdr:row>57</xdr:row>
      <xdr:rowOff>55042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762731"/>
          <a:ext cx="889000" cy="6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82804</xdr:rowOff>
    </xdr:from>
    <xdr:to>
      <xdr:col>112</xdr:col>
      <xdr:colOff>38100</xdr:colOff>
      <xdr:row>58</xdr:row>
      <xdr:rowOff>12954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5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4081</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48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161531</xdr:rowOff>
    </xdr:from>
    <xdr:to>
      <xdr:col>107</xdr:col>
      <xdr:colOff>50800</xdr:colOff>
      <xdr:row>57</xdr:row>
      <xdr:rowOff>125146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9762731"/>
          <a:ext cx="889000" cy="135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66269</xdr:rowOff>
    </xdr:from>
    <xdr:to>
      <xdr:col>107</xdr:col>
      <xdr:colOff>101600</xdr:colOff>
      <xdr:row>57</xdr:row>
      <xdr:rowOff>167869</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158996</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93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161989</xdr:rowOff>
    </xdr:from>
    <xdr:to>
      <xdr:col>102</xdr:col>
      <xdr:colOff>114300</xdr:colOff>
      <xdr:row>57</xdr:row>
      <xdr:rowOff>125146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8734489"/>
          <a:ext cx="889000" cy="116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125171</xdr:rowOff>
    </xdr:from>
    <xdr:to>
      <xdr:col>102</xdr:col>
      <xdr:colOff>165100</xdr:colOff>
      <xdr:row>58</xdr:row>
      <xdr:rowOff>55321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9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46448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90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134048</xdr:rowOff>
    </xdr:from>
    <xdr:to>
      <xdr:col>98</xdr:col>
      <xdr:colOff>38100</xdr:colOff>
      <xdr:row>58</xdr:row>
      <xdr:rowOff>64198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0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55325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999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113170</xdr:rowOff>
    </xdr:from>
    <xdr:to>
      <xdr:col>116</xdr:col>
      <xdr:colOff>114300</xdr:colOff>
      <xdr:row>56</xdr:row>
      <xdr:rowOff>43320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54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136047</xdr:rowOff>
    </xdr:from>
    <xdr:ext cx="534377"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39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4242</xdr:rowOff>
    </xdr:from>
    <xdr:to>
      <xdr:col>112</xdr:col>
      <xdr:colOff>38100</xdr:colOff>
      <xdr:row>57</xdr:row>
      <xdr:rowOff>105842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77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122369</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55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110731</xdr:rowOff>
    </xdr:from>
    <xdr:to>
      <xdr:col>107</xdr:col>
      <xdr:colOff>101600</xdr:colOff>
      <xdr:row>57</xdr:row>
      <xdr:rowOff>40881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71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57408</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67111" y="94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74346</xdr:rowOff>
    </xdr:from>
    <xdr:to>
      <xdr:col>102</xdr:col>
      <xdr:colOff>165100</xdr:colOff>
      <xdr:row>58</xdr:row>
      <xdr:rowOff>4496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84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21023</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62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111189</xdr:rowOff>
    </xdr:from>
    <xdr:to>
      <xdr:col>98</xdr:col>
      <xdr:colOff>38100</xdr:colOff>
      <xdr:row>51</xdr:row>
      <xdr:rowOff>41339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868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57866</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389111" y="845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130670</xdr:rowOff>
    </xdr:from>
    <xdr:to>
      <xdr:col>116</xdr:col>
      <xdr:colOff>62864</xdr:colOff>
      <xdr:row>78</xdr:row>
      <xdr:rowOff>66815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32170"/>
          <a:ext cx="1269" cy="130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70642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44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66815</xdr:rowOff>
    </xdr:from>
    <xdr:to>
      <xdr:col>116</xdr:col>
      <xdr:colOff>152400</xdr:colOff>
      <xdr:row>78</xdr:row>
      <xdr:rowOff>66815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439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77347</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07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130670</xdr:rowOff>
    </xdr:from>
    <xdr:to>
      <xdr:col>116</xdr:col>
      <xdr:colOff>152400</xdr:colOff>
      <xdr:row>70</xdr:row>
      <xdr:rowOff>130670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3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84189</xdr:rowOff>
    </xdr:from>
    <xdr:to>
      <xdr:col>116</xdr:col>
      <xdr:colOff>63500</xdr:colOff>
      <xdr:row>77</xdr:row>
      <xdr:rowOff>128727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285839"/>
          <a:ext cx="838200" cy="4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12869</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7001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161442</xdr:rowOff>
    </xdr:from>
    <xdr:to>
      <xdr:col>116</xdr:col>
      <xdr:colOff>114300</xdr:colOff>
      <xdr:row>75</xdr:row>
      <xdr:rowOff>91592</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128727</xdr:rowOff>
    </xdr:from>
    <xdr:to>
      <xdr:col>111</xdr:col>
      <xdr:colOff>177800</xdr:colOff>
      <xdr:row>78</xdr:row>
      <xdr:rowOff>27039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330377"/>
          <a:ext cx="889000" cy="69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59639</xdr:rowOff>
    </xdr:from>
    <xdr:to>
      <xdr:col>112</xdr:col>
      <xdr:colOff>38100</xdr:colOff>
      <xdr:row>75</xdr:row>
      <xdr:rowOff>161240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6316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9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27039</xdr:rowOff>
    </xdr:from>
    <xdr:to>
      <xdr:col>107</xdr:col>
      <xdr:colOff>50800</xdr:colOff>
      <xdr:row>78</xdr:row>
      <xdr:rowOff>62395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400139"/>
          <a:ext cx="889000" cy="3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86843</xdr:rowOff>
    </xdr:from>
    <xdr:to>
      <xdr:col>107</xdr:col>
      <xdr:colOff>101600</xdr:colOff>
      <xdr:row>76</xdr:row>
      <xdr:rowOff>16993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33520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72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18617</xdr:rowOff>
    </xdr:from>
    <xdr:to>
      <xdr:col>102</xdr:col>
      <xdr:colOff>114300</xdr:colOff>
      <xdr:row>78</xdr:row>
      <xdr:rowOff>62395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3220267"/>
          <a:ext cx="889000" cy="21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25197</xdr:rowOff>
    </xdr:from>
    <xdr:to>
      <xdr:col>102</xdr:col>
      <xdr:colOff>165100</xdr:colOff>
      <xdr:row>76</xdr:row>
      <xdr:rowOff>126797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143324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83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143764</xdr:rowOff>
    </xdr:from>
    <xdr:to>
      <xdr:col>98</xdr:col>
      <xdr:colOff>38100</xdr:colOff>
      <xdr:row>75</xdr:row>
      <xdr:rowOff>73914</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83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90441</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606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33389</xdr:rowOff>
    </xdr:from>
    <xdr:to>
      <xdr:col>116</xdr:col>
      <xdr:colOff>114300</xdr:colOff>
      <xdr:row>77</xdr:row>
      <xdr:rowOff>134989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323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11816</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321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77927</xdr:rowOff>
    </xdr:from>
    <xdr:to>
      <xdr:col>112</xdr:col>
      <xdr:colOff>38100</xdr:colOff>
      <xdr:row>78</xdr:row>
      <xdr:rowOff>8077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27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170654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37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147689</xdr:rowOff>
    </xdr:from>
    <xdr:to>
      <xdr:col>107</xdr:col>
      <xdr:colOff>101600</xdr:colOff>
      <xdr:row>78</xdr:row>
      <xdr:rowOff>77839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34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68966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44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11595</xdr:rowOff>
    </xdr:from>
    <xdr:to>
      <xdr:col>102</xdr:col>
      <xdr:colOff>165100</xdr:colOff>
      <xdr:row>78</xdr:row>
      <xdr:rowOff>113195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38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104322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47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139267</xdr:rowOff>
    </xdr:from>
    <xdr:to>
      <xdr:col>98</xdr:col>
      <xdr:colOff>38100</xdr:colOff>
      <xdr:row>77</xdr:row>
      <xdr:rowOff>69417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16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60544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262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・人件費は前年度から</a:t>
          </a:r>
          <a:r>
            <a:rPr kumimoji="1" lang="en-US" altLang="ja-JP" sz="1300">
              <a:latin typeface="ＭＳ Ｐゴシック" panose="020B0600070205080204" pitchFamily="50" charset="-128"/>
              <a:ea typeface="ＭＳ Ｐゴシック" panose="020B0600070205080204" pitchFamily="50" charset="-128"/>
            </a:rPr>
            <a:t>1,121</a:t>
          </a:r>
          <a:r>
            <a:rPr kumimoji="1" lang="ja-JP" altLang="en-US" sz="1300">
              <a:latin typeface="ＭＳ Ｐゴシック" panose="020B0600070205080204" pitchFamily="50" charset="-128"/>
              <a:ea typeface="ＭＳ Ｐゴシック" panose="020B0600070205080204" pitchFamily="50" charset="-128"/>
            </a:rPr>
            <a:t>円増加し、住民一人当たり</a:t>
          </a:r>
          <a:r>
            <a:rPr kumimoji="1" lang="en-US" altLang="ja-JP" sz="1300">
              <a:latin typeface="ＭＳ Ｐゴシック" panose="020B0600070205080204" pitchFamily="50" charset="-128"/>
              <a:ea typeface="ＭＳ Ｐゴシック" panose="020B0600070205080204" pitchFamily="50" charset="-128"/>
            </a:rPr>
            <a:t>94,368</a:t>
          </a:r>
          <a:r>
            <a:rPr kumimoji="1" lang="ja-JP" altLang="en-US" sz="1300">
              <a:latin typeface="ＭＳ Ｐゴシック" panose="020B0600070205080204" pitchFamily="50" charset="-128"/>
              <a:ea typeface="ＭＳ Ｐゴシック" panose="020B0600070205080204" pitchFamily="50" charset="-128"/>
            </a:rPr>
            <a:t>円であり、類似団体平均を</a:t>
          </a:r>
          <a:r>
            <a:rPr kumimoji="1" lang="en-US" altLang="ja-JP" sz="1300">
              <a:latin typeface="ＭＳ Ｐゴシック" panose="020B0600070205080204" pitchFamily="50" charset="-128"/>
              <a:ea typeface="ＭＳ Ｐゴシック" panose="020B0600070205080204" pitchFamily="50" charset="-128"/>
            </a:rPr>
            <a:t>5,909</a:t>
          </a:r>
          <a:r>
            <a:rPr kumimoji="1" lang="ja-JP" altLang="en-US" sz="1300">
              <a:latin typeface="ＭＳ Ｐゴシック" panose="020B0600070205080204" pitchFamily="50" charset="-128"/>
              <a:ea typeface="ＭＳ Ｐゴシック" panose="020B0600070205080204" pitchFamily="50" charset="-128"/>
            </a:rPr>
            <a:t>円上回っている。類似団体と比べ市営の保育所が多く、消防行政や放課後児童クラブ運営を直営していること等が主な要因となっている。</a:t>
          </a:r>
        </a:p>
        <a:p>
          <a:r>
            <a:rPr kumimoji="1" lang="ja-JP" altLang="en-US" sz="1300">
              <a:latin typeface="ＭＳ Ｐゴシック" panose="020B0600070205080204" pitchFamily="50" charset="-128"/>
              <a:ea typeface="ＭＳ Ｐゴシック" panose="020B0600070205080204" pitchFamily="50" charset="-128"/>
            </a:rPr>
            <a:t>・物件費は前年度から</a:t>
          </a:r>
          <a:r>
            <a:rPr kumimoji="1" lang="en-US" altLang="ja-JP" sz="1300">
              <a:latin typeface="ＭＳ Ｐゴシック" panose="020B0600070205080204" pitchFamily="50" charset="-128"/>
              <a:ea typeface="ＭＳ Ｐゴシック" panose="020B0600070205080204" pitchFamily="50" charset="-128"/>
            </a:rPr>
            <a:t>3,647</a:t>
          </a:r>
          <a:r>
            <a:rPr kumimoji="1" lang="ja-JP" altLang="en-US" sz="1300">
              <a:latin typeface="ＭＳ Ｐゴシック" panose="020B0600070205080204" pitchFamily="50" charset="-128"/>
              <a:ea typeface="ＭＳ Ｐゴシック" panose="020B0600070205080204" pitchFamily="50" charset="-128"/>
            </a:rPr>
            <a:t>円減少し、住民一人当たり</a:t>
          </a:r>
          <a:r>
            <a:rPr kumimoji="1" lang="en-US" altLang="ja-JP" sz="1300">
              <a:latin typeface="ＭＳ Ｐゴシック" panose="020B0600070205080204" pitchFamily="50" charset="-128"/>
              <a:ea typeface="ＭＳ Ｐゴシック" panose="020B0600070205080204" pitchFamily="50" charset="-128"/>
            </a:rPr>
            <a:t>59,678</a:t>
          </a:r>
          <a:r>
            <a:rPr kumimoji="1" lang="ja-JP" altLang="en-US" sz="1300">
              <a:latin typeface="ＭＳ Ｐゴシック" panose="020B0600070205080204" pitchFamily="50" charset="-128"/>
              <a:ea typeface="ＭＳ Ｐゴシック" panose="020B0600070205080204" pitchFamily="50" charset="-128"/>
            </a:rPr>
            <a:t>円であり、類似団体平均を</a:t>
          </a:r>
          <a:r>
            <a:rPr kumimoji="1" lang="en-US" altLang="ja-JP" sz="1300">
              <a:latin typeface="ＭＳ Ｐゴシック" panose="020B0600070205080204" pitchFamily="50" charset="-128"/>
              <a:ea typeface="ＭＳ Ｐゴシック" panose="020B0600070205080204" pitchFamily="50" charset="-128"/>
            </a:rPr>
            <a:t>24,642</a:t>
          </a:r>
          <a:r>
            <a:rPr kumimoji="1" lang="ja-JP" altLang="en-US" sz="1300">
              <a:latin typeface="ＭＳ Ｐゴシック" panose="020B0600070205080204" pitchFamily="50" charset="-128"/>
              <a:ea typeface="ＭＳ Ｐゴシック" panose="020B0600070205080204" pitchFamily="50" charset="-128"/>
            </a:rPr>
            <a:t>円下回っている。新型コロナウイルスワクチン接種業務委託が終了したことが減少の主な要因である。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・扶助費は前年度から</a:t>
          </a:r>
          <a:r>
            <a:rPr kumimoji="1" lang="en-US" altLang="ja-JP" sz="1300">
              <a:latin typeface="ＭＳ Ｐゴシック" panose="020B0600070205080204" pitchFamily="50" charset="-128"/>
              <a:ea typeface="ＭＳ Ｐゴシック" panose="020B0600070205080204" pitchFamily="50" charset="-128"/>
            </a:rPr>
            <a:t>13,627</a:t>
          </a:r>
          <a:r>
            <a:rPr kumimoji="1" lang="ja-JP" altLang="en-US" sz="1300">
              <a:latin typeface="ＭＳ Ｐゴシック" panose="020B0600070205080204" pitchFamily="50" charset="-128"/>
              <a:ea typeface="ＭＳ Ｐゴシック" panose="020B0600070205080204" pitchFamily="50" charset="-128"/>
            </a:rPr>
            <a:t>円増加し、住民一人当たり</a:t>
          </a:r>
          <a:r>
            <a:rPr kumimoji="1" lang="en-US" altLang="ja-JP" sz="1300">
              <a:latin typeface="ＭＳ Ｐゴシック" panose="020B0600070205080204" pitchFamily="50" charset="-128"/>
              <a:ea typeface="ＭＳ Ｐゴシック" panose="020B0600070205080204" pitchFamily="50" charset="-128"/>
            </a:rPr>
            <a:t>104,016</a:t>
          </a:r>
          <a:r>
            <a:rPr kumimoji="1" lang="ja-JP" altLang="en-US" sz="1300">
              <a:latin typeface="ＭＳ Ｐゴシック" panose="020B0600070205080204" pitchFamily="50" charset="-128"/>
              <a:ea typeface="ＭＳ Ｐゴシック" panose="020B0600070205080204" pitchFamily="50" charset="-128"/>
            </a:rPr>
            <a:t>円であり、類似団体平均を</a:t>
          </a:r>
          <a:r>
            <a:rPr kumimoji="1" lang="en-US" altLang="ja-JP" sz="1300">
              <a:latin typeface="ＭＳ Ｐゴシック" panose="020B0600070205080204" pitchFamily="50" charset="-128"/>
              <a:ea typeface="ＭＳ Ｐゴシック" panose="020B0600070205080204" pitchFamily="50" charset="-128"/>
            </a:rPr>
            <a:t>17,094</a:t>
          </a:r>
          <a:r>
            <a:rPr kumimoji="1" lang="ja-JP" altLang="en-US" sz="1300">
              <a:latin typeface="ＭＳ Ｐゴシック" panose="020B0600070205080204" pitchFamily="50" charset="-128"/>
              <a:ea typeface="ＭＳ Ｐゴシック" panose="020B0600070205080204" pitchFamily="50" charset="-128"/>
            </a:rPr>
            <a:t>円下回っている。低所得者や子育て世帯への臨時的な経済対策に係る給付金の増加が主な要因である。</a:t>
          </a:r>
        </a:p>
        <a:p>
          <a:r>
            <a:rPr kumimoji="1" lang="ja-JP" altLang="en-US" sz="1300">
              <a:latin typeface="ＭＳ Ｐゴシック" panose="020B0600070205080204" pitchFamily="50" charset="-128"/>
              <a:ea typeface="ＭＳ Ｐゴシック" panose="020B0600070205080204" pitchFamily="50" charset="-128"/>
            </a:rPr>
            <a:t>・補助費等は前年度から</a:t>
          </a:r>
          <a:r>
            <a:rPr kumimoji="1" lang="en-US" altLang="ja-JP" sz="1300">
              <a:latin typeface="ＭＳ Ｐゴシック" panose="020B0600070205080204" pitchFamily="50" charset="-128"/>
              <a:ea typeface="ＭＳ Ｐゴシック" panose="020B0600070205080204" pitchFamily="50" charset="-128"/>
            </a:rPr>
            <a:t>13,682</a:t>
          </a:r>
          <a:r>
            <a:rPr kumimoji="1" lang="ja-JP" altLang="en-US" sz="1300">
              <a:latin typeface="ＭＳ Ｐゴシック" panose="020B0600070205080204" pitchFamily="50" charset="-128"/>
              <a:ea typeface="ＭＳ Ｐゴシック" panose="020B0600070205080204" pitchFamily="50" charset="-128"/>
            </a:rPr>
            <a:t>円減少し、住民一人当たり</a:t>
          </a:r>
          <a:r>
            <a:rPr kumimoji="1" lang="en-US" altLang="ja-JP" sz="1300">
              <a:latin typeface="ＭＳ Ｐゴシック" panose="020B0600070205080204" pitchFamily="50" charset="-128"/>
              <a:ea typeface="ＭＳ Ｐゴシック" panose="020B0600070205080204" pitchFamily="50" charset="-128"/>
            </a:rPr>
            <a:t>76,251</a:t>
          </a:r>
          <a:r>
            <a:rPr kumimoji="1" lang="ja-JP" altLang="en-US" sz="1300">
              <a:latin typeface="ＭＳ Ｐゴシック" panose="020B0600070205080204" pitchFamily="50" charset="-128"/>
              <a:ea typeface="ＭＳ Ｐゴシック" panose="020B0600070205080204" pitchFamily="50" charset="-128"/>
            </a:rPr>
            <a:t>円であり、類似団体平均を</a:t>
          </a:r>
          <a:r>
            <a:rPr kumimoji="1" lang="en-US" altLang="ja-JP" sz="1300">
              <a:latin typeface="ＭＳ Ｐゴシック" panose="020B0600070205080204" pitchFamily="50" charset="-128"/>
              <a:ea typeface="ＭＳ Ｐゴシック" panose="020B0600070205080204" pitchFamily="50" charset="-128"/>
            </a:rPr>
            <a:t>4,981</a:t>
          </a:r>
          <a:r>
            <a:rPr kumimoji="1" lang="ja-JP" altLang="en-US" sz="1300">
              <a:latin typeface="ＭＳ Ｐゴシック" panose="020B0600070205080204" pitchFamily="50" charset="-128"/>
              <a:ea typeface="ＭＳ Ｐゴシック" panose="020B0600070205080204" pitchFamily="50" charset="-128"/>
            </a:rPr>
            <a:t>円下回っている。前年度に市内中小事業者や農水産業者への臨時的な経済対策に係る給付金事業があったことが減少の主な要因である。</a:t>
          </a:r>
        </a:p>
        <a:p>
          <a:r>
            <a:rPr kumimoji="1" lang="ja-JP" altLang="en-US" sz="1300">
              <a:latin typeface="ＭＳ Ｐゴシック" panose="020B0600070205080204" pitchFamily="50" charset="-128"/>
              <a:ea typeface="ＭＳ Ｐゴシック" panose="020B0600070205080204" pitchFamily="50" charset="-128"/>
            </a:rPr>
            <a:t>・普通建設事業費は前年度から</a:t>
          </a:r>
          <a:r>
            <a:rPr kumimoji="1" lang="en-US" altLang="ja-JP" sz="1300">
              <a:latin typeface="ＭＳ Ｐゴシック" panose="020B0600070205080204" pitchFamily="50" charset="-128"/>
              <a:ea typeface="ＭＳ Ｐゴシック" panose="020B0600070205080204" pitchFamily="50" charset="-128"/>
            </a:rPr>
            <a:t>7,918</a:t>
          </a:r>
          <a:r>
            <a:rPr kumimoji="1" lang="ja-JP" altLang="en-US" sz="1300">
              <a:latin typeface="ＭＳ Ｐゴシック" panose="020B0600070205080204" pitchFamily="50" charset="-128"/>
              <a:ea typeface="ＭＳ Ｐゴシック" panose="020B0600070205080204" pitchFamily="50" charset="-128"/>
            </a:rPr>
            <a:t>円減少し、住民一人当たり</a:t>
          </a:r>
          <a:r>
            <a:rPr kumimoji="1" lang="en-US" altLang="ja-JP" sz="1300">
              <a:latin typeface="ＭＳ Ｐゴシック" panose="020B0600070205080204" pitchFamily="50" charset="-128"/>
              <a:ea typeface="ＭＳ Ｐゴシック" panose="020B0600070205080204" pitchFamily="50" charset="-128"/>
            </a:rPr>
            <a:t>53,861</a:t>
          </a:r>
          <a:r>
            <a:rPr kumimoji="1" lang="ja-JP" altLang="en-US" sz="1300">
              <a:latin typeface="ＭＳ Ｐゴシック" panose="020B0600070205080204" pitchFamily="50" charset="-128"/>
              <a:ea typeface="ＭＳ Ｐゴシック" panose="020B0600070205080204" pitchFamily="50" charset="-128"/>
            </a:rPr>
            <a:t>円であり、類似団体平均を</a:t>
          </a:r>
          <a:r>
            <a:rPr kumimoji="1" lang="en-US" altLang="ja-JP" sz="1300">
              <a:latin typeface="ＭＳ Ｐゴシック" panose="020B0600070205080204" pitchFamily="50" charset="-128"/>
              <a:ea typeface="ＭＳ Ｐゴシック" panose="020B0600070205080204" pitchFamily="50" charset="-128"/>
            </a:rPr>
            <a:t>26,960</a:t>
          </a:r>
          <a:r>
            <a:rPr kumimoji="1" lang="ja-JP" altLang="en-US" sz="1300">
              <a:latin typeface="ＭＳ Ｐゴシック" panose="020B0600070205080204" pitchFamily="50" charset="-128"/>
              <a:ea typeface="ＭＳ Ｐゴシック" panose="020B0600070205080204" pitchFamily="50" charset="-128"/>
            </a:rPr>
            <a:t>円下回っている。更新整備が前年度から</a:t>
          </a:r>
          <a:r>
            <a:rPr kumimoji="1" lang="en-US" altLang="ja-JP" sz="1300">
              <a:latin typeface="ＭＳ Ｐゴシック" panose="020B0600070205080204" pitchFamily="50" charset="-128"/>
              <a:ea typeface="ＭＳ Ｐゴシック" panose="020B0600070205080204" pitchFamily="50" charset="-128"/>
            </a:rPr>
            <a:t>10,207</a:t>
          </a:r>
          <a:r>
            <a:rPr kumimoji="1" lang="ja-JP" altLang="en-US" sz="1300">
              <a:latin typeface="ＭＳ Ｐゴシック" panose="020B0600070205080204" pitchFamily="50" charset="-128"/>
              <a:ea typeface="ＭＳ Ｐゴシック" panose="020B0600070205080204" pitchFamily="50" charset="-128"/>
            </a:rPr>
            <a:t>円増加しているのは、公立保育所及び消防分署の集約化事業が主な要因である。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・貸付金は前年度から</a:t>
          </a:r>
          <a:r>
            <a:rPr kumimoji="1" lang="en-US" altLang="ja-JP" sz="1300">
              <a:latin typeface="ＭＳ Ｐゴシック" panose="020B0600070205080204" pitchFamily="50" charset="-128"/>
              <a:ea typeface="ＭＳ Ｐゴシック" panose="020B0600070205080204" pitchFamily="50" charset="-128"/>
            </a:rPr>
            <a:t>6,141</a:t>
          </a:r>
          <a:r>
            <a:rPr kumimoji="1" lang="ja-JP" altLang="en-US" sz="1300">
              <a:latin typeface="ＭＳ Ｐゴシック" panose="020B0600070205080204" pitchFamily="50" charset="-128"/>
              <a:ea typeface="ＭＳ Ｐゴシック" panose="020B0600070205080204" pitchFamily="50" charset="-128"/>
            </a:rPr>
            <a:t>円増加し、住民一人当たり</a:t>
          </a:r>
          <a:r>
            <a:rPr kumimoji="1" lang="en-US" altLang="ja-JP" sz="1300">
              <a:latin typeface="ＭＳ Ｐゴシック" panose="020B0600070205080204" pitchFamily="50" charset="-128"/>
              <a:ea typeface="ＭＳ Ｐゴシック" panose="020B0600070205080204" pitchFamily="50" charset="-128"/>
            </a:rPr>
            <a:t>14,863</a:t>
          </a:r>
          <a:r>
            <a:rPr kumimoji="1" lang="ja-JP" altLang="en-US" sz="1300">
              <a:latin typeface="ＭＳ Ｐゴシック" panose="020B0600070205080204" pitchFamily="50" charset="-128"/>
              <a:ea typeface="ＭＳ Ｐゴシック" panose="020B0600070205080204" pitchFamily="50" charset="-128"/>
            </a:rPr>
            <a:t>円であり、類似団体平均を</a:t>
          </a:r>
          <a:r>
            <a:rPr kumimoji="1" lang="en-US" altLang="ja-JP" sz="1300">
              <a:latin typeface="ＭＳ Ｐゴシック" panose="020B0600070205080204" pitchFamily="50" charset="-128"/>
              <a:ea typeface="ＭＳ Ｐゴシック" panose="020B0600070205080204" pitchFamily="50" charset="-128"/>
            </a:rPr>
            <a:t>7,804</a:t>
          </a:r>
          <a:r>
            <a:rPr kumimoji="1" lang="ja-JP" altLang="en-US" sz="1300">
              <a:latin typeface="ＭＳ Ｐゴシック" panose="020B0600070205080204" pitchFamily="50" charset="-128"/>
              <a:ea typeface="ＭＳ Ｐゴシック" panose="020B0600070205080204" pitchFamily="50" charset="-128"/>
            </a:rPr>
            <a:t>円上回っている。地方独立行政法人総合病院国保旭中央病院への転貸債が影響しており、最新医療機器整備のための病院事業債が増したため貸付金が増加した。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62,747
60,907
130.47
34,083,495
32,691,516
1,211,381
18,270,075
31,742,462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23114</xdr:rowOff>
    </xdr:from>
    <xdr:to>
      <xdr:col>24</xdr:col>
      <xdr:colOff>62865</xdr:colOff>
      <xdr:row>38</xdr:row>
      <xdr:rowOff>74168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38064"/>
          <a:ext cx="1270" cy="1251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77995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9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74168</xdr:rowOff>
    </xdr:from>
    <xdr:to>
      <xdr:col>24</xdr:col>
      <xdr:colOff>152400</xdr:colOff>
      <xdr:row>38</xdr:row>
      <xdr:rowOff>74168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8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141241</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23114</xdr:rowOff>
    </xdr:from>
    <xdr:to>
      <xdr:col>24</xdr:col>
      <xdr:colOff>152400</xdr:colOff>
      <xdr:row>31</xdr:row>
      <xdr:rowOff>23114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38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166751</xdr:rowOff>
    </xdr:from>
    <xdr:to>
      <xdr:col>24</xdr:col>
      <xdr:colOff>63500</xdr:colOff>
      <xdr:row>36</xdr:row>
      <xdr:rowOff>41402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67501"/>
          <a:ext cx="8382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95140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95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116713</xdr:rowOff>
    </xdr:from>
    <xdr:to>
      <xdr:col>24</xdr:col>
      <xdr:colOff>114300</xdr:colOff>
      <xdr:row>36</xdr:row>
      <xdr:rowOff>46863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41402</xdr:rowOff>
    </xdr:from>
    <xdr:to>
      <xdr:col>19</xdr:col>
      <xdr:colOff>177800</xdr:colOff>
      <xdr:row>36</xdr:row>
      <xdr:rowOff>153416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13602"/>
          <a:ext cx="889000"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148336</xdr:rowOff>
    </xdr:from>
    <xdr:to>
      <xdr:col>20</xdr:col>
      <xdr:colOff>38100</xdr:colOff>
      <xdr:row>36</xdr:row>
      <xdr:rowOff>78486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95013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2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153416</xdr:rowOff>
    </xdr:from>
    <xdr:to>
      <xdr:col>15</xdr:col>
      <xdr:colOff>50800</xdr:colOff>
      <xdr:row>37</xdr:row>
      <xdr:rowOff>27305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25616"/>
          <a:ext cx="889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168148</xdr:rowOff>
    </xdr:from>
    <xdr:to>
      <xdr:col>15</xdr:col>
      <xdr:colOff>101600</xdr:colOff>
      <xdr:row>36</xdr:row>
      <xdr:rowOff>98298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114825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170180</xdr:rowOff>
    </xdr:from>
    <xdr:to>
      <xdr:col>10</xdr:col>
      <xdr:colOff>114300</xdr:colOff>
      <xdr:row>37</xdr:row>
      <xdr:rowOff>27305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423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151765</xdr:rowOff>
    </xdr:from>
    <xdr:to>
      <xdr:col>10</xdr:col>
      <xdr:colOff>165100</xdr:colOff>
      <xdr:row>36</xdr:row>
      <xdr:rowOff>81915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98442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112522</xdr:rowOff>
    </xdr:from>
    <xdr:to>
      <xdr:col>6</xdr:col>
      <xdr:colOff>38100</xdr:colOff>
      <xdr:row>36</xdr:row>
      <xdr:rowOff>42672</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59199</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8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115951</xdr:rowOff>
    </xdr:from>
    <xdr:to>
      <xdr:col>24</xdr:col>
      <xdr:colOff>114300</xdr:colOff>
      <xdr:row>36</xdr:row>
      <xdr:rowOff>46101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138828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68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162052</xdr:rowOff>
    </xdr:from>
    <xdr:to>
      <xdr:col>20</xdr:col>
      <xdr:colOff>38100</xdr:colOff>
      <xdr:row>36</xdr:row>
      <xdr:rowOff>92202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6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83329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55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102616</xdr:rowOff>
    </xdr:from>
    <xdr:to>
      <xdr:col>15</xdr:col>
      <xdr:colOff>101600</xdr:colOff>
      <xdr:row>37</xdr:row>
      <xdr:rowOff>32766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7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23893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6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147955</xdr:rowOff>
    </xdr:from>
    <xdr:to>
      <xdr:col>10</xdr:col>
      <xdr:colOff>165100</xdr:colOff>
      <xdr:row>37</xdr:row>
      <xdr:rowOff>78105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2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69232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1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119380</xdr:rowOff>
    </xdr:from>
    <xdr:to>
      <xdr:col>6</xdr:col>
      <xdr:colOff>38100</xdr:colOff>
      <xdr:row>37</xdr:row>
      <xdr:rowOff>49530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40657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143833</xdr:rowOff>
    </xdr:from>
    <xdr:to>
      <xdr:col>24</xdr:col>
      <xdr:colOff>62865</xdr:colOff>
      <xdr:row>57</xdr:row>
      <xdr:rowOff>168128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887783"/>
          <a:ext cx="1270" cy="1052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4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168128</xdr:rowOff>
    </xdr:from>
    <xdr:to>
      <xdr:col>24</xdr:col>
      <xdr:colOff>152400</xdr:colOff>
      <xdr:row>57</xdr:row>
      <xdr:rowOff>168128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40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90510</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663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261,596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143833</xdr:rowOff>
    </xdr:from>
    <xdr:to>
      <xdr:col>24</xdr:col>
      <xdr:colOff>152400</xdr:colOff>
      <xdr:row>51</xdr:row>
      <xdr:rowOff>143833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887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126277</xdr:rowOff>
    </xdr:from>
    <xdr:to>
      <xdr:col>24</xdr:col>
      <xdr:colOff>63500</xdr:colOff>
      <xdr:row>57</xdr:row>
      <xdr:rowOff>3898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727477"/>
          <a:ext cx="838200" cy="4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162796</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10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139919</xdr:rowOff>
    </xdr:from>
    <xdr:to>
      <xdr:col>24</xdr:col>
      <xdr:colOff>114300</xdr:colOff>
      <xdr:row>56</xdr:row>
      <xdr:rowOff>70069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107989</xdr:rowOff>
    </xdr:from>
    <xdr:to>
      <xdr:col>19</xdr:col>
      <xdr:colOff>177800</xdr:colOff>
      <xdr:row>56</xdr:row>
      <xdr:rowOff>126277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537739"/>
          <a:ext cx="889000" cy="18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6622</xdr:rowOff>
    </xdr:from>
    <xdr:to>
      <xdr:col>20</xdr:col>
      <xdr:colOff>38100</xdr:colOff>
      <xdr:row>56</xdr:row>
      <xdr:rowOff>108222</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124749</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152451</xdr:rowOff>
    </xdr:from>
    <xdr:to>
      <xdr:col>15</xdr:col>
      <xdr:colOff>50800</xdr:colOff>
      <xdr:row>55</xdr:row>
      <xdr:rowOff>107989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067851"/>
          <a:ext cx="889000" cy="46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2210</xdr:rowOff>
    </xdr:from>
    <xdr:to>
      <xdr:col>15</xdr:col>
      <xdr:colOff>101600</xdr:colOff>
      <xdr:row>56</xdr:row>
      <xdr:rowOff>103810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94937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152451</xdr:rowOff>
    </xdr:from>
    <xdr:to>
      <xdr:col>10</xdr:col>
      <xdr:colOff>114300</xdr:colOff>
      <xdr:row>57</xdr:row>
      <xdr:rowOff>70503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067851"/>
          <a:ext cx="889000" cy="77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53</xdr:row>
      <xdr:rowOff>147010</xdr:rowOff>
    </xdr:from>
    <xdr:to>
      <xdr:col>10</xdr:col>
      <xdr:colOff>165100</xdr:colOff>
      <xdr:row>54</xdr:row>
      <xdr:rowOff>77160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68287</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115253</xdr:rowOff>
    </xdr:from>
    <xdr:to>
      <xdr:col>6</xdr:col>
      <xdr:colOff>38100</xdr:colOff>
      <xdr:row>57</xdr:row>
      <xdr:rowOff>45403</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71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61930</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49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124548</xdr:rowOff>
    </xdr:from>
    <xdr:to>
      <xdr:col>24</xdr:col>
      <xdr:colOff>114300</xdr:colOff>
      <xdr:row>57</xdr:row>
      <xdr:rowOff>54698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2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102975</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0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75477</xdr:rowOff>
    </xdr:from>
    <xdr:to>
      <xdr:col>20</xdr:col>
      <xdr:colOff>38100</xdr:colOff>
      <xdr:row>57</xdr:row>
      <xdr:rowOff>5627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7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168204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6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57189</xdr:rowOff>
    </xdr:from>
    <xdr:to>
      <xdr:col>15</xdr:col>
      <xdr:colOff>101600</xdr:colOff>
      <xdr:row>55</xdr:row>
      <xdr:rowOff>158789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48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3866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262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101651</xdr:rowOff>
    </xdr:from>
    <xdr:to>
      <xdr:col>10</xdr:col>
      <xdr:colOff>165100</xdr:colOff>
      <xdr:row>53</xdr:row>
      <xdr:rowOff>31801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0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48328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879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19703</xdr:rowOff>
    </xdr:from>
    <xdr:to>
      <xdr:col>6</xdr:col>
      <xdr:colOff>38100</xdr:colOff>
      <xdr:row>57</xdr:row>
      <xdr:rowOff>121303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79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112430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58275</xdr:rowOff>
    </xdr:from>
    <xdr:to>
      <xdr:col>24</xdr:col>
      <xdr:colOff>62865</xdr:colOff>
      <xdr:row>76</xdr:row>
      <xdr:rowOff>92663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59775"/>
          <a:ext cx="1270" cy="1063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96490</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126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92663</xdr:rowOff>
    </xdr:from>
    <xdr:to>
      <xdr:col>24</xdr:col>
      <xdr:colOff>152400</xdr:colOff>
      <xdr:row>76</xdr:row>
      <xdr:rowOff>92663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12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4952</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35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265,480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58275</xdr:rowOff>
    </xdr:from>
    <xdr:to>
      <xdr:col>24</xdr:col>
      <xdr:colOff>152400</xdr:colOff>
      <xdr:row>70</xdr:row>
      <xdr:rowOff>58275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5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92663</xdr:rowOff>
    </xdr:from>
    <xdr:to>
      <xdr:col>24</xdr:col>
      <xdr:colOff>63500</xdr:colOff>
      <xdr:row>77</xdr:row>
      <xdr:rowOff>110440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22863"/>
          <a:ext cx="838200" cy="18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13740</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5295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162313</xdr:rowOff>
    </xdr:from>
    <xdr:to>
      <xdr:col>24</xdr:col>
      <xdr:colOff>114300</xdr:colOff>
      <xdr:row>74</xdr:row>
      <xdr:rowOff>92463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678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141898</xdr:rowOff>
    </xdr:from>
    <xdr:to>
      <xdr:col>19</xdr:col>
      <xdr:colOff>177800</xdr:colOff>
      <xdr:row>77</xdr:row>
      <xdr:rowOff>110440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72098"/>
          <a:ext cx="889000" cy="139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132672</xdr:rowOff>
    </xdr:from>
    <xdr:to>
      <xdr:col>20</xdr:col>
      <xdr:colOff>38100</xdr:colOff>
      <xdr:row>75</xdr:row>
      <xdr:rowOff>62822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1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79349</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595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141898</xdr:rowOff>
    </xdr:from>
    <xdr:to>
      <xdr:col>15</xdr:col>
      <xdr:colOff>50800</xdr:colOff>
      <xdr:row>78</xdr:row>
      <xdr:rowOff>51623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72098"/>
          <a:ext cx="889000" cy="25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12809</xdr:rowOff>
    </xdr:from>
    <xdr:to>
      <xdr:col>15</xdr:col>
      <xdr:colOff>101600</xdr:colOff>
      <xdr:row>74</xdr:row>
      <xdr:rowOff>114409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700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130936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47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51623</xdr:rowOff>
    </xdr:from>
    <xdr:to>
      <xdr:col>10</xdr:col>
      <xdr:colOff>114300</xdr:colOff>
      <xdr:row>78</xdr:row>
      <xdr:rowOff>105573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24723"/>
          <a:ext cx="889000" cy="5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128731</xdr:rowOff>
    </xdr:from>
    <xdr:to>
      <xdr:col>10</xdr:col>
      <xdr:colOff>165100</xdr:colOff>
      <xdr:row>76</xdr:row>
      <xdr:rowOff>58880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75408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6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15388</xdr:rowOff>
    </xdr:from>
    <xdr:to>
      <xdr:col>6</xdr:col>
      <xdr:colOff>38100</xdr:colOff>
      <xdr:row>76</xdr:row>
      <xdr:rowOff>116988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4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133516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20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41863</xdr:rowOff>
    </xdr:from>
    <xdr:to>
      <xdr:col>24</xdr:col>
      <xdr:colOff>114300</xdr:colOff>
      <xdr:row>76</xdr:row>
      <xdr:rowOff>143463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7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128240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86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59640</xdr:rowOff>
    </xdr:from>
    <xdr:to>
      <xdr:col>20</xdr:col>
      <xdr:colOff>38100</xdr:colOff>
      <xdr:row>77</xdr:row>
      <xdr:rowOff>161240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6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152367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54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91098</xdr:rowOff>
    </xdr:from>
    <xdr:to>
      <xdr:col>15</xdr:col>
      <xdr:colOff>101600</xdr:colOff>
      <xdr:row>77</xdr:row>
      <xdr:rowOff>21248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2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12375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14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823</xdr:rowOff>
    </xdr:from>
    <xdr:to>
      <xdr:col>10</xdr:col>
      <xdr:colOff>165100</xdr:colOff>
      <xdr:row>78</xdr:row>
      <xdr:rowOff>102423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7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93550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66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54773</xdr:rowOff>
    </xdr:from>
    <xdr:to>
      <xdr:col>6</xdr:col>
      <xdr:colOff>38100</xdr:colOff>
      <xdr:row>78</xdr:row>
      <xdr:rowOff>156373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2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147500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20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94</xdr:row>
      <xdr:rowOff>36449</xdr:rowOff>
    </xdr:from>
    <xdr:to>
      <xdr:col>24</xdr:col>
      <xdr:colOff>62865</xdr:colOff>
      <xdr:row>99</xdr:row>
      <xdr:rowOff>51639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6152749"/>
          <a:ext cx="1270" cy="872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55466</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702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51639</xdr:rowOff>
    </xdr:from>
    <xdr:to>
      <xdr:col>24</xdr:col>
      <xdr:colOff>152400</xdr:colOff>
      <xdr:row>99</xdr:row>
      <xdr:rowOff>51639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702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154576</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92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94</xdr:row>
      <xdr:rowOff>36449</xdr:rowOff>
    </xdr:from>
    <xdr:to>
      <xdr:col>24</xdr:col>
      <xdr:colOff>152400</xdr:colOff>
      <xdr:row>94</xdr:row>
      <xdr:rowOff>36449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152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26760</xdr:rowOff>
    </xdr:from>
    <xdr:to>
      <xdr:col>24</xdr:col>
      <xdr:colOff>63500</xdr:colOff>
      <xdr:row>95</xdr:row>
      <xdr:rowOff>48907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314510"/>
          <a:ext cx="838200" cy="2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35831</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6664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57404</xdr:rowOff>
    </xdr:from>
    <xdr:to>
      <xdr:col>24</xdr:col>
      <xdr:colOff>114300</xdr:colOff>
      <xdr:row>97</xdr:row>
      <xdr:rowOff>159004</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68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48907</xdr:rowOff>
    </xdr:from>
    <xdr:to>
      <xdr:col>19</xdr:col>
      <xdr:colOff>177800</xdr:colOff>
      <xdr:row>95</xdr:row>
      <xdr:rowOff>66903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336657"/>
          <a:ext cx="889000" cy="1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50940</xdr:rowOff>
    </xdr:from>
    <xdr:to>
      <xdr:col>20</xdr:col>
      <xdr:colOff>38100</xdr:colOff>
      <xdr:row>97</xdr:row>
      <xdr:rowOff>152540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68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143667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77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111976</xdr:rowOff>
    </xdr:from>
    <xdr:to>
      <xdr:col>15</xdr:col>
      <xdr:colOff>50800</xdr:colOff>
      <xdr:row>95</xdr:row>
      <xdr:rowOff>66903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5542476"/>
          <a:ext cx="889000" cy="81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47943</xdr:rowOff>
    </xdr:from>
    <xdr:to>
      <xdr:col>15</xdr:col>
      <xdr:colOff>101600</xdr:colOff>
      <xdr:row>97</xdr:row>
      <xdr:rowOff>149543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67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140670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77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111976</xdr:rowOff>
    </xdr:from>
    <xdr:to>
      <xdr:col>10</xdr:col>
      <xdr:colOff>114300</xdr:colOff>
      <xdr:row>92</xdr:row>
      <xdr:rowOff>83871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5542476"/>
          <a:ext cx="889000" cy="31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131865</xdr:rowOff>
    </xdr:from>
    <xdr:to>
      <xdr:col>10</xdr:col>
      <xdr:colOff>165100</xdr:colOff>
      <xdr:row>98</xdr:row>
      <xdr:rowOff>62015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76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53142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85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1969</xdr:rowOff>
    </xdr:from>
    <xdr:to>
      <xdr:col>6</xdr:col>
      <xdr:colOff>38100</xdr:colOff>
      <xdr:row>98</xdr:row>
      <xdr:rowOff>103569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804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94696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896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147410</xdr:rowOff>
    </xdr:from>
    <xdr:to>
      <xdr:col>24</xdr:col>
      <xdr:colOff>114300</xdr:colOff>
      <xdr:row>95</xdr:row>
      <xdr:rowOff>77560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26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170287</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11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169557</xdr:rowOff>
    </xdr:from>
    <xdr:to>
      <xdr:col>20</xdr:col>
      <xdr:colOff>38100</xdr:colOff>
      <xdr:row>95</xdr:row>
      <xdr:rowOff>99707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28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116234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06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16103</xdr:rowOff>
    </xdr:from>
    <xdr:to>
      <xdr:col>15</xdr:col>
      <xdr:colOff>101600</xdr:colOff>
      <xdr:row>95</xdr:row>
      <xdr:rowOff>117703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0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134230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07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61176</xdr:rowOff>
    </xdr:from>
    <xdr:to>
      <xdr:col>10</xdr:col>
      <xdr:colOff>165100</xdr:colOff>
      <xdr:row>90</xdr:row>
      <xdr:rowOff>162776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549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7853</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19795" y="15266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33071</xdr:rowOff>
    </xdr:from>
    <xdr:to>
      <xdr:col>6</xdr:col>
      <xdr:colOff>38100</xdr:colOff>
      <xdr:row>92</xdr:row>
      <xdr:rowOff>134671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580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90</xdr:row>
      <xdr:rowOff>151198</xdr:rowOff>
    </xdr:from>
    <xdr:ext cx="599010"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30795" y="15581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166370</xdr:rowOff>
    </xdr:from>
    <xdr:to>
      <xdr:col>54</xdr:col>
      <xdr:colOff>189865</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38420"/>
          <a:ext cx="127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113047</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1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166370</xdr:rowOff>
    </xdr:from>
    <xdr:to>
      <xdr:col>55</xdr:col>
      <xdr:colOff>88900</xdr:colOff>
      <xdr:row>29</xdr:row>
      <xdr:rowOff>166370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38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26924</xdr:rowOff>
    </xdr:from>
    <xdr:to>
      <xdr:col>55</xdr:col>
      <xdr:colOff>0</xdr:colOff>
      <xdr:row>39</xdr:row>
      <xdr:rowOff>35687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13474"/>
          <a:ext cx="8382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70248</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24244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47371</xdr:rowOff>
    </xdr:from>
    <xdr:to>
      <xdr:col>55</xdr:col>
      <xdr:colOff>50800</xdr:colOff>
      <xdr:row>37</xdr:row>
      <xdr:rowOff>148971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39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26924</xdr:rowOff>
    </xdr:from>
    <xdr:to>
      <xdr:col>50</xdr:col>
      <xdr:colOff>114300</xdr:colOff>
      <xdr:row>39</xdr:row>
      <xdr:rowOff>38735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713474"/>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115570</xdr:rowOff>
    </xdr:from>
    <xdr:to>
      <xdr:col>50</xdr:col>
      <xdr:colOff>165100</xdr:colOff>
      <xdr:row>37</xdr:row>
      <xdr:rowOff>45720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28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62247</xdr:rowOff>
    </xdr:from>
    <xdr:ext cx="469744"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04428" y="606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38354</xdr:rowOff>
    </xdr:from>
    <xdr:to>
      <xdr:col>45</xdr:col>
      <xdr:colOff>177800</xdr:colOff>
      <xdr:row>39</xdr:row>
      <xdr:rowOff>38735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2490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103378</xdr:rowOff>
    </xdr:from>
    <xdr:to>
      <xdr:col>46</xdr:col>
      <xdr:colOff>38100</xdr:colOff>
      <xdr:row>38</xdr:row>
      <xdr:rowOff>33528</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4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50055</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2222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34163</xdr:rowOff>
    </xdr:from>
    <xdr:to>
      <xdr:col>41</xdr:col>
      <xdr:colOff>50800</xdr:colOff>
      <xdr:row>39</xdr:row>
      <xdr:rowOff>38354</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20713"/>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159385</xdr:rowOff>
    </xdr:from>
    <xdr:to>
      <xdr:col>41</xdr:col>
      <xdr:colOff>101600</xdr:colOff>
      <xdr:row>37</xdr:row>
      <xdr:rowOff>89535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33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106062</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106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66421</xdr:rowOff>
    </xdr:from>
    <xdr:to>
      <xdr:col>36</xdr:col>
      <xdr:colOff>165100</xdr:colOff>
      <xdr:row>37</xdr:row>
      <xdr:rowOff>168021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410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13098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185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156337</xdr:rowOff>
    </xdr:from>
    <xdr:to>
      <xdr:col>55</xdr:col>
      <xdr:colOff>50800</xdr:colOff>
      <xdr:row>39</xdr:row>
      <xdr:rowOff>86487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7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71264</xdr:rowOff>
    </xdr:from>
    <xdr:ext cx="313932"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5863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147574</xdr:rowOff>
    </xdr:from>
    <xdr:to>
      <xdr:col>50</xdr:col>
      <xdr:colOff>165100</xdr:colOff>
      <xdr:row>39</xdr:row>
      <xdr:rowOff>77724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6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68851</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82333" y="67554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159385</xdr:rowOff>
    </xdr:from>
    <xdr:to>
      <xdr:col>46</xdr:col>
      <xdr:colOff>38100</xdr:colOff>
      <xdr:row>39</xdr:row>
      <xdr:rowOff>89535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7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80662</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93333" y="6767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159004</xdr:rowOff>
    </xdr:from>
    <xdr:to>
      <xdr:col>41</xdr:col>
      <xdr:colOff>101600</xdr:colOff>
      <xdr:row>39</xdr:row>
      <xdr:rowOff>89154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7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80281</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04333" y="67668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154813</xdr:rowOff>
    </xdr:from>
    <xdr:to>
      <xdr:col>36</xdr:col>
      <xdr:colOff>165100</xdr:colOff>
      <xdr:row>39</xdr:row>
      <xdr:rowOff>84963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66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76090</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15333" y="67626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126784</xdr:rowOff>
    </xdr:from>
    <xdr:to>
      <xdr:col>54</xdr:col>
      <xdr:colOff>189865</xdr:colOff>
      <xdr:row>58</xdr:row>
      <xdr:rowOff>77901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699284"/>
          <a:ext cx="1270" cy="1322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81728</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2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77901</xdr:rowOff>
    </xdr:from>
    <xdr:to>
      <xdr:col>55</xdr:col>
      <xdr:colOff>88900</xdr:colOff>
      <xdr:row>58</xdr:row>
      <xdr:rowOff>77901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2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73461</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47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76,678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126784</xdr:rowOff>
    </xdr:from>
    <xdr:to>
      <xdr:col>55</xdr:col>
      <xdr:colOff>88900</xdr:colOff>
      <xdr:row>50</xdr:row>
      <xdr:rowOff>126784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699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71806</xdr:rowOff>
    </xdr:from>
    <xdr:to>
      <xdr:col>55</xdr:col>
      <xdr:colOff>0</xdr:colOff>
      <xdr:row>57</xdr:row>
      <xdr:rowOff>97237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844456"/>
          <a:ext cx="838200" cy="2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141190</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399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118313</xdr:rowOff>
    </xdr:from>
    <xdr:to>
      <xdr:col>55</xdr:col>
      <xdr:colOff>50800</xdr:colOff>
      <xdr:row>56</xdr:row>
      <xdr:rowOff>48463</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548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36582</xdr:rowOff>
    </xdr:from>
    <xdr:to>
      <xdr:col>50</xdr:col>
      <xdr:colOff>114300</xdr:colOff>
      <xdr:row>57</xdr:row>
      <xdr:rowOff>97237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809232"/>
          <a:ext cx="889000" cy="6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128943</xdr:rowOff>
    </xdr:from>
    <xdr:to>
      <xdr:col>50</xdr:col>
      <xdr:colOff>165100</xdr:colOff>
      <xdr:row>56</xdr:row>
      <xdr:rowOff>59093</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55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75620</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33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151149</xdr:rowOff>
    </xdr:from>
    <xdr:to>
      <xdr:col>45</xdr:col>
      <xdr:colOff>177800</xdr:colOff>
      <xdr:row>57</xdr:row>
      <xdr:rowOff>36582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580899"/>
          <a:ext cx="889000" cy="228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158794</xdr:rowOff>
    </xdr:from>
    <xdr:to>
      <xdr:col>46</xdr:col>
      <xdr:colOff>38100</xdr:colOff>
      <xdr:row>56</xdr:row>
      <xdr:rowOff>88944</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58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105471</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36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151149</xdr:rowOff>
    </xdr:from>
    <xdr:to>
      <xdr:col>41</xdr:col>
      <xdr:colOff>50800</xdr:colOff>
      <xdr:row>57</xdr:row>
      <xdr:rowOff>166332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580899"/>
          <a:ext cx="889000" cy="358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46057</xdr:rowOff>
    </xdr:from>
    <xdr:to>
      <xdr:col>41</xdr:col>
      <xdr:colOff>101600</xdr:colOff>
      <xdr:row>56</xdr:row>
      <xdr:rowOff>147657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64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138784</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73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63735</xdr:rowOff>
    </xdr:from>
    <xdr:to>
      <xdr:col>36</xdr:col>
      <xdr:colOff>165100</xdr:colOff>
      <xdr:row>56</xdr:row>
      <xdr:rowOff>165335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66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10412</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44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21006</xdr:rowOff>
    </xdr:from>
    <xdr:to>
      <xdr:col>55</xdr:col>
      <xdr:colOff>50800</xdr:colOff>
      <xdr:row>57</xdr:row>
      <xdr:rowOff>122606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9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170883</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77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46437</xdr:rowOff>
    </xdr:from>
    <xdr:to>
      <xdr:col>50</xdr:col>
      <xdr:colOff>165100</xdr:colOff>
      <xdr:row>57</xdr:row>
      <xdr:rowOff>148037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19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139164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911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157232</xdr:rowOff>
    </xdr:from>
    <xdr:to>
      <xdr:col>46</xdr:col>
      <xdr:colOff>38100</xdr:colOff>
      <xdr:row>57</xdr:row>
      <xdr:rowOff>87382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5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78509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851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100349</xdr:rowOff>
    </xdr:from>
    <xdr:to>
      <xdr:col>41</xdr:col>
      <xdr:colOff>101600</xdr:colOff>
      <xdr:row>56</xdr:row>
      <xdr:rowOff>30499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53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47026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30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115532</xdr:rowOff>
    </xdr:from>
    <xdr:to>
      <xdr:col>36</xdr:col>
      <xdr:colOff>165100</xdr:colOff>
      <xdr:row>58</xdr:row>
      <xdr:rowOff>45682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8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36809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98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104071</xdr:rowOff>
    </xdr:from>
    <xdr:to>
      <xdr:col>54</xdr:col>
      <xdr:colOff>189865</xdr:colOff>
      <xdr:row>79</xdr:row>
      <xdr:rowOff>3062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05571"/>
          <a:ext cx="1270" cy="1442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6889</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3062</xdr:rowOff>
    </xdr:from>
    <xdr:to>
      <xdr:col>55</xdr:col>
      <xdr:colOff>88900</xdr:colOff>
      <xdr:row>79</xdr:row>
      <xdr:rowOff>3062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47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50748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88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104071</xdr:rowOff>
    </xdr:from>
    <xdr:to>
      <xdr:col>55</xdr:col>
      <xdr:colOff>88900</xdr:colOff>
      <xdr:row>70</xdr:row>
      <xdr:rowOff>104071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0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107696</xdr:rowOff>
    </xdr:from>
    <xdr:to>
      <xdr:col>55</xdr:col>
      <xdr:colOff>0</xdr:colOff>
      <xdr:row>78</xdr:row>
      <xdr:rowOff>29122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09346"/>
          <a:ext cx="838200" cy="9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78630</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765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55753</xdr:rowOff>
    </xdr:from>
    <xdr:to>
      <xdr:col>55</xdr:col>
      <xdr:colOff>50800</xdr:colOff>
      <xdr:row>75</xdr:row>
      <xdr:rowOff>157353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291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107696</xdr:rowOff>
    </xdr:from>
    <xdr:to>
      <xdr:col>50</xdr:col>
      <xdr:colOff>114300</xdr:colOff>
      <xdr:row>78</xdr:row>
      <xdr:rowOff>37548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309346"/>
          <a:ext cx="889000" cy="10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123158</xdr:rowOff>
    </xdr:from>
    <xdr:to>
      <xdr:col>50</xdr:col>
      <xdr:colOff>165100</xdr:colOff>
      <xdr:row>75</xdr:row>
      <xdr:rowOff>53308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281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69835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58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138002</xdr:rowOff>
    </xdr:from>
    <xdr:to>
      <xdr:col>45</xdr:col>
      <xdr:colOff>177800</xdr:colOff>
      <xdr:row>78</xdr:row>
      <xdr:rowOff>37548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339652"/>
          <a:ext cx="889000" cy="70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105327</xdr:rowOff>
    </xdr:from>
    <xdr:to>
      <xdr:col>46</xdr:col>
      <xdr:colOff>38100</xdr:colOff>
      <xdr:row>75</xdr:row>
      <xdr:rowOff>35477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79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52004</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56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138002</xdr:rowOff>
    </xdr:from>
    <xdr:to>
      <xdr:col>41</xdr:col>
      <xdr:colOff>50800</xdr:colOff>
      <xdr:row>78</xdr:row>
      <xdr:rowOff>92511</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339652"/>
          <a:ext cx="889000" cy="12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11731</xdr:rowOff>
    </xdr:from>
    <xdr:to>
      <xdr:col>41</xdr:col>
      <xdr:colOff>101600</xdr:colOff>
      <xdr:row>75</xdr:row>
      <xdr:rowOff>113331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28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129858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64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146050</xdr:rowOff>
    </xdr:from>
    <xdr:to>
      <xdr:col>36</xdr:col>
      <xdr:colOff>165100</xdr:colOff>
      <xdr:row>77</xdr:row>
      <xdr:rowOff>76200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7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92727</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5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149772</xdr:rowOff>
    </xdr:from>
    <xdr:to>
      <xdr:col>55</xdr:col>
      <xdr:colOff>50800</xdr:colOff>
      <xdr:row>78</xdr:row>
      <xdr:rowOff>79922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5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128199</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32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56896</xdr:rowOff>
    </xdr:from>
    <xdr:to>
      <xdr:col>50</xdr:col>
      <xdr:colOff>165100</xdr:colOff>
      <xdr:row>77</xdr:row>
      <xdr:rowOff>158496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5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149623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35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158198</xdr:rowOff>
    </xdr:from>
    <xdr:to>
      <xdr:col>46</xdr:col>
      <xdr:colOff>38100</xdr:colOff>
      <xdr:row>78</xdr:row>
      <xdr:rowOff>88348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5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79475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45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87202</xdr:rowOff>
    </xdr:from>
    <xdr:to>
      <xdr:col>41</xdr:col>
      <xdr:colOff>101600</xdr:colOff>
      <xdr:row>78</xdr:row>
      <xdr:rowOff>17352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8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8479</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38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41711</xdr:rowOff>
    </xdr:from>
    <xdr:to>
      <xdr:col>36</xdr:col>
      <xdr:colOff>165100</xdr:colOff>
      <xdr:row>78</xdr:row>
      <xdr:rowOff>143311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41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134438</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50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140539</xdr:rowOff>
    </xdr:from>
    <xdr:to>
      <xdr:col>54</xdr:col>
      <xdr:colOff>189865</xdr:colOff>
      <xdr:row>99</xdr:row>
      <xdr:rowOff>49385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399589"/>
          <a:ext cx="1270" cy="1623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53212</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7026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49385</xdr:rowOff>
    </xdr:from>
    <xdr:to>
      <xdr:col>55</xdr:col>
      <xdr:colOff>88900</xdr:colOff>
      <xdr:row>99</xdr:row>
      <xdr:rowOff>49385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7022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87216</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174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104,956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140539</xdr:rowOff>
    </xdr:from>
    <xdr:to>
      <xdr:col>55</xdr:col>
      <xdr:colOff>88900</xdr:colOff>
      <xdr:row>89</xdr:row>
      <xdr:rowOff>140539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399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43878</xdr:rowOff>
    </xdr:from>
    <xdr:to>
      <xdr:col>55</xdr:col>
      <xdr:colOff>0</xdr:colOff>
      <xdr:row>96</xdr:row>
      <xdr:rowOff>134862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503078"/>
          <a:ext cx="838200" cy="9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27291</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1435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4414</xdr:rowOff>
    </xdr:from>
    <xdr:to>
      <xdr:col>55</xdr:col>
      <xdr:colOff>50800</xdr:colOff>
      <xdr:row>95</xdr:row>
      <xdr:rowOff>106014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29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86837</xdr:rowOff>
    </xdr:from>
    <xdr:to>
      <xdr:col>50</xdr:col>
      <xdr:colOff>114300</xdr:colOff>
      <xdr:row>96</xdr:row>
      <xdr:rowOff>134862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546037"/>
          <a:ext cx="889000" cy="48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1975</xdr:rowOff>
    </xdr:from>
    <xdr:to>
      <xdr:col>50</xdr:col>
      <xdr:colOff>165100</xdr:colOff>
      <xdr:row>95</xdr:row>
      <xdr:rowOff>103575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28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120102</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0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86837</xdr:rowOff>
    </xdr:from>
    <xdr:to>
      <xdr:col>45</xdr:col>
      <xdr:colOff>177800</xdr:colOff>
      <xdr:row>97</xdr:row>
      <xdr:rowOff>56928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546037"/>
          <a:ext cx="889000" cy="14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140240</xdr:rowOff>
    </xdr:from>
    <xdr:to>
      <xdr:col>46</xdr:col>
      <xdr:colOff>38100</xdr:colOff>
      <xdr:row>95</xdr:row>
      <xdr:rowOff>70390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25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86917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03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56928</xdr:rowOff>
    </xdr:from>
    <xdr:to>
      <xdr:col>41</xdr:col>
      <xdr:colOff>50800</xdr:colOff>
      <xdr:row>97</xdr:row>
      <xdr:rowOff>163855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687578"/>
          <a:ext cx="889000" cy="10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84271</xdr:rowOff>
    </xdr:from>
    <xdr:to>
      <xdr:col>41</xdr:col>
      <xdr:colOff>101600</xdr:colOff>
      <xdr:row>96</xdr:row>
      <xdr:rowOff>14421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37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30948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1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140240</xdr:rowOff>
    </xdr:from>
    <xdr:to>
      <xdr:col>36</xdr:col>
      <xdr:colOff>165100</xdr:colOff>
      <xdr:row>96</xdr:row>
      <xdr:rowOff>70390</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4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86917</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164528</xdr:rowOff>
    </xdr:from>
    <xdr:to>
      <xdr:col>55</xdr:col>
      <xdr:colOff>50800</xdr:colOff>
      <xdr:row>96</xdr:row>
      <xdr:rowOff>94678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45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142955</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43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84062</xdr:rowOff>
    </xdr:from>
    <xdr:to>
      <xdr:col>50</xdr:col>
      <xdr:colOff>165100</xdr:colOff>
      <xdr:row>97</xdr:row>
      <xdr:rowOff>14212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4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5339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3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36037</xdr:rowOff>
    </xdr:from>
    <xdr:to>
      <xdr:col>46</xdr:col>
      <xdr:colOff>38100</xdr:colOff>
      <xdr:row>96</xdr:row>
      <xdr:rowOff>137637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9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128764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58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6128</xdr:rowOff>
    </xdr:from>
    <xdr:to>
      <xdr:col>41</xdr:col>
      <xdr:colOff>101600</xdr:colOff>
      <xdr:row>97</xdr:row>
      <xdr:rowOff>107728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3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98855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29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113055</xdr:rowOff>
    </xdr:from>
    <xdr:to>
      <xdr:col>36</xdr:col>
      <xdr:colOff>165100</xdr:colOff>
      <xdr:row>98</xdr:row>
      <xdr:rowOff>43205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74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34332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83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49746</xdr:rowOff>
    </xdr:from>
    <xdr:to>
      <xdr:col>85</xdr:col>
      <xdr:colOff>126364</xdr:colOff>
      <xdr:row>39</xdr:row>
      <xdr:rowOff>45936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193246"/>
          <a:ext cx="1269"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49763</xdr:rowOff>
    </xdr:from>
    <xdr:ext cx="469744"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73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45936</xdr:rowOff>
    </xdr:from>
    <xdr:to>
      <xdr:col>86</xdr:col>
      <xdr:colOff>25400</xdr:colOff>
      <xdr:row>39</xdr:row>
      <xdr:rowOff>45936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732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167873</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4968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50,361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49746</xdr:rowOff>
    </xdr:from>
    <xdr:to>
      <xdr:col>86</xdr:col>
      <xdr:colOff>25400</xdr:colOff>
      <xdr:row>30</xdr:row>
      <xdr:rowOff>49746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1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145110</xdr:rowOff>
    </xdr:from>
    <xdr:to>
      <xdr:col>85</xdr:col>
      <xdr:colOff>127000</xdr:colOff>
      <xdr:row>37</xdr:row>
      <xdr:rowOff>132080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145860"/>
          <a:ext cx="838200" cy="32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69080</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2412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90653</xdr:rowOff>
    </xdr:from>
    <xdr:to>
      <xdr:col>85</xdr:col>
      <xdr:colOff>177800</xdr:colOff>
      <xdr:row>37</xdr:row>
      <xdr:rowOff>20803</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45250</xdr:rowOff>
    </xdr:from>
    <xdr:to>
      <xdr:col>81</xdr:col>
      <xdr:colOff>50800</xdr:colOff>
      <xdr:row>37</xdr:row>
      <xdr:rowOff>132080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388900"/>
          <a:ext cx="889000" cy="8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144259</xdr:rowOff>
    </xdr:from>
    <xdr:to>
      <xdr:col>81</xdr:col>
      <xdr:colOff>101600</xdr:colOff>
      <xdr:row>37</xdr:row>
      <xdr:rowOff>74409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90936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09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45250</xdr:rowOff>
    </xdr:from>
    <xdr:to>
      <xdr:col>76</xdr:col>
      <xdr:colOff>114300</xdr:colOff>
      <xdr:row>37</xdr:row>
      <xdr:rowOff>123812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388900"/>
          <a:ext cx="889000" cy="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103873</xdr:rowOff>
    </xdr:from>
    <xdr:to>
      <xdr:col>76</xdr:col>
      <xdr:colOff>165100</xdr:colOff>
      <xdr:row>37</xdr:row>
      <xdr:rowOff>34023</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50550</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0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74473</xdr:rowOff>
    </xdr:from>
    <xdr:to>
      <xdr:col>71</xdr:col>
      <xdr:colOff>177800</xdr:colOff>
      <xdr:row>37</xdr:row>
      <xdr:rowOff>123812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418123"/>
          <a:ext cx="889000" cy="4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82918</xdr:rowOff>
    </xdr:from>
    <xdr:to>
      <xdr:col>72</xdr:col>
      <xdr:colOff>38100</xdr:colOff>
      <xdr:row>37</xdr:row>
      <xdr:rowOff>13068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29595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153060</xdr:rowOff>
    </xdr:from>
    <xdr:to>
      <xdr:col>67</xdr:col>
      <xdr:colOff>101600</xdr:colOff>
      <xdr:row>37</xdr:row>
      <xdr:rowOff>83210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3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99737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10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94310</xdr:rowOff>
    </xdr:from>
    <xdr:to>
      <xdr:col>85</xdr:col>
      <xdr:colOff>177800</xdr:colOff>
      <xdr:row>36</xdr:row>
      <xdr:rowOff>24460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0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117187</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594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81280</xdr:rowOff>
    </xdr:from>
    <xdr:to>
      <xdr:col>81</xdr:col>
      <xdr:colOff>101600</xdr:colOff>
      <xdr:row>38</xdr:row>
      <xdr:rowOff>11430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2557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51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165900</xdr:rowOff>
    </xdr:from>
    <xdr:to>
      <xdr:col>76</xdr:col>
      <xdr:colOff>165100</xdr:colOff>
      <xdr:row>37</xdr:row>
      <xdr:rowOff>96050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33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87177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43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73012</xdr:rowOff>
    </xdr:from>
    <xdr:to>
      <xdr:col>72</xdr:col>
      <xdr:colOff>38100</xdr:colOff>
      <xdr:row>38</xdr:row>
      <xdr:rowOff>3163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4166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165740</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509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23673</xdr:rowOff>
    </xdr:from>
    <xdr:to>
      <xdr:col>67</xdr:col>
      <xdr:colOff>101600</xdr:colOff>
      <xdr:row>37</xdr:row>
      <xdr:rowOff>125273</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36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116400</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46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142195</xdr:rowOff>
    </xdr:from>
    <xdr:to>
      <xdr:col>85</xdr:col>
      <xdr:colOff>126364</xdr:colOff>
      <xdr:row>59</xdr:row>
      <xdr:rowOff>97390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543245"/>
          <a:ext cx="1269" cy="16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101217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1021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97390</xdr:rowOff>
    </xdr:from>
    <xdr:to>
      <xdr:col>86</xdr:col>
      <xdr:colOff>25400</xdr:colOff>
      <xdr:row>59</xdr:row>
      <xdr:rowOff>97390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1021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88872</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318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124,869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142195</xdr:rowOff>
    </xdr:from>
    <xdr:to>
      <xdr:col>86</xdr:col>
      <xdr:colOff>25400</xdr:colOff>
      <xdr:row>49</xdr:row>
      <xdr:rowOff>142195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543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69977</xdr:rowOff>
    </xdr:from>
    <xdr:to>
      <xdr:col>85</xdr:col>
      <xdr:colOff>127000</xdr:colOff>
      <xdr:row>59</xdr:row>
      <xdr:rowOff>28505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5481300" y="10014077"/>
          <a:ext cx="838200" cy="129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97165</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269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74288</xdr:rowOff>
    </xdr:from>
    <xdr:to>
      <xdr:col>85</xdr:col>
      <xdr:colOff>177800</xdr:colOff>
      <xdr:row>57</xdr:row>
      <xdr:rowOff>4438</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69977</xdr:rowOff>
    </xdr:from>
    <xdr:to>
      <xdr:col>81</xdr:col>
      <xdr:colOff>50800</xdr:colOff>
      <xdr:row>58</xdr:row>
      <xdr:rowOff>129413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10014077"/>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142525</xdr:rowOff>
    </xdr:from>
    <xdr:to>
      <xdr:col>81</xdr:col>
      <xdr:colOff>101600</xdr:colOff>
      <xdr:row>57</xdr:row>
      <xdr:rowOff>72675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4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89202</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1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118840</xdr:rowOff>
    </xdr:from>
    <xdr:to>
      <xdr:col>76</xdr:col>
      <xdr:colOff>114300</xdr:colOff>
      <xdr:row>58</xdr:row>
      <xdr:rowOff>129413</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10062940"/>
          <a:ext cx="889000" cy="1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31426</xdr:rowOff>
    </xdr:from>
    <xdr:to>
      <xdr:col>76</xdr:col>
      <xdr:colOff>165100</xdr:colOff>
      <xdr:row>57</xdr:row>
      <xdr:rowOff>133026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804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149553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7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129394</xdr:rowOff>
    </xdr:from>
    <xdr:to>
      <xdr:col>71</xdr:col>
      <xdr:colOff>177800</xdr:colOff>
      <xdr:row>58</xdr:row>
      <xdr:rowOff>118840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814300" y="9730594"/>
          <a:ext cx="889000" cy="33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4413</xdr:rowOff>
    </xdr:from>
    <xdr:to>
      <xdr:col>72</xdr:col>
      <xdr:colOff>38100</xdr:colOff>
      <xdr:row>57</xdr:row>
      <xdr:rowOff>106013</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122540</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55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79718</xdr:rowOff>
    </xdr:from>
    <xdr:to>
      <xdr:col>67</xdr:col>
      <xdr:colOff>101600</xdr:colOff>
      <xdr:row>58</xdr:row>
      <xdr:rowOff>9868</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995</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94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149155</xdr:rowOff>
    </xdr:from>
    <xdr:to>
      <xdr:col>85</xdr:col>
      <xdr:colOff>177800</xdr:colOff>
      <xdr:row>59</xdr:row>
      <xdr:rowOff>79305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1009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64082</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1000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19177</xdr:rowOff>
    </xdr:from>
    <xdr:to>
      <xdr:col>81</xdr:col>
      <xdr:colOff>101600</xdr:colOff>
      <xdr:row>58</xdr:row>
      <xdr:rowOff>120777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96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111904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10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78613</xdr:rowOff>
    </xdr:from>
    <xdr:to>
      <xdr:col>76</xdr:col>
      <xdr:colOff>165100</xdr:colOff>
      <xdr:row>59</xdr:row>
      <xdr:rowOff>8763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1002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171340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1011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68040</xdr:rowOff>
    </xdr:from>
    <xdr:to>
      <xdr:col>72</xdr:col>
      <xdr:colOff>38100</xdr:colOff>
      <xdr:row>58</xdr:row>
      <xdr:rowOff>169640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1001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160767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10104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78594</xdr:rowOff>
    </xdr:from>
    <xdr:to>
      <xdr:col>67</xdr:col>
      <xdr:colOff>101600</xdr:colOff>
      <xdr:row>57</xdr:row>
      <xdr:rowOff>8744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67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25271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455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71710</xdr:rowOff>
    </xdr:from>
    <xdr:to>
      <xdr:col>85</xdr:col>
      <xdr:colOff>126364</xdr:colOff>
      <xdr:row>79</xdr:row>
      <xdr:rowOff>44450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244660"/>
          <a:ext cx="1269" cy="1344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18387</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201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71710</xdr:rowOff>
    </xdr:from>
    <xdr:to>
      <xdr:col>86</xdr:col>
      <xdr:colOff>25400</xdr:colOff>
      <xdr:row>71</xdr:row>
      <xdr:rowOff>71710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244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78497</xdr:rowOff>
    </xdr:from>
    <xdr:ext cx="469744"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280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55620</xdr:rowOff>
    </xdr:from>
    <xdr:to>
      <xdr:col>85</xdr:col>
      <xdr:colOff>177800</xdr:colOff>
      <xdr:row>78</xdr:row>
      <xdr:rowOff>157220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2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27617</xdr:rowOff>
    </xdr:from>
    <xdr:to>
      <xdr:col>81</xdr:col>
      <xdr:colOff>101600</xdr:colOff>
      <xdr:row>78</xdr:row>
      <xdr:rowOff>129217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145744</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17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39115</xdr:rowOff>
    </xdr:from>
    <xdr:to>
      <xdr:col>76</xdr:col>
      <xdr:colOff>114300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583665"/>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146602</xdr:rowOff>
    </xdr:from>
    <xdr:to>
      <xdr:col>76</xdr:col>
      <xdr:colOff>165100</xdr:colOff>
      <xdr:row>78</xdr:row>
      <xdr:rowOff>76752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34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93279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123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22752</xdr:rowOff>
    </xdr:from>
    <xdr:to>
      <xdr:col>71</xdr:col>
      <xdr:colOff>177800</xdr:colOff>
      <xdr:row>79</xdr:row>
      <xdr:rowOff>39115</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567302"/>
          <a:ext cx="889000" cy="1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16681</xdr:rowOff>
    </xdr:from>
    <xdr:to>
      <xdr:col>72</xdr:col>
      <xdr:colOff>38100</xdr:colOff>
      <xdr:row>78</xdr:row>
      <xdr:rowOff>118281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389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134808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68428" y="13165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17290</xdr:rowOff>
    </xdr:from>
    <xdr:to>
      <xdr:col>67</xdr:col>
      <xdr:colOff>101600</xdr:colOff>
      <xdr:row>78</xdr:row>
      <xdr:rowOff>118890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39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135417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16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159765</xdr:rowOff>
    </xdr:from>
    <xdr:to>
      <xdr:col>72</xdr:col>
      <xdr:colOff>38100</xdr:colOff>
      <xdr:row>79</xdr:row>
      <xdr:rowOff>89915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53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81042</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14017" y="13625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143402</xdr:rowOff>
    </xdr:from>
    <xdr:to>
      <xdr:col>67</xdr:col>
      <xdr:colOff>101600</xdr:colOff>
      <xdr:row>79</xdr:row>
      <xdr:rowOff>73552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51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64679</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579428" y="13609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467</xdr:rowOff>
    </xdr:from>
    <xdr:to>
      <xdr:col>85</xdr:col>
      <xdr:colOff>126364</xdr:colOff>
      <xdr:row>98</xdr:row>
      <xdr:rowOff>131339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0967"/>
          <a:ext cx="1269" cy="1502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135166</xdr:rowOff>
    </xdr:from>
    <xdr:ext cx="534377"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93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131339</xdr:rowOff>
    </xdr:from>
    <xdr:to>
      <xdr:col>86</xdr:col>
      <xdr:colOff>25400</xdr:colOff>
      <xdr:row>98</xdr:row>
      <xdr:rowOff>131339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933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118594</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467</xdr:rowOff>
    </xdr:from>
    <xdr:to>
      <xdr:col>86</xdr:col>
      <xdr:colOff>25400</xdr:colOff>
      <xdr:row>90</xdr:row>
      <xdr:rowOff>467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132989</xdr:rowOff>
    </xdr:from>
    <xdr:to>
      <xdr:col>85</xdr:col>
      <xdr:colOff>127000</xdr:colOff>
      <xdr:row>96</xdr:row>
      <xdr:rowOff>25743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420739"/>
          <a:ext cx="838200" cy="6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39344</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1556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16467</xdr:rowOff>
    </xdr:from>
    <xdr:to>
      <xdr:col>85</xdr:col>
      <xdr:colOff>177800</xdr:colOff>
      <xdr:row>95</xdr:row>
      <xdr:rowOff>118067</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160258</xdr:rowOff>
    </xdr:from>
    <xdr:to>
      <xdr:col>81</xdr:col>
      <xdr:colOff>50800</xdr:colOff>
      <xdr:row>96</xdr:row>
      <xdr:rowOff>25743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4592300" y="16448008"/>
          <a:ext cx="889000" cy="3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34804</xdr:rowOff>
    </xdr:from>
    <xdr:to>
      <xdr:col>81</xdr:col>
      <xdr:colOff>101600</xdr:colOff>
      <xdr:row>95</xdr:row>
      <xdr:rowOff>136404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152931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09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160258</xdr:rowOff>
    </xdr:from>
    <xdr:to>
      <xdr:col>76</xdr:col>
      <xdr:colOff>114300</xdr:colOff>
      <xdr:row>96</xdr:row>
      <xdr:rowOff>61894</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448008"/>
          <a:ext cx="889000" cy="7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34705</xdr:rowOff>
    </xdr:from>
    <xdr:to>
      <xdr:col>76</xdr:col>
      <xdr:colOff>165100</xdr:colOff>
      <xdr:row>95</xdr:row>
      <xdr:rowOff>136305</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152832</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09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61894</xdr:rowOff>
    </xdr:from>
    <xdr:to>
      <xdr:col>71</xdr:col>
      <xdr:colOff>177800</xdr:colOff>
      <xdr:row>96</xdr:row>
      <xdr:rowOff>147799</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521094"/>
          <a:ext cx="889000" cy="8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164729</xdr:rowOff>
    </xdr:from>
    <xdr:to>
      <xdr:col>72</xdr:col>
      <xdr:colOff>38100</xdr:colOff>
      <xdr:row>96</xdr:row>
      <xdr:rowOff>94879</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111406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22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169613</xdr:rowOff>
    </xdr:from>
    <xdr:to>
      <xdr:col>67</xdr:col>
      <xdr:colOff>101600</xdr:colOff>
      <xdr:row>96</xdr:row>
      <xdr:rowOff>99763</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5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116290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23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82189</xdr:rowOff>
    </xdr:from>
    <xdr:to>
      <xdr:col>85</xdr:col>
      <xdr:colOff>177800</xdr:colOff>
      <xdr:row>96</xdr:row>
      <xdr:rowOff>12339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36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60616</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34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146393</xdr:rowOff>
    </xdr:from>
    <xdr:to>
      <xdr:col>81</xdr:col>
      <xdr:colOff>101600</xdr:colOff>
      <xdr:row>96</xdr:row>
      <xdr:rowOff>76543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43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67670</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526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109458</xdr:rowOff>
    </xdr:from>
    <xdr:to>
      <xdr:col>76</xdr:col>
      <xdr:colOff>165100</xdr:colOff>
      <xdr:row>96</xdr:row>
      <xdr:rowOff>39608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39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30735</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48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11094</xdr:rowOff>
    </xdr:from>
    <xdr:to>
      <xdr:col>72</xdr:col>
      <xdr:colOff>38100</xdr:colOff>
      <xdr:row>96</xdr:row>
      <xdr:rowOff>112694</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47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103821</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56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96999</xdr:rowOff>
    </xdr:from>
    <xdr:to>
      <xdr:col>67</xdr:col>
      <xdr:colOff>101600</xdr:colOff>
      <xdr:row>97</xdr:row>
      <xdr:rowOff>27149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556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18276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648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132442</xdr:rowOff>
    </xdr:from>
    <xdr:to>
      <xdr:col>116</xdr:col>
      <xdr:colOff>62864</xdr:colOff>
      <xdr:row>38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75942"/>
          <a:ext cx="1269" cy="1264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54538</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5696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79119</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5051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22,127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132442</xdr:rowOff>
    </xdr:from>
    <xdr:to>
      <xdr:col>116</xdr:col>
      <xdr:colOff>152400</xdr:colOff>
      <xdr:row>30</xdr:row>
      <xdr:rowOff>132442</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143438</xdr:rowOff>
    </xdr:from>
    <xdr:ext cx="378565"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31563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120561</xdr:rowOff>
    </xdr:from>
    <xdr:to>
      <xdr:col>116</xdr:col>
      <xdr:colOff>114300</xdr:colOff>
      <xdr:row>38</xdr:row>
      <xdr:rowOff>50712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46421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116446</xdr:rowOff>
    </xdr:from>
    <xdr:to>
      <xdr:col>112</xdr:col>
      <xdr:colOff>38100</xdr:colOff>
      <xdr:row>38</xdr:row>
      <xdr:rowOff>46596</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4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63123</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4017" y="62353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118847</xdr:rowOff>
    </xdr:from>
    <xdr:to>
      <xdr:col>107</xdr:col>
      <xdr:colOff>101600</xdr:colOff>
      <xdr:row>38</xdr:row>
      <xdr:rowOff>48997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46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65524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237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134220</xdr:rowOff>
    </xdr:from>
    <xdr:to>
      <xdr:col>102</xdr:col>
      <xdr:colOff>165100</xdr:colOff>
      <xdr:row>38</xdr:row>
      <xdr:rowOff>64370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47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80897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253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137535</xdr:rowOff>
    </xdr:from>
    <xdr:to>
      <xdr:col>98</xdr:col>
      <xdr:colOff>38100</xdr:colOff>
      <xdr:row>38</xdr:row>
      <xdr:rowOff>67684</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48118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84212</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256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98988</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4426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・総務費は、前年度から</a:t>
          </a:r>
          <a:r>
            <a:rPr kumimoji="1" lang="en-US" altLang="ja-JP" sz="1200">
              <a:latin typeface="ＭＳ Ｐゴシック" panose="020B0600070205080204" pitchFamily="50" charset="-128"/>
              <a:ea typeface="ＭＳ Ｐゴシック" panose="020B0600070205080204" pitchFamily="50" charset="-128"/>
            </a:rPr>
            <a:t>10,733</a:t>
          </a:r>
          <a:r>
            <a:rPr kumimoji="1" lang="ja-JP" altLang="en-US" sz="1200">
              <a:latin typeface="ＭＳ Ｐゴシック" panose="020B0600070205080204" pitchFamily="50" charset="-128"/>
              <a:ea typeface="ＭＳ Ｐゴシック" panose="020B0600070205080204" pitchFamily="50" charset="-128"/>
            </a:rPr>
            <a:t>円減少し、住民一人当たり</a:t>
          </a:r>
          <a:r>
            <a:rPr kumimoji="1" lang="en-US" altLang="ja-JP" sz="1200">
              <a:latin typeface="ＭＳ Ｐゴシック" panose="020B0600070205080204" pitchFamily="50" charset="-128"/>
              <a:ea typeface="ＭＳ Ｐゴシック" panose="020B0600070205080204" pitchFamily="50" charset="-128"/>
            </a:rPr>
            <a:t>67,203</a:t>
          </a:r>
          <a:r>
            <a:rPr kumimoji="1" lang="ja-JP" altLang="en-US" sz="1200">
              <a:latin typeface="ＭＳ Ｐゴシック" panose="020B0600070205080204" pitchFamily="50" charset="-128"/>
              <a:ea typeface="ＭＳ Ｐゴシック" panose="020B0600070205080204" pitchFamily="50" charset="-128"/>
            </a:rPr>
            <a:t>円となった。前年度に物価高騰対策臨時特別給付金給付事業</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約</a:t>
          </a:r>
          <a:r>
            <a:rPr kumimoji="1" lang="en-US" altLang="ja-JP" sz="1200">
              <a:latin typeface="ＭＳ Ｐゴシック" panose="020B0600070205080204" pitchFamily="50" charset="-128"/>
              <a:ea typeface="ＭＳ Ｐゴシック" panose="020B0600070205080204" pitchFamily="50" charset="-128"/>
            </a:rPr>
            <a:t>45.7</a:t>
          </a:r>
          <a:r>
            <a:rPr kumimoji="1" lang="ja-JP" altLang="en-US" sz="1200">
              <a:latin typeface="ＭＳ Ｐゴシック" panose="020B0600070205080204" pitchFamily="50" charset="-128"/>
              <a:ea typeface="ＭＳ Ｐゴシック" panose="020B0600070205080204" pitchFamily="50" charset="-128"/>
            </a:rPr>
            <a:t>百万円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を実施したため、前年度比較で大幅な減となった。今後は自治体</a:t>
          </a:r>
          <a:r>
            <a:rPr kumimoji="1" lang="en-US" altLang="ja-JP" sz="1200">
              <a:latin typeface="ＭＳ Ｐゴシック" panose="020B0600070205080204" pitchFamily="50" charset="-128"/>
              <a:ea typeface="ＭＳ Ｐゴシック" panose="020B0600070205080204" pitchFamily="50" charset="-128"/>
            </a:rPr>
            <a:t>DX</a:t>
          </a:r>
          <a:r>
            <a:rPr kumimoji="1" lang="ja-JP" altLang="en-US" sz="1200">
              <a:latin typeface="ＭＳ Ｐゴシック" panose="020B0600070205080204" pitchFamily="50" charset="-128"/>
              <a:ea typeface="ＭＳ Ｐゴシック" panose="020B0600070205080204" pitchFamily="50" charset="-128"/>
            </a:rPr>
            <a:t>や自治体システム標準化等の新たな財政需要が見込まれるため、臨時的な支出がない限りは数値を抑えていきたい。</a:t>
          </a:r>
        </a:p>
        <a:p>
          <a:r>
            <a:rPr kumimoji="1" lang="ja-JP" altLang="en-US" sz="1200">
              <a:latin typeface="ＭＳ Ｐゴシック" panose="020B0600070205080204" pitchFamily="50" charset="-128"/>
              <a:ea typeface="ＭＳ Ｐゴシック" panose="020B0600070205080204" pitchFamily="50" charset="-128"/>
            </a:rPr>
            <a:t>・民生費は、前年度から</a:t>
          </a:r>
          <a:r>
            <a:rPr kumimoji="1" lang="en-US" altLang="ja-JP" sz="1200">
              <a:latin typeface="ＭＳ Ｐゴシック" panose="020B0600070205080204" pitchFamily="50" charset="-128"/>
              <a:ea typeface="ＭＳ Ｐゴシック" panose="020B0600070205080204" pitchFamily="50" charset="-128"/>
            </a:rPr>
            <a:t>17,383</a:t>
          </a:r>
          <a:r>
            <a:rPr kumimoji="1" lang="ja-JP" altLang="en-US" sz="1200">
              <a:latin typeface="ＭＳ Ｐゴシック" panose="020B0600070205080204" pitchFamily="50" charset="-128"/>
              <a:ea typeface="ＭＳ Ｐゴシック" panose="020B0600070205080204" pitchFamily="50" charset="-128"/>
            </a:rPr>
            <a:t>円増加し、住民一人当たり</a:t>
          </a:r>
          <a:r>
            <a:rPr kumimoji="1" lang="en-US" altLang="ja-JP" sz="1200">
              <a:latin typeface="ＭＳ Ｐゴシック" panose="020B0600070205080204" pitchFamily="50" charset="-128"/>
              <a:ea typeface="ＭＳ Ｐゴシック" panose="020B0600070205080204" pitchFamily="50" charset="-128"/>
            </a:rPr>
            <a:t>167,821</a:t>
          </a:r>
          <a:r>
            <a:rPr kumimoji="1" lang="ja-JP" altLang="en-US" sz="1200">
              <a:latin typeface="ＭＳ Ｐゴシック" panose="020B0600070205080204" pitchFamily="50" charset="-128"/>
              <a:ea typeface="ＭＳ Ｐゴシック" panose="020B0600070205080204" pitchFamily="50" charset="-128"/>
            </a:rPr>
            <a:t>円となった。住民税非課税世帯等物価高騰対策給付金</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約</a:t>
          </a:r>
          <a:r>
            <a:rPr kumimoji="1" lang="en-US" altLang="ja-JP" sz="1200">
              <a:latin typeface="ＭＳ Ｐゴシック" panose="020B0600070205080204" pitchFamily="50" charset="-128"/>
              <a:ea typeface="ＭＳ Ｐゴシック" panose="020B0600070205080204" pitchFamily="50" charset="-128"/>
            </a:rPr>
            <a:t>583.2</a:t>
          </a:r>
          <a:r>
            <a:rPr kumimoji="1" lang="ja-JP" altLang="en-US" sz="1200">
              <a:latin typeface="ＭＳ Ｐゴシック" panose="020B0600070205080204" pitchFamily="50" charset="-128"/>
              <a:ea typeface="ＭＳ Ｐゴシック" panose="020B0600070205080204" pitchFamily="50" charset="-128"/>
            </a:rPr>
            <a:t>百万円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、就学前児童応援臨時給付金（約</a:t>
          </a:r>
          <a:r>
            <a:rPr kumimoji="1" lang="en-US" altLang="ja-JP" sz="1200">
              <a:latin typeface="ＭＳ Ｐゴシック" panose="020B0600070205080204" pitchFamily="50" charset="-128"/>
              <a:ea typeface="ＭＳ Ｐゴシック" panose="020B0600070205080204" pitchFamily="50" charset="-128"/>
            </a:rPr>
            <a:t>74.4</a:t>
          </a:r>
          <a:r>
            <a:rPr kumimoji="1" lang="ja-JP" altLang="en-US" sz="1200">
              <a:latin typeface="ＭＳ Ｐゴシック" panose="020B0600070205080204" pitchFamily="50" charset="-128"/>
              <a:ea typeface="ＭＳ Ｐゴシック" panose="020B0600070205080204" pitchFamily="50" charset="-128"/>
            </a:rPr>
            <a:t>百万円）及び子どもの成長応援臨時給付金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44.7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200">
              <a:latin typeface="ＭＳ Ｐゴシック" panose="020B0600070205080204" pitchFamily="50" charset="-128"/>
              <a:ea typeface="ＭＳ Ｐゴシック" panose="020B0600070205080204" pitchFamily="50" charset="-128"/>
            </a:rPr>
            <a:t>等の臨時的な扶助費の支給が多かったため、前年度比較で大幅な増となった。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・衛生費は、前年度から</a:t>
          </a:r>
          <a:r>
            <a:rPr kumimoji="1" lang="en-US" altLang="ja-JP" sz="1200">
              <a:latin typeface="ＭＳ Ｐゴシック" panose="020B0600070205080204" pitchFamily="50" charset="-128"/>
              <a:ea typeface="ＭＳ Ｐゴシック" panose="020B0600070205080204" pitchFamily="50" charset="-128"/>
            </a:rPr>
            <a:t>1,744</a:t>
          </a:r>
          <a:r>
            <a:rPr kumimoji="1" lang="ja-JP" altLang="en-US" sz="1200">
              <a:latin typeface="ＭＳ Ｐゴシック" panose="020B0600070205080204" pitchFamily="50" charset="-128"/>
              <a:ea typeface="ＭＳ Ｐゴシック" panose="020B0600070205080204" pitchFamily="50" charset="-128"/>
            </a:rPr>
            <a:t>円増加し、住民一人当たり</a:t>
          </a:r>
          <a:r>
            <a:rPr kumimoji="1" lang="en-US" altLang="ja-JP" sz="1200">
              <a:latin typeface="ＭＳ Ｐゴシック" panose="020B0600070205080204" pitchFamily="50" charset="-128"/>
              <a:ea typeface="ＭＳ Ｐゴシック" panose="020B0600070205080204" pitchFamily="50" charset="-128"/>
            </a:rPr>
            <a:t>85,393</a:t>
          </a:r>
          <a:r>
            <a:rPr kumimoji="1" lang="ja-JP" altLang="en-US" sz="1200">
              <a:latin typeface="ＭＳ Ｐゴシック" panose="020B0600070205080204" pitchFamily="50" charset="-128"/>
              <a:ea typeface="ＭＳ Ｐゴシック" panose="020B0600070205080204" pitchFamily="50" charset="-128"/>
            </a:rPr>
            <a:t>円となった。地方独立行政法人総合病院国保旭中央病院への運営費負担金や貸付金（転貸債）の経費</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約</a:t>
          </a:r>
          <a:r>
            <a:rPr kumimoji="1" lang="en-US" altLang="ja-JP" sz="1200">
              <a:latin typeface="ＭＳ Ｐゴシック" panose="020B0600070205080204" pitchFamily="50" charset="-128"/>
              <a:ea typeface="ＭＳ Ｐゴシック" panose="020B0600070205080204" pitchFamily="50" charset="-128"/>
            </a:rPr>
            <a:t>3,112</a:t>
          </a:r>
          <a:r>
            <a:rPr kumimoji="1" lang="ja-JP" altLang="en-US" sz="1200">
              <a:latin typeface="ＭＳ Ｐゴシック" panose="020B0600070205080204" pitchFamily="50" charset="-128"/>
              <a:ea typeface="ＭＳ Ｐゴシック" panose="020B0600070205080204" pitchFamily="50" charset="-128"/>
            </a:rPr>
            <a:t>百万円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があるため、類似団体平均に比べて高い状況で推移している。</a:t>
          </a:r>
        </a:p>
        <a:p>
          <a:r>
            <a:rPr kumimoji="1" lang="ja-JP" altLang="en-US" sz="1200">
              <a:latin typeface="ＭＳ Ｐゴシック" panose="020B0600070205080204" pitchFamily="50" charset="-128"/>
              <a:ea typeface="ＭＳ Ｐゴシック" panose="020B0600070205080204" pitchFamily="50" charset="-128"/>
            </a:rPr>
            <a:t>・商工費は、前年度から</a:t>
          </a:r>
          <a:r>
            <a:rPr kumimoji="1" lang="en-US" altLang="ja-JP" sz="1200">
              <a:latin typeface="ＭＳ Ｐゴシック" panose="020B0600070205080204" pitchFamily="50" charset="-128"/>
              <a:ea typeface="ＭＳ Ｐゴシック" panose="020B0600070205080204" pitchFamily="50" charset="-128"/>
            </a:rPr>
            <a:t>2,844</a:t>
          </a:r>
          <a:r>
            <a:rPr kumimoji="1" lang="ja-JP" altLang="en-US" sz="1200">
              <a:latin typeface="ＭＳ Ｐゴシック" panose="020B0600070205080204" pitchFamily="50" charset="-128"/>
              <a:ea typeface="ＭＳ Ｐゴシック" panose="020B0600070205080204" pitchFamily="50" charset="-128"/>
            </a:rPr>
            <a:t>円減少し、住民一人当たり</a:t>
          </a:r>
          <a:r>
            <a:rPr kumimoji="1" lang="en-US" altLang="ja-JP" sz="1200">
              <a:latin typeface="ＭＳ Ｐゴシック" panose="020B0600070205080204" pitchFamily="50" charset="-128"/>
              <a:ea typeface="ＭＳ Ｐゴシック" panose="020B0600070205080204" pitchFamily="50" charset="-128"/>
            </a:rPr>
            <a:t>7,386</a:t>
          </a:r>
          <a:r>
            <a:rPr kumimoji="1" lang="ja-JP" altLang="en-US" sz="1200">
              <a:latin typeface="ＭＳ Ｐゴシック" panose="020B0600070205080204" pitchFamily="50" charset="-128"/>
              <a:ea typeface="ＭＳ Ｐゴシック" panose="020B0600070205080204" pitchFamily="50" charset="-128"/>
            </a:rPr>
            <a:t>円となった。前年度に中小企業等物価高騰対策支援金給付事業</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約</a:t>
          </a:r>
          <a:r>
            <a:rPr kumimoji="1" lang="en-US" altLang="ja-JP" sz="1200">
              <a:latin typeface="ＭＳ Ｐゴシック" panose="020B0600070205080204" pitchFamily="50" charset="-128"/>
              <a:ea typeface="ＭＳ Ｐゴシック" panose="020B0600070205080204" pitchFamily="50" charset="-128"/>
            </a:rPr>
            <a:t>230</a:t>
          </a:r>
          <a:r>
            <a:rPr kumimoji="1" lang="ja-JP" altLang="en-US" sz="1200">
              <a:latin typeface="ＭＳ Ｐゴシック" panose="020B0600070205080204" pitchFamily="50" charset="-128"/>
              <a:ea typeface="ＭＳ Ｐゴシック" panose="020B0600070205080204" pitchFamily="50" charset="-128"/>
            </a:rPr>
            <a:t>百万円</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を実施したため、前年度比較で減となった。</a:t>
          </a:r>
        </a:p>
        <a:p>
          <a:r>
            <a:rPr kumimoji="1" lang="ja-JP" altLang="en-US" sz="1200">
              <a:latin typeface="ＭＳ Ｐゴシック" panose="020B0600070205080204" pitchFamily="50" charset="-128"/>
              <a:ea typeface="ＭＳ Ｐゴシック" panose="020B0600070205080204" pitchFamily="50" charset="-128"/>
            </a:rPr>
            <a:t>・消防費は、前年度から</a:t>
          </a:r>
          <a:r>
            <a:rPr kumimoji="1" lang="en-US" altLang="ja-JP" sz="1200">
              <a:latin typeface="ＭＳ Ｐゴシック" panose="020B0600070205080204" pitchFamily="50" charset="-128"/>
              <a:ea typeface="ＭＳ Ｐゴシック" panose="020B0600070205080204" pitchFamily="50" charset="-128"/>
            </a:rPr>
            <a:t>8,658</a:t>
          </a:r>
          <a:r>
            <a:rPr kumimoji="1" lang="ja-JP" altLang="en-US" sz="1200">
              <a:latin typeface="ＭＳ Ｐゴシック" panose="020B0600070205080204" pitchFamily="50" charset="-128"/>
              <a:ea typeface="ＭＳ Ｐゴシック" panose="020B0600070205080204" pitchFamily="50" charset="-128"/>
            </a:rPr>
            <a:t>円増加し、住民一人当たり</a:t>
          </a:r>
          <a:r>
            <a:rPr kumimoji="1" lang="en-US" altLang="ja-JP" sz="1200">
              <a:latin typeface="ＭＳ Ｐゴシック" panose="020B0600070205080204" pitchFamily="50" charset="-128"/>
              <a:ea typeface="ＭＳ Ｐゴシック" panose="020B0600070205080204" pitchFamily="50" charset="-128"/>
            </a:rPr>
            <a:t>25,358</a:t>
          </a:r>
          <a:r>
            <a:rPr kumimoji="1" lang="ja-JP" altLang="en-US" sz="1200">
              <a:latin typeface="ＭＳ Ｐゴシック" panose="020B0600070205080204" pitchFamily="50" charset="-128"/>
              <a:ea typeface="ＭＳ Ｐゴシック" panose="020B0600070205080204" pitchFamily="50" charset="-128"/>
            </a:rPr>
            <a:t>円となった。消防統合分署の建設により増加した。この建設工事は令和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年までの継続事業であるため、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類似団体平均に比べて高い状況で推移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することが見込まれる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latin typeface="ＭＳ Ｐゴシック" panose="020B0600070205080204" pitchFamily="50" charset="-128"/>
              <a:ea typeface="ＭＳ Ｐゴシック" panose="020B0600070205080204" pitchFamily="50" charset="-128"/>
            </a:rPr>
            <a:t>・公債費は、前年度から</a:t>
          </a:r>
          <a:r>
            <a:rPr kumimoji="1" lang="en-US" altLang="ja-JP" sz="1200">
              <a:latin typeface="ＭＳ Ｐゴシック" panose="020B0600070205080204" pitchFamily="50" charset="-128"/>
              <a:ea typeface="ＭＳ Ｐゴシック" panose="020B0600070205080204" pitchFamily="50" charset="-128"/>
            </a:rPr>
            <a:t>3,932</a:t>
          </a:r>
          <a:r>
            <a:rPr kumimoji="1" lang="ja-JP" altLang="en-US" sz="1200">
              <a:latin typeface="ＭＳ Ｐゴシック" panose="020B0600070205080204" pitchFamily="50" charset="-128"/>
              <a:ea typeface="ＭＳ Ｐゴシック" panose="020B0600070205080204" pitchFamily="50" charset="-128"/>
            </a:rPr>
            <a:t>円増加し、住民一人当たり</a:t>
          </a:r>
          <a:r>
            <a:rPr kumimoji="1" lang="en-US" altLang="ja-JP" sz="1200">
              <a:latin typeface="ＭＳ Ｐゴシック" panose="020B0600070205080204" pitchFamily="50" charset="-128"/>
              <a:ea typeface="ＭＳ Ｐゴシック" panose="020B0600070205080204" pitchFamily="50" charset="-128"/>
            </a:rPr>
            <a:t>59,911</a:t>
          </a:r>
          <a:r>
            <a:rPr kumimoji="1" lang="ja-JP" altLang="en-US" sz="1200">
              <a:latin typeface="ＭＳ Ｐゴシック" panose="020B0600070205080204" pitchFamily="50" charset="-128"/>
              <a:ea typeface="ＭＳ Ｐゴシック" panose="020B0600070205080204" pitchFamily="50" charset="-128"/>
            </a:rPr>
            <a:t>円となった。地方債新規発行分の元金償還が始まったことにより増加した。これまでは類似団体平均よりも低い数値を示してきたが、今後は大型公共事業の元金償還が控えているため、</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類似団体平均に比べて高い状況で推移することが見込まれる。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千葉県旭市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実質単年度収支が令和３年度決算からマイナスに転じている要因は、前年度決算剰余金の</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を財政調整基金ではなく減債基金に積み立てたことで、実質単年度収支における黒字の要素である積立金の額が減少したためである。</a:t>
          </a:r>
          <a:endParaRPr lang="ja-JP" altLang="ja-JP" sz="1400">
            <a:effectLst/>
          </a:endParaRPr>
        </a:p>
        <a:p>
          <a:r>
            <a:rPr kumimoji="1" lang="ja-JP" altLang="ja-JP" sz="1100">
              <a:solidFill>
                <a:schemeClr val="dk1"/>
              </a:solidFill>
              <a:effectLst/>
              <a:latin typeface="+mn-lt"/>
              <a:ea typeface="+mn-ea"/>
              <a:cs typeface="+mn-cs"/>
            </a:rPr>
            <a:t>　今後も財政調整基金を取り崩しながらの財政運営が続く見込みであるため、財政調整基金の残高を注視しつつ、真に必要な事業の精査を行うなど行財政改革を推進し、健全な財政運営の確保に努めていく。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千葉県旭市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・連結赤字比率については、平成</a:t>
          </a:r>
          <a:r>
            <a:rPr kumimoji="1" lang="en-US" altLang="ja-JP" sz="1300">
              <a:solidFill>
                <a:schemeClr val="dk1"/>
              </a:solidFill>
              <a:effectLst/>
              <a:latin typeface="+mn-lt"/>
              <a:ea typeface="+mn-ea"/>
              <a:cs typeface="+mn-cs"/>
            </a:rPr>
            <a:t>19</a:t>
          </a:r>
          <a:r>
            <a:rPr kumimoji="1" lang="ja-JP" altLang="ja-JP" sz="1300">
              <a:solidFill>
                <a:schemeClr val="dk1"/>
              </a:solidFill>
              <a:effectLst/>
              <a:latin typeface="+mn-lt"/>
              <a:ea typeface="+mn-ea"/>
              <a:cs typeface="+mn-cs"/>
            </a:rPr>
            <a:t>年度以降、一般会計及び特別会計の実質収支額に赤字が生じたことはなく、また、公営企業会計においても資金不足額が生じたことはないため、連結赤字比率は算出されていない。</a:t>
          </a:r>
          <a:endParaRPr lang="ja-JP" altLang="ja-JP" sz="1300">
            <a:effectLst/>
          </a:endParaRPr>
        </a:p>
        <a:p>
          <a:r>
            <a:rPr kumimoji="1" lang="ja-JP" altLang="ja-JP" sz="1300">
              <a:solidFill>
                <a:schemeClr val="dk1"/>
              </a:solidFill>
              <a:effectLst/>
              <a:latin typeface="+mn-lt"/>
              <a:ea typeface="+mn-ea"/>
              <a:cs typeface="+mn-cs"/>
            </a:rPr>
            <a:t>　今後も赤字や資金不足が生じないよう、持続可能で適正な財政運営に努める。</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千葉県旭市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・前年度と比べ元利償還金が</a:t>
          </a:r>
          <a:r>
            <a:rPr kumimoji="1" lang="en-US" altLang="ja-JP" sz="1200">
              <a:latin typeface="ＭＳ ゴシック" pitchFamily="49" charset="-128"/>
              <a:ea typeface="ＭＳ ゴシック" pitchFamily="49" charset="-128"/>
            </a:rPr>
            <a:t>81</a:t>
          </a:r>
          <a:r>
            <a:rPr kumimoji="1" lang="ja-JP" altLang="en-US" sz="1200">
              <a:latin typeface="ＭＳ ゴシック" pitchFamily="49" charset="-128"/>
              <a:ea typeface="ＭＳ ゴシック" pitchFamily="49" charset="-128"/>
            </a:rPr>
            <a:t>百万円増加し、算入公債費等は</a:t>
          </a:r>
          <a:r>
            <a:rPr kumimoji="1" lang="en-US" altLang="ja-JP" sz="1200">
              <a:latin typeface="ＭＳ ゴシック" pitchFamily="49" charset="-128"/>
              <a:ea typeface="ＭＳ ゴシック" pitchFamily="49" charset="-128"/>
            </a:rPr>
            <a:t>17</a:t>
          </a:r>
          <a:r>
            <a:rPr kumimoji="1" lang="ja-JP" altLang="en-US" sz="1200">
              <a:latin typeface="ＭＳ ゴシック" pitchFamily="49" charset="-128"/>
              <a:ea typeface="ＭＳ ゴシック" pitchFamily="49" charset="-128"/>
            </a:rPr>
            <a:t>百万円増加している。実質公債費比率は前年度から</a:t>
          </a:r>
          <a:r>
            <a:rPr kumimoji="1" lang="en-US" altLang="ja-JP" sz="1200">
              <a:latin typeface="ＭＳ ゴシック" pitchFamily="49" charset="-128"/>
              <a:ea typeface="ＭＳ ゴシック" pitchFamily="49" charset="-128"/>
            </a:rPr>
            <a:t>0.4</a:t>
          </a:r>
          <a:r>
            <a:rPr kumimoji="1" lang="ja-JP" altLang="en-US" sz="1200">
              <a:latin typeface="ＭＳ ゴシック" pitchFamily="49" charset="-128"/>
              <a:ea typeface="ＭＳ ゴシック" pitchFamily="49" charset="-128"/>
            </a:rPr>
            <a:t>ポイント上昇した。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利息の将来負担を少なくするため、なるべく償還期間を短く設定しており、単年度の償還金額が大きくなっている。また、交付税措置の有利な地方債を活用しているが、理論償還設定条件における償還期間よりも借入期間を短く設定しているため、地方交付税算入公債費よりも元利償還金の増加率の方が大きい。</a:t>
          </a:r>
        </a:p>
        <a:p>
          <a:r>
            <a:rPr kumimoji="1" lang="ja-JP" altLang="en-US" sz="1200">
              <a:latin typeface="ＭＳ ゴシック" pitchFamily="49" charset="-128"/>
              <a:ea typeface="ＭＳ ゴシック" pitchFamily="49" charset="-128"/>
            </a:rPr>
            <a:t>　大型公共事業に係る元金償還が控えており、今後も実質公債比率が上昇していくことを見込んでいる。事業の必要性を精査したうえで、実施する事業に関しては有利な財源を活用し、数値の急増を抑えるよう注視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千葉県旭市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・一般会計等に係る地方債の現在高は前年度から</a:t>
          </a:r>
          <a:r>
            <a:rPr kumimoji="1" lang="en-US" altLang="ja-JP" sz="1300">
              <a:latin typeface="ＭＳ ゴシック" pitchFamily="49" charset="-128"/>
              <a:ea typeface="ＭＳ ゴシック" pitchFamily="49" charset="-128"/>
            </a:rPr>
            <a:t>1,913</a:t>
          </a:r>
          <a:r>
            <a:rPr kumimoji="1" lang="ja-JP" altLang="en-US" sz="1300">
              <a:latin typeface="ＭＳ ゴシック" pitchFamily="49" charset="-128"/>
              <a:ea typeface="ＭＳ ゴシック" pitchFamily="49" charset="-128"/>
            </a:rPr>
            <a:t>百万円減少し、</a:t>
          </a:r>
          <a:r>
            <a:rPr kumimoji="1" lang="en-US" altLang="ja-JP" sz="1300">
              <a:latin typeface="ＭＳ ゴシック" pitchFamily="49" charset="-128"/>
              <a:ea typeface="ＭＳ ゴシック" pitchFamily="49" charset="-128"/>
            </a:rPr>
            <a:t>44,813</a:t>
          </a:r>
          <a:r>
            <a:rPr kumimoji="1" lang="ja-JP" altLang="en-US" sz="1300">
              <a:latin typeface="ＭＳ ゴシック" pitchFamily="49" charset="-128"/>
              <a:ea typeface="ＭＳ ゴシック" pitchFamily="49" charset="-128"/>
            </a:rPr>
            <a:t>百万円となった。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新規に発行した地方債</a:t>
          </a:r>
          <a:r>
            <a:rPr kumimoji="1" lang="en-US" altLang="ja-JP" sz="1300">
              <a:latin typeface="ＭＳ ゴシック" pitchFamily="49" charset="-128"/>
              <a:ea typeface="ＭＳ ゴシック" pitchFamily="49" charset="-128"/>
            </a:rPr>
            <a:t>(2,331.7</a:t>
          </a:r>
          <a:r>
            <a:rPr kumimoji="1" lang="ja-JP" altLang="en-US" sz="1300">
              <a:latin typeface="ＭＳ ゴシック" pitchFamily="49" charset="-128"/>
              <a:ea typeface="ＭＳ ゴシック" pitchFamily="49" charset="-128"/>
            </a:rPr>
            <a:t>百万円</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があったものの、償還が完了した額</a:t>
          </a:r>
          <a:r>
            <a:rPr kumimoji="1" lang="en-US" altLang="ja-JP" sz="1300">
              <a:latin typeface="ＭＳ ゴシック" pitchFamily="49" charset="-128"/>
              <a:ea typeface="ＭＳ ゴシック" pitchFamily="49" charset="-128"/>
            </a:rPr>
            <a:t>(4,244.7</a:t>
          </a:r>
          <a:r>
            <a:rPr kumimoji="1" lang="ja-JP" altLang="en-US" sz="1300">
              <a:latin typeface="ＭＳ ゴシック" pitchFamily="49" charset="-128"/>
              <a:ea typeface="ＭＳ ゴシック" pitchFamily="49" charset="-128"/>
            </a:rPr>
            <a:t>百万円</a:t>
          </a:r>
          <a:r>
            <a:rPr kumimoji="1" lang="en-US" altLang="ja-JP" sz="1300">
              <a:latin typeface="ＭＳ ゴシック" pitchFamily="49" charset="-128"/>
              <a:ea typeface="ＭＳ ゴシック" pitchFamily="49" charset="-128"/>
            </a:rPr>
            <a:t>)</a:t>
          </a:r>
          <a:r>
            <a:rPr kumimoji="1" lang="ja-JP" altLang="en-US" sz="1300">
              <a:latin typeface="ＭＳ ゴシック" pitchFamily="49" charset="-128"/>
              <a:ea typeface="ＭＳ ゴシック" pitchFamily="49" charset="-128"/>
            </a:rPr>
            <a:t>が上回ったことが主な要因となり、結果として将来負担額は前年度から</a:t>
          </a:r>
          <a:r>
            <a:rPr kumimoji="1" lang="en-US" altLang="ja-JP" sz="1300">
              <a:latin typeface="ＭＳ ゴシック" pitchFamily="49" charset="-128"/>
              <a:ea typeface="ＭＳ ゴシック" pitchFamily="49" charset="-128"/>
            </a:rPr>
            <a:t>1,990</a:t>
          </a:r>
          <a:r>
            <a:rPr kumimoji="1" lang="ja-JP" altLang="en-US" sz="1300">
              <a:latin typeface="ＭＳ ゴシック" pitchFamily="49" charset="-128"/>
              <a:ea typeface="ＭＳ ゴシック" pitchFamily="49" charset="-128"/>
            </a:rPr>
            <a:t>百万円減少し、</a:t>
          </a:r>
          <a:r>
            <a:rPr kumimoji="1" lang="en-US" altLang="ja-JP" sz="1300">
              <a:latin typeface="ＭＳ ゴシック" pitchFamily="49" charset="-128"/>
              <a:ea typeface="ＭＳ ゴシック" pitchFamily="49" charset="-128"/>
            </a:rPr>
            <a:t>49,622</a:t>
          </a:r>
          <a:r>
            <a:rPr kumimoji="1" lang="ja-JP" altLang="en-US" sz="1300">
              <a:latin typeface="ＭＳ ゴシック" pitchFamily="49" charset="-128"/>
              <a:ea typeface="ＭＳ ゴシック" pitchFamily="49" charset="-128"/>
            </a:rPr>
            <a:t>百万円となった。</a:t>
          </a:r>
        </a:p>
        <a:p>
          <a:r>
            <a:rPr kumimoji="1" lang="ja-JP" altLang="en-US" sz="1300">
              <a:latin typeface="ＭＳ ゴシック" pitchFamily="49" charset="-128"/>
              <a:ea typeface="ＭＳ ゴシック" pitchFamily="49" charset="-128"/>
            </a:rPr>
            <a:t>　令和</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年度においても、充当可能基金の増加や交付税措置の高い有利な地方債の活用を徹底してきたことにより、充当可能財源等が将来負担額を上回ったため、将来負担比率は算定されなかった。</a:t>
          </a:r>
        </a:p>
        <a:p>
          <a:r>
            <a:rPr kumimoji="1" lang="ja-JP" altLang="en-US" sz="1300">
              <a:latin typeface="ＭＳ ゴシック" pitchFamily="49" charset="-128"/>
              <a:ea typeface="ＭＳ ゴシック" pitchFamily="49" charset="-128"/>
            </a:rPr>
            <a:t>　今後は公共施設の集約化・長寿命化事業等により地方債の借入額は増加していくことが予想される。計画的な基金運用や交付税措置のある有利な地方債の活用を徹底するなど、将来負担比率の上昇の抑制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千葉県旭市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百万円、その他特定目的基金については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百万円を取り崩した一方で、前年度決算剰余金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百万円や各基金の運用益等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百万円を積み立てたこと等により、基金全体では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百万円の増加となった。結果として基金全体の令和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16,177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小中学校や公立保育所施設の集約化・長寿命化に伴う施設再編が喫緊の課題となっている。再編のための新設や改修には地方債等の活用を予定しており、今後の公債費負担の増加が見込まれるため、公債費負担の平準化を目的とした減債基金の長期的かつ計画的な積み立てを行う。また、施設再編には除却も含め、多額で臨時的な支出が生じるため、有利な地方債が財源として確保できないような場合には、他事業に影響が生じないよう公共施設等整備基金を有効的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・公共施設等整備基金：市が所有する施設等の整備及び保全に必要な財源を確保し、将来にわたって適切に維持管理していく。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・地域振興基金：市民まちづくり活動支援事業をはじめ、各種地域振興事業の財源とすることで、地域住民の連携強化や地域振興を図る。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・災害復興基金：東日本大震災の復旧復興や災害に強い安全なまちづくり事業に充当する。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・ふるさと応援基金：地域住民の連帯の強化、地域振興のための事業に充当する。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・育英基金：将来本市の発展に寄与するため教育機関等で知識または技能を習得する者に給付する。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・公共施設等整備基金：取り崩しはなく、預金利子収入により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・地域振興基金：定住促進奨励金交付事業等の財源としたため、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・災害復興基金：被災した飯岡地区を活気づけるための市民イベント等の財源としたため、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百万円を取り崩して活用したものの寄附金として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百万円積み立てた結果、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・育英基金：育英資金給付金の財源としたため、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・公共施設等整備基金：公共施設の再編や解体撤去、長寿命化に伴う取り崩し額の増加が見込まれるため、必要に応じて積み立てを行う。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・地域振興基金：合併特例債を原資としている。取り崩し型基金であるため、今後も設置目的に合致する事業に活用していく。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・災害復興基金：東日本大震災時に受納した寄附金を原資としている。取り崩し型基金であるため、今後も設置目的に合致する事業に活用していく。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・ふるさと応援基金：受領したふるさと応援寄附金は当年度を全額積み立て、翌年度の予算に寄附者の意向に沿う事業に充当していく。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育英基金：基金原資は寄附金であるが、教育の充実のための寄附金についてはふるさと応援寄寄附での受納としているため、今後は基金が増加する可能性は低い。しかし、今後も設置目的を遂行するため、育英資金への活用を継続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・定期預金や債券による運用収益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百万円を積み立てた一方、財源不足のために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百万円を取り崩したこと等により、財政調整基金自体は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百万円の減少となった。結果として財政調整基金の令和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物価高騰による影響から、人件費や物件費等が増加する見込みであり、歳入確保や歳出抑制を図る期間の財源不足に対応すべく、財政調整基金の活用は避けられない状況にあると考えている。また、令和元年度の台風対応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年度の新型コロナウイルス緊急対応のような予期せぬ事態に備えるために適切な残高の維持を行うよう努める。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・取り崩しはなく、前年度決算剰余金を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百万円、預金利子を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百万円及び普通交付税における再算定分のうち臨時財政対策債償還基金費を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年度に借り入れた市役所庁舎建設及び広域ごみ処理施設建設等の大型公共事業における元金償還の開始等の影響により、公債費が令和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年度から急増し、令和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年度にピークに達することが見込まれるため、計画的に積み立てを行う。今後は、増加する公債費を平準化するために減債基金の活用を計画している。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6DCD235-A2B8-48D3-82FB-5ADF3C1E20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01D62DA-1253-42F3-B416-41E8FFDAC6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DF3DA8D-4DB9-4854-891A-A3E50B46DB00}"/>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720E871-7404-4FB8-A9F8-48D8B5CDDD14}"/>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177873F-451A-424F-BB44-9315642B3DB8}"/>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44BF8E3-3F18-48D5-848B-E4858A7C757C}"/>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3860767-E160-4B2C-8B00-1D6322E78237}"/>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EB6C98B-1E69-4A79-A2C4-D12066F3B73A}"/>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1503D0C-7438-439A-B5CB-E82F751C42BD}"/>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784DEC9-ADE1-4DAD-A104-0531909AB7B8}"/>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E382D209-606B-4F35-B45A-75B84477BABC}"/>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98209C6-DE4B-4D36-883D-F6E022FF0220}"/>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4CA40B7-BB07-4F83-824E-16C044BB4C7A}"/>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E1AF640-4B15-427E-9FCC-42D11E68D347}"/>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F4E24F3-416D-4A6F-964B-2597DF0B0FAE}"/>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C1C6FF3-1876-40F7-8D1F-141E16CD3E3F}"/>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千葉県旭市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BB9FCF0-2626-483F-B519-564975703DE5}"/>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1C18220-9021-45B2-B6C5-E508FF7B0E52}"/>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A22C755-02E3-4950-B8BE-74D1B1A9AE9D}"/>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F51D9BF-D162-4555-A995-91AECB32E625}"/>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53A7AE6-0267-4CE6-8A13-F76A7AD8DA95}"/>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DF8ED5E-849F-4121-9EF4-722996F014B5}"/>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62,747
60,907
130.47
34,083,495
32,691,516
1,211,381
18,270,075
31,742,462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84AC189-1D46-44FB-AC3C-B0D40C205FF1}"/>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DF0B774-C5F4-45FD-BAAE-0D2D4B68211D}"/>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B4C089E-7C1F-4FB1-9ADC-6FFFBDA898B3}"/>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23E52A3-7EE6-441F-BB53-E3BD08F46CBA}"/>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ACD0C57-A1DD-4664-9098-3A05BE99B635}"/>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71FD6A7-2C8C-477C-9395-4AE8A18A7722}"/>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100868D-09C0-41D0-A62D-6B4AB28D2910}"/>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2688A9E-8A53-4AD9-8589-41C29952B2ED}"/>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447EC53-602E-45A9-A0AA-8ACDCF11A00A}"/>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8055936-7CEA-4491-91B8-33B512EEE594}"/>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5E2BB0A-A26E-466B-BC3C-3C6097D20E5A}"/>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CC2D010-A01D-4B40-847F-36339233D47E}"/>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E0841D2-FE69-4E01-A9CC-FED789D5E31E}"/>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55273A1-5F00-4555-85D6-E33E4703BBD9}"/>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D00749F-B081-4D02-B3F7-B32450519E8B}"/>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26A97C9-0D13-453D-BAEA-DCE9F7977C0B}"/>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E8C2753-F794-4149-8AE1-BC129E841635}"/>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A6E07D9-42AA-41DF-9DF5-35CC687DBD4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CFBCFAF-ACEC-40F0-8198-1325CD2043CD}"/>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27471C1-E504-46E7-B9EB-3F73CE6C56A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D9E310A-EE1C-442B-A3E7-EE3C5C412AF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446E209-66C1-4EF4-A189-28C44FFC6A0E}"/>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731F22F-A2DB-4F24-BCCE-52ECF64D8C4B}"/>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7A4B755-CE59-4D89-8733-EE6E1E093EB0}"/>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875E2F2-C658-4099-A815-7D3C594942C1}"/>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422AD95-FA7C-4E09-A218-CD4D06356562}"/>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466E735-9C80-483D-A3AB-C517C8177D01}"/>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3C4BB63-F577-40FC-A122-243C11105177}"/>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0C0DEC4-0A6B-4CFA-9213-286202F36A3C}"/>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43B94A6-0F8A-4DA8-8246-689A24C0B9CB}"/>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A347721-1EE1-4B5B-BBF0-5DC62BD972CD}"/>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F017BF3-E331-4D8F-9566-3119976170B3}"/>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F8DD14A8-D8B4-4E95-A753-A5D277DE48FC}"/>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7567494-468F-4211-B99F-9723172527F8}"/>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74B7D7B-B34C-4B2A-8386-18C6F267935A}"/>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類似団体内平均値を上回る状況が続いており、依然として他団体よりも施設の老朽化の度合いが大きい。本市は合併団体であり、旧市町から引継いだ施設が多く、それぞれの施設で老朽化が進んでいるため、有形固定資産減価償却率は類似団体より高い水準にある。</a:t>
          </a:r>
          <a:endParaRPr lang="ja-JP" altLang="ja-JP" sz="1050">
            <a:effectLst/>
          </a:endParaRPr>
        </a:p>
        <a:p>
          <a:r>
            <a:rPr kumimoji="1" lang="ja-JP" altLang="ja-JP" sz="1050">
              <a:solidFill>
                <a:schemeClr val="dk1"/>
              </a:solidFill>
              <a:effectLst/>
              <a:latin typeface="+mn-lt"/>
              <a:ea typeface="+mn-ea"/>
              <a:cs typeface="+mn-cs"/>
            </a:rPr>
            <a:t>　本市は公共施設総合管理計画平成</a:t>
          </a:r>
          <a:r>
            <a:rPr kumimoji="1" lang="en-US" altLang="ja-JP" sz="1050">
              <a:solidFill>
                <a:schemeClr val="dk1"/>
              </a:solidFill>
              <a:effectLst/>
              <a:latin typeface="+mn-lt"/>
              <a:ea typeface="+mn-ea"/>
              <a:cs typeface="+mn-cs"/>
            </a:rPr>
            <a:t>28</a:t>
          </a:r>
          <a:r>
            <a:rPr kumimoji="1" lang="ja-JP" altLang="ja-JP" sz="1050">
              <a:solidFill>
                <a:schemeClr val="dk1"/>
              </a:solidFill>
              <a:effectLst/>
              <a:latin typeface="+mn-lt"/>
              <a:ea typeface="+mn-ea"/>
              <a:cs typeface="+mn-cs"/>
            </a:rPr>
            <a:t>年度に策定し、令和</a:t>
          </a:r>
          <a:r>
            <a:rPr kumimoji="1" lang="en-US" altLang="ja-JP" sz="1050">
              <a:solidFill>
                <a:schemeClr val="dk1"/>
              </a:solidFill>
              <a:effectLst/>
              <a:latin typeface="+mn-lt"/>
              <a:ea typeface="+mn-ea"/>
              <a:cs typeface="+mn-cs"/>
            </a:rPr>
            <a:t>12</a:t>
          </a:r>
          <a:r>
            <a:rPr kumimoji="1" lang="ja-JP" altLang="ja-JP" sz="1050">
              <a:solidFill>
                <a:schemeClr val="dk1"/>
              </a:solidFill>
              <a:effectLst/>
              <a:latin typeface="+mn-lt"/>
              <a:ea typeface="+mn-ea"/>
              <a:cs typeface="+mn-cs"/>
            </a:rPr>
            <a:t>年度までに延床面積を</a:t>
          </a:r>
          <a:r>
            <a:rPr kumimoji="1" lang="en-US" altLang="ja-JP" sz="1050">
              <a:solidFill>
                <a:schemeClr val="dk1"/>
              </a:solidFill>
              <a:effectLst/>
              <a:latin typeface="+mn-lt"/>
              <a:ea typeface="+mn-ea"/>
              <a:cs typeface="+mn-cs"/>
            </a:rPr>
            <a:t>20</a:t>
          </a:r>
          <a:r>
            <a:rPr kumimoji="1" lang="ja-JP" altLang="ja-JP" sz="1050">
              <a:solidFill>
                <a:schemeClr val="dk1"/>
              </a:solidFill>
              <a:effectLst/>
              <a:latin typeface="+mn-lt"/>
              <a:ea typeface="+mn-ea"/>
              <a:cs typeface="+mn-cs"/>
            </a:rPr>
            <a:t>％以上縮減することを目標としている。</a:t>
          </a:r>
          <a:endParaRPr lang="ja-JP" altLang="ja-JP" sz="105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DCC21B7-2BC4-461E-8F10-2F8B2799CECA}"/>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C752454-351F-4902-8900-55994DA349DC}"/>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69EDD03F-4735-4E40-9C0B-A47A2589B623}"/>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D7BDCD94-592F-4D16-93DE-E83A8B21861F}"/>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687CA367-5AF0-4F64-B29D-AE3AE91538C4}"/>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17451B42-25EF-49A1-B000-C6C530DE69BA}"/>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A084E82-3BD8-4A72-B755-A11667F3833D}"/>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94D81663-EE36-48E5-AF5A-5F07ECB1B053}"/>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39B60F7A-CEFF-43CD-8516-4446E212DFED}"/>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BC599ED6-40C1-4B7D-B44F-1F07D5664F3E}"/>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31EE686-E6AC-481B-877E-E98B69CAD882}"/>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89BE5BAD-88A2-4CF8-A828-A5122D08638A}"/>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F019CB30-33DF-40FE-AE10-4619291C20B6}"/>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F3148690-12AC-44AB-8951-17DA14DD6D39}"/>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B0C42C80-EB73-4CAA-9F74-CCCF811355C8}"/>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E740139F-464C-4D6D-BF86-D175758808F8}"/>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111760</xdr:rowOff>
    </xdr:to>
    <xdr:cxnSp macro="">
      <xdr:nvCxnSpPr>
        <xdr:cNvPr id="75" name="直線コネクタ 74">
          <a:extLst>
            <a:ext uri="{FF2B5EF4-FFF2-40B4-BE49-F238E27FC236}">
              <a16:creationId xmlns:a16="http://schemas.microsoft.com/office/drawing/2014/main" id="{1282A65D-D08F-4B9B-8704-09A4A050A55D}"/>
            </a:ext>
          </a:extLst>
        </xdr:cNvPr>
        <xdr:cNvCxnSpPr/>
      </xdr:nvCxnSpPr>
      <xdr:spPr>
        <a:xfrm flipV="1">
          <a:off x="4295775" y="5322570"/>
          <a:ext cx="1270" cy="1370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115587</xdr:rowOff>
    </xdr:from>
    <xdr:ext cx="405111" cy="259045"/>
    <xdr:sp macro="" textlink="">
      <xdr:nvSpPr>
        <xdr:cNvPr id="76" name="有形固定資産減価償却率最小値テキスト">
          <a:extLst>
            <a:ext uri="{FF2B5EF4-FFF2-40B4-BE49-F238E27FC236}">
              <a16:creationId xmlns:a16="http://schemas.microsoft.com/office/drawing/2014/main" id="{1A624C09-F3C4-4C1C-892A-996CCEC6C768}"/>
            </a:ext>
          </a:extLst>
        </xdr:cNvPr>
        <xdr:cNvSpPr txBox="1"/>
      </xdr:nvSpPr>
      <xdr:spPr>
        <a:xfrm>
          <a:off x="4342765" y="669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111760</xdr:rowOff>
    </xdr:from>
    <xdr:to>
      <xdr:col>23</xdr:col>
      <xdr:colOff>174625</xdr:colOff>
      <xdr:row>34</xdr:row>
      <xdr:rowOff>111760</xdr:rowOff>
    </xdr:to>
    <xdr:cxnSp macro="">
      <xdr:nvCxnSpPr>
        <xdr:cNvPr id="77" name="直線コネクタ 76">
          <a:extLst>
            <a:ext uri="{FF2B5EF4-FFF2-40B4-BE49-F238E27FC236}">
              <a16:creationId xmlns:a16="http://schemas.microsoft.com/office/drawing/2014/main" id="{AC31081D-19C2-47C9-8CC7-00518D8A16F5}"/>
            </a:ext>
          </a:extLst>
        </xdr:cNvPr>
        <xdr:cNvCxnSpPr/>
      </xdr:nvCxnSpPr>
      <xdr:spPr>
        <a:xfrm>
          <a:off x="4206875" y="66935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8" name="有形固定資産減価償却率最大値テキスト">
          <a:extLst>
            <a:ext uri="{FF2B5EF4-FFF2-40B4-BE49-F238E27FC236}">
              <a16:creationId xmlns:a16="http://schemas.microsoft.com/office/drawing/2014/main" id="{214EC631-460D-4748-B2E0-8C07EB9EFF72}"/>
            </a:ext>
          </a:extLst>
        </xdr:cNvPr>
        <xdr:cNvSpPr txBox="1"/>
      </xdr:nvSpPr>
      <xdr:spPr>
        <a:xfrm>
          <a:off x="4342765" y="509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9" name="直線コネクタ 78">
          <a:extLst>
            <a:ext uri="{FF2B5EF4-FFF2-40B4-BE49-F238E27FC236}">
              <a16:creationId xmlns:a16="http://schemas.microsoft.com/office/drawing/2014/main" id="{98579CF6-C64C-41EF-B1C3-2B4EA3BFE250}"/>
            </a:ext>
          </a:extLst>
        </xdr:cNvPr>
        <xdr:cNvCxnSpPr/>
      </xdr:nvCxnSpPr>
      <xdr:spPr>
        <a:xfrm>
          <a:off x="4206875" y="532257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76429</xdr:rowOff>
    </xdr:from>
    <xdr:ext cx="405111" cy="259045"/>
    <xdr:sp macro="" textlink="">
      <xdr:nvSpPr>
        <xdr:cNvPr id="80" name="有形固定資産減価償却率平均値テキスト">
          <a:extLst>
            <a:ext uri="{FF2B5EF4-FFF2-40B4-BE49-F238E27FC236}">
              <a16:creationId xmlns:a16="http://schemas.microsoft.com/office/drawing/2014/main" id="{CC0EA3D1-8838-4C40-B33A-868FF1D4BA47}"/>
            </a:ext>
          </a:extLst>
        </xdr:cNvPr>
        <xdr:cNvSpPr txBox="1"/>
      </xdr:nvSpPr>
      <xdr:spPr>
        <a:xfrm>
          <a:off x="4342765" y="59724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53552</xdr:rowOff>
    </xdr:from>
    <xdr:to>
      <xdr:col>23</xdr:col>
      <xdr:colOff>136525</xdr:colOff>
      <xdr:row>31</xdr:row>
      <xdr:rowOff>155152</xdr:rowOff>
    </xdr:to>
    <xdr:sp macro="" textlink="">
      <xdr:nvSpPr>
        <xdr:cNvPr id="81" name="フローチャート: 判断 80">
          <a:extLst>
            <a:ext uri="{FF2B5EF4-FFF2-40B4-BE49-F238E27FC236}">
              <a16:creationId xmlns:a16="http://schemas.microsoft.com/office/drawing/2014/main" id="{93878C82-EFD7-4309-A225-54DF458F0B9C}"/>
            </a:ext>
          </a:extLst>
        </xdr:cNvPr>
        <xdr:cNvSpPr/>
      </xdr:nvSpPr>
      <xdr:spPr>
        <a:xfrm>
          <a:off x="4244975" y="612478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21167</xdr:rowOff>
    </xdr:from>
    <xdr:to>
      <xdr:col>19</xdr:col>
      <xdr:colOff>187325</xdr:colOff>
      <xdr:row>31</xdr:row>
      <xdr:rowOff>122767</xdr:rowOff>
    </xdr:to>
    <xdr:sp macro="" textlink="">
      <xdr:nvSpPr>
        <xdr:cNvPr id="82" name="フローチャート: 判断 81">
          <a:extLst>
            <a:ext uri="{FF2B5EF4-FFF2-40B4-BE49-F238E27FC236}">
              <a16:creationId xmlns:a16="http://schemas.microsoft.com/office/drawing/2014/main" id="{1975AB73-256A-4207-86ED-4BD6EDB5A2C9}"/>
            </a:ext>
          </a:extLst>
        </xdr:cNvPr>
        <xdr:cNvSpPr/>
      </xdr:nvSpPr>
      <xdr:spPr>
        <a:xfrm>
          <a:off x="3611880" y="608478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127847</xdr:rowOff>
    </xdr:from>
    <xdr:to>
      <xdr:col>15</xdr:col>
      <xdr:colOff>187325</xdr:colOff>
      <xdr:row>31</xdr:row>
      <xdr:rowOff>57997</xdr:rowOff>
    </xdr:to>
    <xdr:sp macro="" textlink="">
      <xdr:nvSpPr>
        <xdr:cNvPr id="83" name="フローチャート: 判断 82">
          <a:extLst>
            <a:ext uri="{FF2B5EF4-FFF2-40B4-BE49-F238E27FC236}">
              <a16:creationId xmlns:a16="http://schemas.microsoft.com/office/drawing/2014/main" id="{AAA0C456-C69F-4614-9186-270CE30AEEB8}"/>
            </a:ext>
          </a:extLst>
        </xdr:cNvPr>
        <xdr:cNvSpPr/>
      </xdr:nvSpPr>
      <xdr:spPr>
        <a:xfrm>
          <a:off x="2926080" y="602763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138642</xdr:rowOff>
    </xdr:from>
    <xdr:to>
      <xdr:col>11</xdr:col>
      <xdr:colOff>187325</xdr:colOff>
      <xdr:row>31</xdr:row>
      <xdr:rowOff>68792</xdr:rowOff>
    </xdr:to>
    <xdr:sp macro="" textlink="">
      <xdr:nvSpPr>
        <xdr:cNvPr id="84" name="フローチャート: 判断 83">
          <a:extLst>
            <a:ext uri="{FF2B5EF4-FFF2-40B4-BE49-F238E27FC236}">
              <a16:creationId xmlns:a16="http://schemas.microsoft.com/office/drawing/2014/main" id="{11A2BB63-1242-4361-A6C3-7722BB16CC6D}"/>
            </a:ext>
          </a:extLst>
        </xdr:cNvPr>
        <xdr:cNvSpPr/>
      </xdr:nvSpPr>
      <xdr:spPr>
        <a:xfrm>
          <a:off x="2240280" y="603080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88265</xdr:rowOff>
    </xdr:from>
    <xdr:to>
      <xdr:col>7</xdr:col>
      <xdr:colOff>187325</xdr:colOff>
      <xdr:row>31</xdr:row>
      <xdr:rowOff>18415</xdr:rowOff>
    </xdr:to>
    <xdr:sp macro="" textlink="">
      <xdr:nvSpPr>
        <xdr:cNvPr id="85" name="フローチャート: 判断 84">
          <a:extLst>
            <a:ext uri="{FF2B5EF4-FFF2-40B4-BE49-F238E27FC236}">
              <a16:creationId xmlns:a16="http://schemas.microsoft.com/office/drawing/2014/main" id="{7D9D7383-CB5D-4EF8-BE67-17C612490293}"/>
            </a:ext>
          </a:extLst>
        </xdr:cNvPr>
        <xdr:cNvSpPr/>
      </xdr:nvSpPr>
      <xdr:spPr>
        <a:xfrm>
          <a:off x="1554480" y="598805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9C0A0B3-ACA4-446B-B805-DBDB2FFCBE38}"/>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5247E72-A5DB-48D2-8F15-248BAC44A707}"/>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D344E80-B6DA-4CCE-9A1C-D5C0A62237C1}"/>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0854149-86DC-4DA5-94CD-B2449FFCF248}"/>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A945C42-E079-40FC-B72C-5655D1F426F2}"/>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107527</xdr:rowOff>
    </xdr:from>
    <xdr:to>
      <xdr:col>23</xdr:col>
      <xdr:colOff>136525</xdr:colOff>
      <xdr:row>32</xdr:row>
      <xdr:rowOff>37677</xdr:rowOff>
    </xdr:to>
    <xdr:sp macro="" textlink="">
      <xdr:nvSpPr>
        <xdr:cNvPr id="91" name="楕円 90">
          <a:extLst>
            <a:ext uri="{FF2B5EF4-FFF2-40B4-BE49-F238E27FC236}">
              <a16:creationId xmlns:a16="http://schemas.microsoft.com/office/drawing/2014/main" id="{12708060-D467-4B61-9965-0FF6E68093F8}"/>
            </a:ext>
          </a:extLst>
        </xdr:cNvPr>
        <xdr:cNvSpPr/>
      </xdr:nvSpPr>
      <xdr:spPr>
        <a:xfrm>
          <a:off x="4244975" y="617304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85954</xdr:rowOff>
    </xdr:from>
    <xdr:ext cx="405111" cy="259045"/>
    <xdr:sp macro="" textlink="">
      <xdr:nvSpPr>
        <xdr:cNvPr id="92" name="有形固定資産減価償却率該当値テキスト">
          <a:extLst>
            <a:ext uri="{FF2B5EF4-FFF2-40B4-BE49-F238E27FC236}">
              <a16:creationId xmlns:a16="http://schemas.microsoft.com/office/drawing/2014/main" id="{421A8615-4436-43EE-AA13-D69D113903C8}"/>
            </a:ext>
          </a:extLst>
        </xdr:cNvPr>
        <xdr:cNvSpPr txBox="1"/>
      </xdr:nvSpPr>
      <xdr:spPr>
        <a:xfrm>
          <a:off x="4342765" y="6155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64347</xdr:rowOff>
    </xdr:from>
    <xdr:to>
      <xdr:col>19</xdr:col>
      <xdr:colOff>187325</xdr:colOff>
      <xdr:row>31</xdr:row>
      <xdr:rowOff>165947</xdr:rowOff>
    </xdr:to>
    <xdr:sp macro="" textlink="">
      <xdr:nvSpPr>
        <xdr:cNvPr id="93" name="楕円 92">
          <a:extLst>
            <a:ext uri="{FF2B5EF4-FFF2-40B4-BE49-F238E27FC236}">
              <a16:creationId xmlns:a16="http://schemas.microsoft.com/office/drawing/2014/main" id="{DB66EEF8-0DDD-4D33-9D8E-2B74A8F3E611}"/>
            </a:ext>
          </a:extLst>
        </xdr:cNvPr>
        <xdr:cNvSpPr/>
      </xdr:nvSpPr>
      <xdr:spPr>
        <a:xfrm>
          <a:off x="3611880" y="6127962"/>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115147</xdr:rowOff>
    </xdr:from>
    <xdr:to>
      <xdr:col>23</xdr:col>
      <xdr:colOff>85725</xdr:colOff>
      <xdr:row>31</xdr:row>
      <xdr:rowOff>158327</xdr:rowOff>
    </xdr:to>
    <xdr:cxnSp macro="">
      <xdr:nvCxnSpPr>
        <xdr:cNvPr id="94" name="直線コネクタ 93">
          <a:extLst>
            <a:ext uri="{FF2B5EF4-FFF2-40B4-BE49-F238E27FC236}">
              <a16:creationId xmlns:a16="http://schemas.microsoft.com/office/drawing/2014/main" id="{E3B72817-2EAB-41ED-BDF2-499DC4E07C25}"/>
            </a:ext>
          </a:extLst>
        </xdr:cNvPr>
        <xdr:cNvCxnSpPr/>
      </xdr:nvCxnSpPr>
      <xdr:spPr>
        <a:xfrm>
          <a:off x="3656965" y="6182572"/>
          <a:ext cx="64071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21167</xdr:rowOff>
    </xdr:from>
    <xdr:to>
      <xdr:col>15</xdr:col>
      <xdr:colOff>187325</xdr:colOff>
      <xdr:row>31</xdr:row>
      <xdr:rowOff>122767</xdr:rowOff>
    </xdr:to>
    <xdr:sp macro="" textlink="">
      <xdr:nvSpPr>
        <xdr:cNvPr id="95" name="楕円 94">
          <a:extLst>
            <a:ext uri="{FF2B5EF4-FFF2-40B4-BE49-F238E27FC236}">
              <a16:creationId xmlns:a16="http://schemas.microsoft.com/office/drawing/2014/main" id="{D01E04AA-64B5-4D45-9C63-3BAB2B979B3F}"/>
            </a:ext>
          </a:extLst>
        </xdr:cNvPr>
        <xdr:cNvSpPr/>
      </xdr:nvSpPr>
      <xdr:spPr>
        <a:xfrm>
          <a:off x="2926080" y="6084782"/>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71967</xdr:rowOff>
    </xdr:from>
    <xdr:to>
      <xdr:col>19</xdr:col>
      <xdr:colOff>136525</xdr:colOff>
      <xdr:row>31</xdr:row>
      <xdr:rowOff>115147</xdr:rowOff>
    </xdr:to>
    <xdr:cxnSp macro="">
      <xdr:nvCxnSpPr>
        <xdr:cNvPr id="96" name="直線コネクタ 95">
          <a:extLst>
            <a:ext uri="{FF2B5EF4-FFF2-40B4-BE49-F238E27FC236}">
              <a16:creationId xmlns:a16="http://schemas.microsoft.com/office/drawing/2014/main" id="{81F9BDF9-AAA9-4162-A307-5F68255793BC}"/>
            </a:ext>
          </a:extLst>
        </xdr:cNvPr>
        <xdr:cNvCxnSpPr/>
      </xdr:nvCxnSpPr>
      <xdr:spPr>
        <a:xfrm>
          <a:off x="2971165" y="6137487"/>
          <a:ext cx="6858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153035</xdr:rowOff>
    </xdr:from>
    <xdr:to>
      <xdr:col>11</xdr:col>
      <xdr:colOff>187325</xdr:colOff>
      <xdr:row>31</xdr:row>
      <xdr:rowOff>83185</xdr:rowOff>
    </xdr:to>
    <xdr:sp macro="" textlink="">
      <xdr:nvSpPr>
        <xdr:cNvPr id="97" name="楕円 96">
          <a:extLst>
            <a:ext uri="{FF2B5EF4-FFF2-40B4-BE49-F238E27FC236}">
              <a16:creationId xmlns:a16="http://schemas.microsoft.com/office/drawing/2014/main" id="{76FDF724-4E5E-4939-841A-8EFECBE53BC2}"/>
            </a:ext>
          </a:extLst>
        </xdr:cNvPr>
        <xdr:cNvSpPr/>
      </xdr:nvSpPr>
      <xdr:spPr>
        <a:xfrm>
          <a:off x="2240280" y="604901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32385</xdr:rowOff>
    </xdr:from>
    <xdr:to>
      <xdr:col>15</xdr:col>
      <xdr:colOff>136525</xdr:colOff>
      <xdr:row>31</xdr:row>
      <xdr:rowOff>71967</xdr:rowOff>
    </xdr:to>
    <xdr:cxnSp macro="">
      <xdr:nvCxnSpPr>
        <xdr:cNvPr id="98" name="直線コネクタ 97">
          <a:extLst>
            <a:ext uri="{FF2B5EF4-FFF2-40B4-BE49-F238E27FC236}">
              <a16:creationId xmlns:a16="http://schemas.microsoft.com/office/drawing/2014/main" id="{BCE456BB-815C-4A1D-BCAB-69291EFF268E}"/>
            </a:ext>
          </a:extLst>
        </xdr:cNvPr>
        <xdr:cNvCxnSpPr/>
      </xdr:nvCxnSpPr>
      <xdr:spPr>
        <a:xfrm>
          <a:off x="2285365" y="6097905"/>
          <a:ext cx="6858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42757</xdr:rowOff>
    </xdr:from>
    <xdr:to>
      <xdr:col>7</xdr:col>
      <xdr:colOff>187325</xdr:colOff>
      <xdr:row>31</xdr:row>
      <xdr:rowOff>144357</xdr:rowOff>
    </xdr:to>
    <xdr:sp macro="" textlink="">
      <xdr:nvSpPr>
        <xdr:cNvPr id="99" name="楕円 98">
          <a:extLst>
            <a:ext uri="{FF2B5EF4-FFF2-40B4-BE49-F238E27FC236}">
              <a16:creationId xmlns:a16="http://schemas.microsoft.com/office/drawing/2014/main" id="{5A498458-C72E-4A56-B8F3-15D04DFCF369}"/>
            </a:ext>
          </a:extLst>
        </xdr:cNvPr>
        <xdr:cNvSpPr/>
      </xdr:nvSpPr>
      <xdr:spPr>
        <a:xfrm>
          <a:off x="1554480" y="6112087"/>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32385</xdr:rowOff>
    </xdr:from>
    <xdr:to>
      <xdr:col>11</xdr:col>
      <xdr:colOff>136525</xdr:colOff>
      <xdr:row>31</xdr:row>
      <xdr:rowOff>93557</xdr:rowOff>
    </xdr:to>
    <xdr:cxnSp macro="">
      <xdr:nvCxnSpPr>
        <xdr:cNvPr id="100" name="直線コネクタ 99">
          <a:extLst>
            <a:ext uri="{FF2B5EF4-FFF2-40B4-BE49-F238E27FC236}">
              <a16:creationId xmlns:a16="http://schemas.microsoft.com/office/drawing/2014/main" id="{1338D2E9-6A9D-49EC-85AC-F1EBE932E459}"/>
            </a:ext>
          </a:extLst>
        </xdr:cNvPr>
        <xdr:cNvCxnSpPr/>
      </xdr:nvCxnSpPr>
      <xdr:spPr>
        <a:xfrm flipV="1">
          <a:off x="1599565" y="6097905"/>
          <a:ext cx="685800" cy="6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139294</xdr:rowOff>
    </xdr:from>
    <xdr:ext cx="405111" cy="259045"/>
    <xdr:sp macro="" textlink="">
      <xdr:nvSpPr>
        <xdr:cNvPr id="101" name="n_1aveValue有形固定資産減価償却率">
          <a:extLst>
            <a:ext uri="{FF2B5EF4-FFF2-40B4-BE49-F238E27FC236}">
              <a16:creationId xmlns:a16="http://schemas.microsoft.com/office/drawing/2014/main" id="{004C68C8-C9D9-45D4-92D3-F5A12A5882C6}"/>
            </a:ext>
          </a:extLst>
        </xdr:cNvPr>
        <xdr:cNvSpPr txBox="1"/>
      </xdr:nvSpPr>
      <xdr:spPr>
        <a:xfrm>
          <a:off x="3464569" y="5860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74524</xdr:rowOff>
    </xdr:from>
    <xdr:ext cx="405111" cy="259045"/>
    <xdr:sp macro="" textlink="">
      <xdr:nvSpPr>
        <xdr:cNvPr id="102" name="n_2aveValue有形固定資産減価償却率">
          <a:extLst>
            <a:ext uri="{FF2B5EF4-FFF2-40B4-BE49-F238E27FC236}">
              <a16:creationId xmlns:a16="http://schemas.microsoft.com/office/drawing/2014/main" id="{480AF102-C86B-4623-BDAE-BDD09282AB68}"/>
            </a:ext>
          </a:extLst>
        </xdr:cNvPr>
        <xdr:cNvSpPr txBox="1"/>
      </xdr:nvSpPr>
      <xdr:spPr>
        <a:xfrm>
          <a:off x="2793374" y="5799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85319</xdr:rowOff>
    </xdr:from>
    <xdr:ext cx="405111" cy="259045"/>
    <xdr:sp macro="" textlink="">
      <xdr:nvSpPr>
        <xdr:cNvPr id="103" name="n_3aveValue有形固定資産減価償却率">
          <a:extLst>
            <a:ext uri="{FF2B5EF4-FFF2-40B4-BE49-F238E27FC236}">
              <a16:creationId xmlns:a16="http://schemas.microsoft.com/office/drawing/2014/main" id="{F76788AB-A84D-4FD8-A70B-5121AEBDE297}"/>
            </a:ext>
          </a:extLst>
        </xdr:cNvPr>
        <xdr:cNvSpPr txBox="1"/>
      </xdr:nvSpPr>
      <xdr:spPr>
        <a:xfrm>
          <a:off x="2107574" y="5811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34942</xdr:rowOff>
    </xdr:from>
    <xdr:ext cx="405111" cy="259045"/>
    <xdr:sp macro="" textlink="">
      <xdr:nvSpPr>
        <xdr:cNvPr id="104" name="n_4aveValue有形固定資産減価償却率">
          <a:extLst>
            <a:ext uri="{FF2B5EF4-FFF2-40B4-BE49-F238E27FC236}">
              <a16:creationId xmlns:a16="http://schemas.microsoft.com/office/drawing/2014/main" id="{16135A31-4D95-4B01-973A-F29FE1AE2162}"/>
            </a:ext>
          </a:extLst>
        </xdr:cNvPr>
        <xdr:cNvSpPr txBox="1"/>
      </xdr:nvSpPr>
      <xdr:spPr>
        <a:xfrm>
          <a:off x="1421774" y="575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157074</xdr:rowOff>
    </xdr:from>
    <xdr:ext cx="405111" cy="259045"/>
    <xdr:sp macro="" textlink="">
      <xdr:nvSpPr>
        <xdr:cNvPr id="105" name="n_1mainValue有形固定資産減価償却率">
          <a:extLst>
            <a:ext uri="{FF2B5EF4-FFF2-40B4-BE49-F238E27FC236}">
              <a16:creationId xmlns:a16="http://schemas.microsoft.com/office/drawing/2014/main" id="{A8B8E04C-87B2-46A6-A05D-4D95684AC9C1}"/>
            </a:ext>
          </a:extLst>
        </xdr:cNvPr>
        <xdr:cNvSpPr txBox="1"/>
      </xdr:nvSpPr>
      <xdr:spPr>
        <a:xfrm>
          <a:off x="3464569" y="6226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113894</xdr:rowOff>
    </xdr:from>
    <xdr:ext cx="405111" cy="259045"/>
    <xdr:sp macro="" textlink="">
      <xdr:nvSpPr>
        <xdr:cNvPr id="106" name="n_2mainValue有形固定資産減価償却率">
          <a:extLst>
            <a:ext uri="{FF2B5EF4-FFF2-40B4-BE49-F238E27FC236}">
              <a16:creationId xmlns:a16="http://schemas.microsoft.com/office/drawing/2014/main" id="{F60AA065-2DE6-48B4-AB13-DBC6EDAC58FA}"/>
            </a:ext>
          </a:extLst>
        </xdr:cNvPr>
        <xdr:cNvSpPr txBox="1"/>
      </xdr:nvSpPr>
      <xdr:spPr>
        <a:xfrm>
          <a:off x="2793374" y="6181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74312</xdr:rowOff>
    </xdr:from>
    <xdr:ext cx="405111" cy="259045"/>
    <xdr:sp macro="" textlink="">
      <xdr:nvSpPr>
        <xdr:cNvPr id="107" name="n_3mainValue有形固定資産減価償却率">
          <a:extLst>
            <a:ext uri="{FF2B5EF4-FFF2-40B4-BE49-F238E27FC236}">
              <a16:creationId xmlns:a16="http://schemas.microsoft.com/office/drawing/2014/main" id="{4A02A277-0D61-44DA-BDED-F102C29B12AD}"/>
            </a:ext>
          </a:extLst>
        </xdr:cNvPr>
        <xdr:cNvSpPr txBox="1"/>
      </xdr:nvSpPr>
      <xdr:spPr>
        <a:xfrm>
          <a:off x="2107574"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135484</xdr:rowOff>
    </xdr:from>
    <xdr:ext cx="405111" cy="259045"/>
    <xdr:sp macro="" textlink="">
      <xdr:nvSpPr>
        <xdr:cNvPr id="108" name="n_4mainValue有形固定資産減価償却率">
          <a:extLst>
            <a:ext uri="{FF2B5EF4-FFF2-40B4-BE49-F238E27FC236}">
              <a16:creationId xmlns:a16="http://schemas.microsoft.com/office/drawing/2014/main" id="{D414B2A0-E2E7-40A6-9BED-8614F607A4E9}"/>
            </a:ext>
          </a:extLst>
        </xdr:cNvPr>
        <xdr:cNvSpPr txBox="1"/>
      </xdr:nvSpPr>
      <xdr:spPr>
        <a:xfrm>
          <a:off x="1421774" y="6199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C275A1E-568B-4A17-9DF4-F99D5AF4D4CF}"/>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3FE6D91-8E18-494D-A376-A6610B8FCF9C}"/>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CCF218A1-165E-4A81-A892-0847E5BF1930}"/>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82AED5C5-50B7-4C6D-801D-FA66B975BD9D}"/>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1FDE187A-683E-4B1E-BD43-BD7FD8D5FBC2}"/>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F893F0F5-86C0-4851-9EBD-EC3E7D72B50D}"/>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7544DDF8-7EAA-44DB-B818-7878CC3492DE}"/>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62BC302-5317-4EED-90D2-AA1D99A8D3A6}"/>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1EFBD2F-49DC-4172-BB7D-2B3F736B9CFD}"/>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93D6223-B2C9-4CB6-BCD9-CE0B2F108F57}"/>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961C9E4D-B531-483B-838B-F8D5CA7EE9C8}"/>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972F1C5C-097B-41EC-9F2B-48374EF1D81F}"/>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3FBF8D9A-65D3-40AA-8BF4-F860314E5D4D}"/>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a:t>
          </a:r>
          <a:r>
            <a:rPr kumimoji="1" lang="ja-JP" altLang="ja-JP" sz="800">
              <a:solidFill>
                <a:schemeClr val="dk1"/>
              </a:solidFill>
              <a:effectLst/>
              <a:latin typeface="+mn-lt"/>
              <a:ea typeface="+mn-ea"/>
              <a:cs typeface="+mn-cs"/>
            </a:rPr>
            <a:t>債務償還可能年数は類似団体平均を下回っており、主な要因としては、平成</a:t>
          </a:r>
          <a:r>
            <a:rPr kumimoji="1" lang="en-US" altLang="ja-JP" sz="800">
              <a:solidFill>
                <a:schemeClr val="dk1"/>
              </a:solidFill>
              <a:effectLst/>
              <a:latin typeface="+mn-lt"/>
              <a:ea typeface="+mn-ea"/>
              <a:cs typeface="+mn-cs"/>
            </a:rPr>
            <a:t>19</a:t>
          </a:r>
          <a:r>
            <a:rPr kumimoji="1" lang="ja-JP" altLang="ja-JP" sz="800">
              <a:solidFill>
                <a:schemeClr val="dk1"/>
              </a:solidFill>
              <a:effectLst/>
              <a:latin typeface="+mn-lt"/>
              <a:ea typeface="+mn-ea"/>
              <a:cs typeface="+mn-cs"/>
            </a:rPr>
            <a:t>年度から</a:t>
          </a:r>
          <a:r>
            <a:rPr kumimoji="1" lang="en-US" altLang="ja-JP" sz="800">
              <a:solidFill>
                <a:schemeClr val="dk1"/>
              </a:solidFill>
              <a:effectLst/>
              <a:latin typeface="+mn-lt"/>
              <a:ea typeface="+mn-ea"/>
              <a:cs typeface="+mn-cs"/>
            </a:rPr>
            <a:t>25</a:t>
          </a:r>
          <a:r>
            <a:rPr kumimoji="1" lang="ja-JP" altLang="ja-JP" sz="800">
              <a:solidFill>
                <a:schemeClr val="dk1"/>
              </a:solidFill>
              <a:effectLst/>
              <a:latin typeface="+mn-lt"/>
              <a:ea typeface="+mn-ea"/>
              <a:cs typeface="+mn-cs"/>
            </a:rPr>
            <a:t>年度にかけて繰上償還を行い地方債残高を減少させたこと、行財政改革の推進などにより財政調整基金を積み増してきた。</a:t>
          </a:r>
          <a:endParaRPr lang="ja-JP" altLang="ja-JP" sz="800">
            <a:effectLst/>
          </a:endParaRPr>
        </a:p>
        <a:p>
          <a:r>
            <a:rPr kumimoji="1" lang="ja-JP" altLang="ja-JP" sz="800">
              <a:solidFill>
                <a:schemeClr val="dk1"/>
              </a:solidFill>
              <a:effectLst/>
              <a:latin typeface="+mn-lt"/>
              <a:ea typeface="+mn-ea"/>
              <a:cs typeface="+mn-cs"/>
            </a:rPr>
            <a:t>　</a:t>
          </a:r>
          <a:r>
            <a:rPr kumimoji="1" lang="ja-JP" altLang="en-US" sz="800">
              <a:solidFill>
                <a:schemeClr val="dk1"/>
              </a:solidFill>
              <a:effectLst/>
              <a:latin typeface="+mn-lt"/>
              <a:ea typeface="+mn-ea"/>
              <a:cs typeface="+mn-cs"/>
            </a:rPr>
            <a:t>合併前の旧団体における臨時財政対策債の償還が進んだことにより、</a:t>
          </a:r>
          <a:r>
            <a:rPr kumimoji="1" lang="ja-JP" altLang="ja-JP" sz="900">
              <a:solidFill>
                <a:schemeClr val="dk1"/>
              </a:solidFill>
              <a:effectLst/>
              <a:latin typeface="+mn-lt"/>
              <a:ea typeface="+mn-ea"/>
              <a:cs typeface="+mn-cs"/>
            </a:rPr>
            <a:t>前年度比</a:t>
          </a:r>
          <a:r>
            <a:rPr kumimoji="1" lang="en-US" altLang="ja-JP" sz="900">
              <a:solidFill>
                <a:schemeClr val="dk1"/>
              </a:solidFill>
              <a:effectLst/>
              <a:latin typeface="+mn-lt"/>
              <a:ea typeface="+mn-ea"/>
              <a:cs typeface="+mn-cs"/>
            </a:rPr>
            <a:t>5.1</a:t>
          </a:r>
          <a:r>
            <a:rPr kumimoji="1" lang="ja-JP" altLang="ja-JP" sz="900">
              <a:solidFill>
                <a:schemeClr val="dk1"/>
              </a:solidFill>
              <a:effectLst/>
              <a:latin typeface="+mn-lt"/>
              <a:ea typeface="+mn-ea"/>
              <a:cs typeface="+mn-cs"/>
            </a:rPr>
            <a:t>％と</a:t>
          </a:r>
          <a:r>
            <a:rPr kumimoji="1" lang="ja-JP" altLang="ja-JP" sz="800">
              <a:solidFill>
                <a:schemeClr val="dk1"/>
              </a:solidFill>
              <a:effectLst/>
              <a:latin typeface="+mn-lt"/>
              <a:ea typeface="+mn-ea"/>
              <a:cs typeface="+mn-cs"/>
            </a:rPr>
            <a:t>微</a:t>
          </a:r>
          <a:r>
            <a:rPr kumimoji="1" lang="ja-JP" altLang="en-US" sz="800">
              <a:solidFill>
                <a:schemeClr val="dk1"/>
              </a:solidFill>
              <a:effectLst/>
              <a:latin typeface="+mn-lt"/>
              <a:ea typeface="+mn-ea"/>
              <a:cs typeface="+mn-cs"/>
            </a:rPr>
            <a:t>減</a:t>
          </a:r>
          <a:r>
            <a:rPr kumimoji="1" lang="ja-JP" altLang="ja-JP" sz="800">
              <a:solidFill>
                <a:schemeClr val="dk1"/>
              </a:solidFill>
              <a:effectLst/>
              <a:latin typeface="+mn-lt"/>
              <a:ea typeface="+mn-ea"/>
              <a:cs typeface="+mn-cs"/>
            </a:rPr>
            <a:t>し</a:t>
          </a:r>
          <a:r>
            <a:rPr kumimoji="1" lang="ja-JP" altLang="en-US" sz="800">
              <a:solidFill>
                <a:schemeClr val="dk1"/>
              </a:solidFill>
              <a:effectLst/>
              <a:latin typeface="+mn-lt"/>
              <a:ea typeface="+mn-ea"/>
              <a:cs typeface="+mn-cs"/>
            </a:rPr>
            <a:t>た。しかし、今後は、令和</a:t>
          </a:r>
          <a:r>
            <a:rPr kumimoji="1" lang="en-US" altLang="ja-JP" sz="800">
              <a:solidFill>
                <a:schemeClr val="dk1"/>
              </a:solidFill>
              <a:effectLst/>
              <a:latin typeface="+mn-lt"/>
              <a:ea typeface="+mn-ea"/>
              <a:cs typeface="+mn-cs"/>
            </a:rPr>
            <a:t>6</a:t>
          </a:r>
          <a:r>
            <a:rPr kumimoji="1" lang="ja-JP" altLang="en-US" sz="800">
              <a:solidFill>
                <a:schemeClr val="dk1"/>
              </a:solidFill>
              <a:effectLst/>
              <a:latin typeface="+mn-lt"/>
              <a:ea typeface="+mn-ea"/>
              <a:cs typeface="+mn-cs"/>
            </a:rPr>
            <a:t>年度において統合保育所（ふたば保育所）や統合消防分署（東部分署）等の起債を行うなど、</a:t>
          </a:r>
          <a:r>
            <a:rPr kumimoji="1" lang="ja-JP" altLang="ja-JP" sz="800">
              <a:solidFill>
                <a:schemeClr val="dk1"/>
              </a:solidFill>
              <a:effectLst/>
              <a:latin typeface="+mn-lt"/>
              <a:ea typeface="+mn-ea"/>
              <a:cs typeface="+mn-cs"/>
            </a:rPr>
            <a:t>今後も</a:t>
          </a:r>
          <a:r>
            <a:rPr kumimoji="1" lang="ja-JP" altLang="en-US" sz="800">
              <a:solidFill>
                <a:schemeClr val="dk1"/>
              </a:solidFill>
              <a:effectLst/>
              <a:latin typeface="+mn-lt"/>
              <a:ea typeface="+mn-ea"/>
              <a:cs typeface="+mn-cs"/>
            </a:rPr>
            <a:t>統合等に係る地方債の増発が見込まれる。そのため、包括的に</a:t>
          </a:r>
          <a:r>
            <a:rPr kumimoji="1" lang="ja-JP" altLang="ja-JP" sz="800">
              <a:solidFill>
                <a:schemeClr val="dk1"/>
              </a:solidFill>
              <a:effectLst/>
              <a:latin typeface="+mn-lt"/>
              <a:ea typeface="+mn-ea"/>
              <a:cs typeface="+mn-cs"/>
            </a:rPr>
            <a:t>地方債発行について</a:t>
          </a:r>
          <a:r>
            <a:rPr kumimoji="1" lang="ja-JP" altLang="en-US" sz="800">
              <a:solidFill>
                <a:schemeClr val="dk1"/>
              </a:solidFill>
              <a:effectLst/>
              <a:latin typeface="+mn-lt"/>
              <a:ea typeface="+mn-ea"/>
              <a:cs typeface="+mn-cs"/>
            </a:rPr>
            <a:t>の</a:t>
          </a:r>
          <a:r>
            <a:rPr kumimoji="1" lang="ja-JP" altLang="ja-JP" sz="800">
              <a:solidFill>
                <a:schemeClr val="dk1"/>
              </a:solidFill>
              <a:effectLst/>
              <a:latin typeface="+mn-lt"/>
              <a:ea typeface="+mn-ea"/>
              <a:cs typeface="+mn-cs"/>
            </a:rPr>
            <a:t>必要性を見極め、交付税措置の有利な地方債の有効活用に努める。</a:t>
          </a:r>
          <a:endParaRPr lang="ja-JP" altLang="ja-JP" sz="800">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AF9DF0FF-08CF-4259-A27F-917A8BDE55CE}"/>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A2E79192-0F53-45FE-BABB-C8E4FBA9EF0C}"/>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790C3FAC-BD7B-4041-B384-226A010E0DE4}"/>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612CCC73-4495-4F2E-ACB5-905695D560A4}"/>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8D560795-259C-4652-A291-C97F324AD88C}"/>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C2852420-946A-456C-95AD-FA657276E563}"/>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3C57BF8F-D755-4D69-AC12-C0EF23AACAE8}"/>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2E08294B-6137-4F5B-883C-78C18CB7ABED}"/>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208E2685-767C-4358-AB62-729CE4523355}"/>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8A13EE19-ECE4-43DD-943A-284FB6B5221E}"/>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4CCF1C5E-E625-423E-B240-13C36F13CA87}"/>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165C903B-BE75-4B5F-B97E-D812C750A452}"/>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CF5551D4-92DF-4F4B-B729-B6784B80C7BE}"/>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5FCF634D-BBC7-4279-9773-8249B9427945}"/>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99FF6A3E-AC7B-43FA-A921-25C5CDE17EA2}"/>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169742</xdr:rowOff>
    </xdr:to>
    <xdr:cxnSp macro="">
      <xdr:nvCxnSpPr>
        <xdr:cNvPr id="137" name="直線コネクタ 136">
          <a:extLst>
            <a:ext uri="{FF2B5EF4-FFF2-40B4-BE49-F238E27FC236}">
              <a16:creationId xmlns:a16="http://schemas.microsoft.com/office/drawing/2014/main" id="{FEC3B3C2-8D52-497D-85E5-22C7ACD651F0}"/>
            </a:ext>
          </a:extLst>
        </xdr:cNvPr>
        <xdr:cNvCxnSpPr/>
      </xdr:nvCxnSpPr>
      <xdr:spPr>
        <a:xfrm flipV="1">
          <a:off x="13313410" y="5295688"/>
          <a:ext cx="1269" cy="1288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2119</xdr:rowOff>
    </xdr:from>
    <xdr:ext cx="560923" cy="259045"/>
    <xdr:sp macro="" textlink="">
      <xdr:nvSpPr>
        <xdr:cNvPr id="138" name="債務償還比率最小値テキスト">
          <a:extLst>
            <a:ext uri="{FF2B5EF4-FFF2-40B4-BE49-F238E27FC236}">
              <a16:creationId xmlns:a16="http://schemas.microsoft.com/office/drawing/2014/main" id="{91EA00F0-81AF-4579-AE0B-FEE884C325C5}"/>
            </a:ext>
          </a:extLst>
        </xdr:cNvPr>
        <xdr:cNvSpPr txBox="1"/>
      </xdr:nvSpPr>
      <xdr:spPr>
        <a:xfrm>
          <a:off x="13369925" y="6583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169742</xdr:rowOff>
    </xdr:from>
    <xdr:to>
      <xdr:col>76</xdr:col>
      <xdr:colOff>111125</xdr:colOff>
      <xdr:row>33</xdr:row>
      <xdr:rowOff>169742</xdr:rowOff>
    </xdr:to>
    <xdr:cxnSp macro="">
      <xdr:nvCxnSpPr>
        <xdr:cNvPr id="139" name="直線コネクタ 138">
          <a:extLst>
            <a:ext uri="{FF2B5EF4-FFF2-40B4-BE49-F238E27FC236}">
              <a16:creationId xmlns:a16="http://schemas.microsoft.com/office/drawing/2014/main" id="{7EAD1A6C-C2A4-46CF-9C37-2AD578D6F547}"/>
            </a:ext>
          </a:extLst>
        </xdr:cNvPr>
        <xdr:cNvCxnSpPr/>
      </xdr:nvCxnSpPr>
      <xdr:spPr>
        <a:xfrm>
          <a:off x="13251180" y="658387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EC8CA2F4-86AC-45AE-B74F-40047D3FD344}"/>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825A8881-0FCD-4748-A38E-2D7DF203B6FF}"/>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129712</xdr:rowOff>
    </xdr:from>
    <xdr:ext cx="469744" cy="259045"/>
    <xdr:sp macro="" textlink="">
      <xdr:nvSpPr>
        <xdr:cNvPr id="142" name="債務償還比率平均値テキスト">
          <a:extLst>
            <a:ext uri="{FF2B5EF4-FFF2-40B4-BE49-F238E27FC236}">
              <a16:creationId xmlns:a16="http://schemas.microsoft.com/office/drawing/2014/main" id="{7F5C5447-87B6-423A-A924-9F15FC309569}"/>
            </a:ext>
          </a:extLst>
        </xdr:cNvPr>
        <xdr:cNvSpPr txBox="1"/>
      </xdr:nvSpPr>
      <xdr:spPr>
        <a:xfrm>
          <a:off x="13369925" y="5858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151285</xdr:rowOff>
    </xdr:from>
    <xdr:to>
      <xdr:col>76</xdr:col>
      <xdr:colOff>73025</xdr:colOff>
      <xdr:row>30</xdr:row>
      <xdr:rowOff>81435</xdr:rowOff>
    </xdr:to>
    <xdr:sp macro="" textlink="">
      <xdr:nvSpPr>
        <xdr:cNvPr id="143" name="フローチャート: 判断 142">
          <a:extLst>
            <a:ext uri="{FF2B5EF4-FFF2-40B4-BE49-F238E27FC236}">
              <a16:creationId xmlns:a16="http://schemas.microsoft.com/office/drawing/2014/main" id="{E223AE2F-EE35-4082-B1CC-5821D8D41D1E}"/>
            </a:ext>
          </a:extLst>
        </xdr:cNvPr>
        <xdr:cNvSpPr/>
      </xdr:nvSpPr>
      <xdr:spPr>
        <a:xfrm>
          <a:off x="13289280" y="587581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157402</xdr:rowOff>
    </xdr:from>
    <xdr:to>
      <xdr:col>72</xdr:col>
      <xdr:colOff>123825</xdr:colOff>
      <xdr:row>30</xdr:row>
      <xdr:rowOff>87552</xdr:rowOff>
    </xdr:to>
    <xdr:sp macro="" textlink="">
      <xdr:nvSpPr>
        <xdr:cNvPr id="144" name="フローチャート: 判断 143">
          <a:extLst>
            <a:ext uri="{FF2B5EF4-FFF2-40B4-BE49-F238E27FC236}">
              <a16:creationId xmlns:a16="http://schemas.microsoft.com/office/drawing/2014/main" id="{8F65C884-BB0E-48DC-97B3-3DB9AC447C15}"/>
            </a:ext>
          </a:extLst>
        </xdr:cNvPr>
        <xdr:cNvSpPr/>
      </xdr:nvSpPr>
      <xdr:spPr>
        <a:xfrm>
          <a:off x="12629515" y="5883832"/>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154763</xdr:rowOff>
    </xdr:from>
    <xdr:to>
      <xdr:col>68</xdr:col>
      <xdr:colOff>123825</xdr:colOff>
      <xdr:row>30</xdr:row>
      <xdr:rowOff>84913</xdr:rowOff>
    </xdr:to>
    <xdr:sp macro="" textlink="">
      <xdr:nvSpPr>
        <xdr:cNvPr id="145" name="フローチャート: 判断 144">
          <a:extLst>
            <a:ext uri="{FF2B5EF4-FFF2-40B4-BE49-F238E27FC236}">
              <a16:creationId xmlns:a16="http://schemas.microsoft.com/office/drawing/2014/main" id="{4284AA2C-8D61-4BFC-8AA9-A2534C484CDB}"/>
            </a:ext>
          </a:extLst>
        </xdr:cNvPr>
        <xdr:cNvSpPr/>
      </xdr:nvSpPr>
      <xdr:spPr>
        <a:xfrm>
          <a:off x="11943715" y="587928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115732</xdr:rowOff>
    </xdr:from>
    <xdr:to>
      <xdr:col>64</xdr:col>
      <xdr:colOff>123825</xdr:colOff>
      <xdr:row>31</xdr:row>
      <xdr:rowOff>45882</xdr:rowOff>
    </xdr:to>
    <xdr:sp macro="" textlink="">
      <xdr:nvSpPr>
        <xdr:cNvPr id="146" name="フローチャート: 判断 145">
          <a:extLst>
            <a:ext uri="{FF2B5EF4-FFF2-40B4-BE49-F238E27FC236}">
              <a16:creationId xmlns:a16="http://schemas.microsoft.com/office/drawing/2014/main" id="{9BFDB93E-4C69-4EBB-873F-F452B7D9F9C4}"/>
            </a:ext>
          </a:extLst>
        </xdr:cNvPr>
        <xdr:cNvSpPr/>
      </xdr:nvSpPr>
      <xdr:spPr>
        <a:xfrm>
          <a:off x="11257915" y="601170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117411</xdr:rowOff>
    </xdr:from>
    <xdr:to>
      <xdr:col>60</xdr:col>
      <xdr:colOff>123825</xdr:colOff>
      <xdr:row>31</xdr:row>
      <xdr:rowOff>47561</xdr:rowOff>
    </xdr:to>
    <xdr:sp macro="" textlink="">
      <xdr:nvSpPr>
        <xdr:cNvPr id="147" name="フローチャート: 判断 146">
          <a:extLst>
            <a:ext uri="{FF2B5EF4-FFF2-40B4-BE49-F238E27FC236}">
              <a16:creationId xmlns:a16="http://schemas.microsoft.com/office/drawing/2014/main" id="{B5A856E9-446A-4122-927C-A94C826E7177}"/>
            </a:ext>
          </a:extLst>
        </xdr:cNvPr>
        <xdr:cNvSpPr/>
      </xdr:nvSpPr>
      <xdr:spPr>
        <a:xfrm>
          <a:off x="10572115" y="601338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E4F42CE-266E-423E-A07D-99439D5F599A}"/>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2367809-BBAA-40F0-B6BD-6E8B8FA1B864}"/>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C594DBD-0E73-4188-9816-DE651C98C268}"/>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A8900B7D-0766-41B0-BB20-5AFD773D0062}"/>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89234EF-41FC-4DD5-A5E3-C69605C00E03}"/>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140970</xdr:rowOff>
    </xdr:from>
    <xdr:to>
      <xdr:col>76</xdr:col>
      <xdr:colOff>73025</xdr:colOff>
      <xdr:row>30</xdr:row>
      <xdr:rowOff>71120</xdr:rowOff>
    </xdr:to>
    <xdr:sp macro="" textlink="">
      <xdr:nvSpPr>
        <xdr:cNvPr id="153" name="楕円 152">
          <a:extLst>
            <a:ext uri="{FF2B5EF4-FFF2-40B4-BE49-F238E27FC236}">
              <a16:creationId xmlns:a16="http://schemas.microsoft.com/office/drawing/2014/main" id="{C34C7B6F-32B7-49CD-ABBE-F82DBF9448EF}"/>
            </a:ext>
          </a:extLst>
        </xdr:cNvPr>
        <xdr:cNvSpPr/>
      </xdr:nvSpPr>
      <xdr:spPr>
        <a:xfrm>
          <a:off x="13289280" y="58635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163847</xdr:rowOff>
    </xdr:from>
    <xdr:ext cx="469744" cy="259045"/>
    <xdr:sp macro="" textlink="">
      <xdr:nvSpPr>
        <xdr:cNvPr id="154" name="債務償還比率該当値テキスト">
          <a:extLst>
            <a:ext uri="{FF2B5EF4-FFF2-40B4-BE49-F238E27FC236}">
              <a16:creationId xmlns:a16="http://schemas.microsoft.com/office/drawing/2014/main" id="{5307ED70-9BC8-4A05-A653-DA6B6E3A3B77}"/>
            </a:ext>
          </a:extLst>
        </xdr:cNvPr>
        <xdr:cNvSpPr txBox="1"/>
      </xdr:nvSpPr>
      <xdr:spPr>
        <a:xfrm>
          <a:off x="13369925" y="572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148527</xdr:rowOff>
    </xdr:from>
    <xdr:to>
      <xdr:col>72</xdr:col>
      <xdr:colOff>123825</xdr:colOff>
      <xdr:row>30</xdr:row>
      <xdr:rowOff>78677</xdr:rowOff>
    </xdr:to>
    <xdr:sp macro="" textlink="">
      <xdr:nvSpPr>
        <xdr:cNvPr id="155" name="楕円 154">
          <a:extLst>
            <a:ext uri="{FF2B5EF4-FFF2-40B4-BE49-F238E27FC236}">
              <a16:creationId xmlns:a16="http://schemas.microsoft.com/office/drawing/2014/main" id="{4F27AF06-2EDE-4876-ABFE-5969781B40F4}"/>
            </a:ext>
          </a:extLst>
        </xdr:cNvPr>
        <xdr:cNvSpPr/>
      </xdr:nvSpPr>
      <xdr:spPr>
        <a:xfrm>
          <a:off x="12629515" y="587114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20320</xdr:rowOff>
    </xdr:from>
    <xdr:to>
      <xdr:col>76</xdr:col>
      <xdr:colOff>22225</xdr:colOff>
      <xdr:row>30</xdr:row>
      <xdr:rowOff>27877</xdr:rowOff>
    </xdr:to>
    <xdr:cxnSp macro="">
      <xdr:nvCxnSpPr>
        <xdr:cNvPr id="156" name="直線コネクタ 155">
          <a:extLst>
            <a:ext uri="{FF2B5EF4-FFF2-40B4-BE49-F238E27FC236}">
              <a16:creationId xmlns:a16="http://schemas.microsoft.com/office/drawing/2014/main" id="{0291A9FA-16F2-4D73-868B-400D14A93247}"/>
            </a:ext>
          </a:extLst>
        </xdr:cNvPr>
        <xdr:cNvCxnSpPr/>
      </xdr:nvCxnSpPr>
      <xdr:spPr>
        <a:xfrm flipV="1">
          <a:off x="12684125" y="5912485"/>
          <a:ext cx="631190" cy="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105107</xdr:rowOff>
    </xdr:from>
    <xdr:to>
      <xdr:col>68</xdr:col>
      <xdr:colOff>123825</xdr:colOff>
      <xdr:row>30</xdr:row>
      <xdr:rowOff>35257</xdr:rowOff>
    </xdr:to>
    <xdr:sp macro="" textlink="">
      <xdr:nvSpPr>
        <xdr:cNvPr id="157" name="楕円 156">
          <a:extLst>
            <a:ext uri="{FF2B5EF4-FFF2-40B4-BE49-F238E27FC236}">
              <a16:creationId xmlns:a16="http://schemas.microsoft.com/office/drawing/2014/main" id="{56904586-81D2-4207-A0C1-491B9DD9C3B0}"/>
            </a:ext>
          </a:extLst>
        </xdr:cNvPr>
        <xdr:cNvSpPr/>
      </xdr:nvSpPr>
      <xdr:spPr>
        <a:xfrm>
          <a:off x="11943715" y="582772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155907</xdr:rowOff>
    </xdr:from>
    <xdr:to>
      <xdr:col>72</xdr:col>
      <xdr:colOff>73025</xdr:colOff>
      <xdr:row>30</xdr:row>
      <xdr:rowOff>27877</xdr:rowOff>
    </xdr:to>
    <xdr:cxnSp macro="">
      <xdr:nvCxnSpPr>
        <xdr:cNvPr id="158" name="直線コネクタ 157">
          <a:extLst>
            <a:ext uri="{FF2B5EF4-FFF2-40B4-BE49-F238E27FC236}">
              <a16:creationId xmlns:a16="http://schemas.microsoft.com/office/drawing/2014/main" id="{33122EDB-9753-4449-A529-21C919A6C57B}"/>
            </a:ext>
          </a:extLst>
        </xdr:cNvPr>
        <xdr:cNvCxnSpPr/>
      </xdr:nvCxnSpPr>
      <xdr:spPr>
        <a:xfrm>
          <a:off x="11998325" y="5880432"/>
          <a:ext cx="685800" cy="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51202</xdr:rowOff>
    </xdr:from>
    <xdr:to>
      <xdr:col>64</xdr:col>
      <xdr:colOff>123825</xdr:colOff>
      <xdr:row>30</xdr:row>
      <xdr:rowOff>152802</xdr:rowOff>
    </xdr:to>
    <xdr:sp macro="" textlink="">
      <xdr:nvSpPr>
        <xdr:cNvPr id="159" name="楕円 158">
          <a:extLst>
            <a:ext uri="{FF2B5EF4-FFF2-40B4-BE49-F238E27FC236}">
              <a16:creationId xmlns:a16="http://schemas.microsoft.com/office/drawing/2014/main" id="{09EE3B35-440B-4E9B-BF15-9CC5D9696C43}"/>
            </a:ext>
          </a:extLst>
        </xdr:cNvPr>
        <xdr:cNvSpPr/>
      </xdr:nvSpPr>
      <xdr:spPr>
        <a:xfrm>
          <a:off x="11257915" y="5950987"/>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155907</xdr:rowOff>
    </xdr:from>
    <xdr:to>
      <xdr:col>68</xdr:col>
      <xdr:colOff>73025</xdr:colOff>
      <xdr:row>30</xdr:row>
      <xdr:rowOff>102002</xdr:rowOff>
    </xdr:to>
    <xdr:cxnSp macro="">
      <xdr:nvCxnSpPr>
        <xdr:cNvPr id="160" name="直線コネクタ 159">
          <a:extLst>
            <a:ext uri="{FF2B5EF4-FFF2-40B4-BE49-F238E27FC236}">
              <a16:creationId xmlns:a16="http://schemas.microsoft.com/office/drawing/2014/main" id="{1AC64EFA-8A8B-4A19-BF02-01AC9CFB4796}"/>
            </a:ext>
          </a:extLst>
        </xdr:cNvPr>
        <xdr:cNvCxnSpPr/>
      </xdr:nvCxnSpPr>
      <xdr:spPr>
        <a:xfrm flipV="1">
          <a:off x="11312525" y="5880432"/>
          <a:ext cx="685800" cy="11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138451</xdr:rowOff>
    </xdr:from>
    <xdr:to>
      <xdr:col>60</xdr:col>
      <xdr:colOff>123825</xdr:colOff>
      <xdr:row>30</xdr:row>
      <xdr:rowOff>68601</xdr:rowOff>
    </xdr:to>
    <xdr:sp macro="" textlink="">
      <xdr:nvSpPr>
        <xdr:cNvPr id="161" name="楕円 160">
          <a:extLst>
            <a:ext uri="{FF2B5EF4-FFF2-40B4-BE49-F238E27FC236}">
              <a16:creationId xmlns:a16="http://schemas.microsoft.com/office/drawing/2014/main" id="{83FDEF25-C23C-43AD-B3FB-26A25DCD3DBA}"/>
            </a:ext>
          </a:extLst>
        </xdr:cNvPr>
        <xdr:cNvSpPr/>
      </xdr:nvSpPr>
      <xdr:spPr>
        <a:xfrm>
          <a:off x="10572115" y="585916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17801</xdr:rowOff>
    </xdr:from>
    <xdr:to>
      <xdr:col>64</xdr:col>
      <xdr:colOff>73025</xdr:colOff>
      <xdr:row>30</xdr:row>
      <xdr:rowOff>102002</xdr:rowOff>
    </xdr:to>
    <xdr:cxnSp macro="">
      <xdr:nvCxnSpPr>
        <xdr:cNvPr id="162" name="直線コネクタ 161">
          <a:extLst>
            <a:ext uri="{FF2B5EF4-FFF2-40B4-BE49-F238E27FC236}">
              <a16:creationId xmlns:a16="http://schemas.microsoft.com/office/drawing/2014/main" id="{1D1366CA-9FCE-45D3-BE61-790B18175251}"/>
            </a:ext>
          </a:extLst>
        </xdr:cNvPr>
        <xdr:cNvCxnSpPr/>
      </xdr:nvCxnSpPr>
      <xdr:spPr>
        <a:xfrm>
          <a:off x="10626725" y="5917586"/>
          <a:ext cx="6858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78679</xdr:rowOff>
    </xdr:from>
    <xdr:ext cx="469744" cy="259045"/>
    <xdr:sp macro="" textlink="">
      <xdr:nvSpPr>
        <xdr:cNvPr id="163" name="n_1aveValue債務償還比率">
          <a:extLst>
            <a:ext uri="{FF2B5EF4-FFF2-40B4-BE49-F238E27FC236}">
              <a16:creationId xmlns:a16="http://schemas.microsoft.com/office/drawing/2014/main" id="{B0D39EA8-D4C0-4655-B93A-50097CF08888}"/>
            </a:ext>
          </a:extLst>
        </xdr:cNvPr>
        <xdr:cNvSpPr txBox="1"/>
      </xdr:nvSpPr>
      <xdr:spPr>
        <a:xfrm>
          <a:off x="12459412" y="5974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76040</xdr:rowOff>
    </xdr:from>
    <xdr:ext cx="469744" cy="259045"/>
    <xdr:sp macro="" textlink="">
      <xdr:nvSpPr>
        <xdr:cNvPr id="164" name="n_2aveValue債務償還比率">
          <a:extLst>
            <a:ext uri="{FF2B5EF4-FFF2-40B4-BE49-F238E27FC236}">
              <a16:creationId xmlns:a16="http://schemas.microsoft.com/office/drawing/2014/main" id="{8054FFD1-4F90-4F8E-A5A3-C6F00C22E254}"/>
            </a:ext>
          </a:extLst>
        </xdr:cNvPr>
        <xdr:cNvSpPr txBox="1"/>
      </xdr:nvSpPr>
      <xdr:spPr>
        <a:xfrm>
          <a:off x="11780597" y="597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37009</xdr:rowOff>
    </xdr:from>
    <xdr:ext cx="469744" cy="259045"/>
    <xdr:sp macro="" textlink="">
      <xdr:nvSpPr>
        <xdr:cNvPr id="165" name="n_3aveValue債務償還比率">
          <a:extLst>
            <a:ext uri="{FF2B5EF4-FFF2-40B4-BE49-F238E27FC236}">
              <a16:creationId xmlns:a16="http://schemas.microsoft.com/office/drawing/2014/main" id="{D15771B3-624E-4119-A0E6-36461CBF2BD0}"/>
            </a:ext>
          </a:extLst>
        </xdr:cNvPr>
        <xdr:cNvSpPr txBox="1"/>
      </xdr:nvSpPr>
      <xdr:spPr>
        <a:xfrm>
          <a:off x="11094797" y="6104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38688</xdr:rowOff>
    </xdr:from>
    <xdr:ext cx="469744" cy="259045"/>
    <xdr:sp macro="" textlink="">
      <xdr:nvSpPr>
        <xdr:cNvPr id="166" name="n_4aveValue債務償還比率">
          <a:extLst>
            <a:ext uri="{FF2B5EF4-FFF2-40B4-BE49-F238E27FC236}">
              <a16:creationId xmlns:a16="http://schemas.microsoft.com/office/drawing/2014/main" id="{E7940A4F-6149-4D17-BE69-9C758769A4D0}"/>
            </a:ext>
          </a:extLst>
        </xdr:cNvPr>
        <xdr:cNvSpPr txBox="1"/>
      </xdr:nvSpPr>
      <xdr:spPr>
        <a:xfrm>
          <a:off x="10408997" y="610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95204</xdr:rowOff>
    </xdr:from>
    <xdr:ext cx="469744" cy="259045"/>
    <xdr:sp macro="" textlink="">
      <xdr:nvSpPr>
        <xdr:cNvPr id="167" name="n_1mainValue債務償還比率">
          <a:extLst>
            <a:ext uri="{FF2B5EF4-FFF2-40B4-BE49-F238E27FC236}">
              <a16:creationId xmlns:a16="http://schemas.microsoft.com/office/drawing/2014/main" id="{5FB4E05E-FAB0-4777-B40D-7609CCD995F8}"/>
            </a:ext>
          </a:extLst>
        </xdr:cNvPr>
        <xdr:cNvSpPr txBox="1"/>
      </xdr:nvSpPr>
      <xdr:spPr>
        <a:xfrm>
          <a:off x="12459412" y="565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51784</xdr:rowOff>
    </xdr:from>
    <xdr:ext cx="469744" cy="259045"/>
    <xdr:sp macro="" textlink="">
      <xdr:nvSpPr>
        <xdr:cNvPr id="168" name="n_2mainValue債務償還比率">
          <a:extLst>
            <a:ext uri="{FF2B5EF4-FFF2-40B4-BE49-F238E27FC236}">
              <a16:creationId xmlns:a16="http://schemas.microsoft.com/office/drawing/2014/main" id="{2C7977A6-D373-4310-A505-31BDA3C07D6C}"/>
            </a:ext>
          </a:extLst>
        </xdr:cNvPr>
        <xdr:cNvSpPr txBox="1"/>
      </xdr:nvSpPr>
      <xdr:spPr>
        <a:xfrm>
          <a:off x="11780597" y="560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169329</xdr:rowOff>
    </xdr:from>
    <xdr:ext cx="469744" cy="259045"/>
    <xdr:sp macro="" textlink="">
      <xdr:nvSpPr>
        <xdr:cNvPr id="169" name="n_3mainValue債務償還比率">
          <a:extLst>
            <a:ext uri="{FF2B5EF4-FFF2-40B4-BE49-F238E27FC236}">
              <a16:creationId xmlns:a16="http://schemas.microsoft.com/office/drawing/2014/main" id="{358411ED-BE46-495B-BC81-D1ED60F1C1D8}"/>
            </a:ext>
          </a:extLst>
        </xdr:cNvPr>
        <xdr:cNvSpPr txBox="1"/>
      </xdr:nvSpPr>
      <xdr:spPr>
        <a:xfrm>
          <a:off x="11094797" y="5726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85128</xdr:rowOff>
    </xdr:from>
    <xdr:ext cx="469744" cy="259045"/>
    <xdr:sp macro="" textlink="">
      <xdr:nvSpPr>
        <xdr:cNvPr id="170" name="n_4mainValue債務償還比率">
          <a:extLst>
            <a:ext uri="{FF2B5EF4-FFF2-40B4-BE49-F238E27FC236}">
              <a16:creationId xmlns:a16="http://schemas.microsoft.com/office/drawing/2014/main" id="{4753EAD3-8D56-4752-AB86-87074D2819D1}"/>
            </a:ext>
          </a:extLst>
        </xdr:cNvPr>
        <xdr:cNvSpPr txBox="1"/>
      </xdr:nvSpPr>
      <xdr:spPr>
        <a:xfrm>
          <a:off x="10408997" y="5640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AA894E25-2E6A-4855-9AB7-7C9D21DFF1E4}"/>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5837B4C8-A716-4240-A34C-B9B52B2F9929}"/>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5867F79C-96CD-4A64-8A27-F4CFC380273F}"/>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A76A3859-EBF2-4246-92C9-6390D2249262}"/>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5EAD73C5-5292-40B5-9326-D3CB6728FF81}"/>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6DE94B9A-1AA3-4139-9A25-87F30BA8CD2E}"/>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9282F5A-8063-433C-9493-910615C1C8E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33E78EC-8D0B-4D59-8003-60B48BC1775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8E1C681-87DA-49CC-A662-4EA0ABE5353D}"/>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225A777-496A-4FA4-BEC6-636A31A99B67}"/>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C093E97-F885-4E13-BEE2-B541D61970A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C185C90-2F16-4E2F-8AA6-7497524BD146}"/>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7A80EB4-3797-4528-80A5-A4908C7401F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672D259-8C80-4AA8-BD30-576D87E9C72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C1A7A32-C36C-491C-82CE-49583F2B9212}"/>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829E008-6FFF-4424-B7B3-29B750CBA00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62,747
60,907
130.47
34,083,495
32,691,516
1,211,381
18,270,075
31,742,462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F7F6E0A-6B22-4D59-B3AF-43605E00AF02}"/>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8A0DE25-3AAE-4184-83B5-053C2A2A82A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734F713-D070-42C7-96F5-E63E1E6C17B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69C96A0-FC43-46F4-9F66-726005388B71}"/>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54F37B-6DB7-46DA-80D8-27B9D3CAD4CC}"/>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0F2C76F-7928-4670-B058-FB216FC5007A}"/>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0EB48AD-9AC0-4773-8AAB-F803BDFEE0D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ED3ECD9-F0CB-4037-A733-81C36D3102A1}"/>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33E4306-95C0-44C5-9D83-C208A2F9E169}"/>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EF3E7B1-47F3-4A2A-9EE2-3E748B774F6C}"/>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C3A129C-8952-4AA5-B70D-CFE2ED77EDC4}"/>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9510083-B220-4E24-BC7B-0CB49C61EC8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0B657AF-32BF-47C7-A9D7-7BAB4E24F812}"/>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E66CC0B-BF34-4FA0-A665-454E5961B9A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30E134-277C-45F1-BFD8-AC3740C3A1C2}"/>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803AE77-D92A-43FA-9A8F-3E9A94EE3FE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D0DFFCE-CECF-42BC-9837-1ABFB7D3107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FB8C6D9-FC5D-4F71-940C-3DB5E1FE2C98}"/>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E46AA89-3E7D-475F-9640-4740286172AF}"/>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2A8BCBA-A9FA-425E-B710-C392CE197376}"/>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56CCDA5-D051-4AC9-B4FA-18B2693FE20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D181060-10B8-4554-BF50-B200874E134A}"/>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178E7CF-5C83-49A3-AFCA-B3218959576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25598DD-CA5B-43AB-9F4C-80E9165F123B}"/>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17418EF-C2C1-4945-A62C-CF0D7E0ECE8F}"/>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64F8E46-884F-4186-9126-84D0A9B88BC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82C5BA3-E15B-486E-A243-72604D579953}"/>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AE7B2C3-6AC0-42CD-A7E3-18E36F3B4CBC}"/>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702172E-01CD-442B-B295-BFD5824B7A7E}"/>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6966686-A2AE-4F02-B488-1B2D367789E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B30210E-B583-4F6A-816E-51F0CB491E8C}"/>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C8D623-5F83-4F0E-9BE4-3734829F5A3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646CC4B-C58A-4115-A9AD-016FE2069F74}"/>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6671673-4E20-4340-84A3-F4F668728988}"/>
            </a:ext>
          </a:extLst>
        </xdr:cNvPr>
        <xdr:cNvSpPr txBox="1"/>
      </xdr:nvSpPr>
      <xdr:spPr>
        <a:xfrm>
          <a:off x="34370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6A08565-D14B-4488-B821-E5A23AF877A1}"/>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60F5A2C-41A6-4200-B489-5A2EE8ED4BDC}"/>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A031288-0914-43BB-BBCF-F695E46617D5}"/>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72D01CE-8E56-44F3-BC7C-778FD2D16053}"/>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9266D53-61A1-4C35-80FD-76E1434877ED}"/>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675D5BC-89E7-4445-B5CB-18040460B003}"/>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14E7C46-4D80-4D46-856A-918E2AA2067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6F763ED8-0516-44F5-A97C-96601F37BAD4}"/>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8CBE25D-E85B-4AFD-B410-7C8E576FF7EC}"/>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140208</xdr:rowOff>
    </xdr:from>
    <xdr:to>
      <xdr:col>24</xdr:col>
      <xdr:colOff>62865</xdr:colOff>
      <xdr:row>42</xdr:row>
      <xdr:rowOff>71628</xdr:rowOff>
    </xdr:to>
    <xdr:cxnSp macro="">
      <xdr:nvCxnSpPr>
        <xdr:cNvPr id="55" name="直線コネクタ 54">
          <a:extLst>
            <a:ext uri="{FF2B5EF4-FFF2-40B4-BE49-F238E27FC236}">
              <a16:creationId xmlns:a16="http://schemas.microsoft.com/office/drawing/2014/main" id="{EBF69261-58CD-4FD3-AF3E-D46C25D576A4}"/>
            </a:ext>
          </a:extLst>
        </xdr:cNvPr>
        <xdr:cNvCxnSpPr/>
      </xdr:nvCxnSpPr>
      <xdr:spPr>
        <a:xfrm flipV="1">
          <a:off x="4173855" y="5965698"/>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75455</xdr:rowOff>
    </xdr:from>
    <xdr:ext cx="405111" cy="259045"/>
    <xdr:sp macro="" textlink="">
      <xdr:nvSpPr>
        <xdr:cNvPr id="56" name="【道路】&#10;有形固定資産減価償却率最小値テキスト">
          <a:extLst>
            <a:ext uri="{FF2B5EF4-FFF2-40B4-BE49-F238E27FC236}">
              <a16:creationId xmlns:a16="http://schemas.microsoft.com/office/drawing/2014/main" id="{FEB75E61-D6F0-4D29-B53C-48BD6571D068}"/>
            </a:ext>
          </a:extLst>
        </xdr:cNvPr>
        <xdr:cNvSpPr txBox="1"/>
      </xdr:nvSpPr>
      <xdr:spPr>
        <a:xfrm>
          <a:off x="4212590" y="7276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71628</xdr:rowOff>
    </xdr:from>
    <xdr:to>
      <xdr:col>24</xdr:col>
      <xdr:colOff>152400</xdr:colOff>
      <xdr:row>42</xdr:row>
      <xdr:rowOff>71628</xdr:rowOff>
    </xdr:to>
    <xdr:cxnSp macro="">
      <xdr:nvCxnSpPr>
        <xdr:cNvPr id="57" name="直線コネクタ 56">
          <a:extLst>
            <a:ext uri="{FF2B5EF4-FFF2-40B4-BE49-F238E27FC236}">
              <a16:creationId xmlns:a16="http://schemas.microsoft.com/office/drawing/2014/main" id="{BB2B9B0D-FA4A-4B53-909A-666A3054D920}"/>
            </a:ext>
          </a:extLst>
        </xdr:cNvPr>
        <xdr:cNvCxnSpPr/>
      </xdr:nvCxnSpPr>
      <xdr:spPr>
        <a:xfrm>
          <a:off x="4112260" y="7270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86885</xdr:rowOff>
    </xdr:from>
    <xdr:ext cx="405111" cy="259045"/>
    <xdr:sp macro="" textlink="">
      <xdr:nvSpPr>
        <xdr:cNvPr id="58" name="【道路】&#10;有形固定資産減価償却率最大値テキスト">
          <a:extLst>
            <a:ext uri="{FF2B5EF4-FFF2-40B4-BE49-F238E27FC236}">
              <a16:creationId xmlns:a16="http://schemas.microsoft.com/office/drawing/2014/main" id="{C4196FBA-9AEA-4896-855D-85D110039C5F}"/>
            </a:ext>
          </a:extLst>
        </xdr:cNvPr>
        <xdr:cNvSpPr txBox="1"/>
      </xdr:nvSpPr>
      <xdr:spPr>
        <a:xfrm>
          <a:off x="4212590" y="574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140208</xdr:rowOff>
    </xdr:from>
    <xdr:to>
      <xdr:col>24</xdr:col>
      <xdr:colOff>152400</xdr:colOff>
      <xdr:row>34</xdr:row>
      <xdr:rowOff>140208</xdr:rowOff>
    </xdr:to>
    <xdr:cxnSp macro="">
      <xdr:nvCxnSpPr>
        <xdr:cNvPr id="59" name="直線コネクタ 58">
          <a:extLst>
            <a:ext uri="{FF2B5EF4-FFF2-40B4-BE49-F238E27FC236}">
              <a16:creationId xmlns:a16="http://schemas.microsoft.com/office/drawing/2014/main" id="{04F78B60-008B-4045-AE45-4E217A33B0DC}"/>
            </a:ext>
          </a:extLst>
        </xdr:cNvPr>
        <xdr:cNvCxnSpPr/>
      </xdr:nvCxnSpPr>
      <xdr:spPr>
        <a:xfrm>
          <a:off x="4112260" y="59656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135145</xdr:rowOff>
    </xdr:from>
    <xdr:ext cx="405111" cy="259045"/>
    <xdr:sp macro="" textlink="">
      <xdr:nvSpPr>
        <xdr:cNvPr id="60" name="【道路】&#10;有形固定資産減価償却率平均値テキスト">
          <a:extLst>
            <a:ext uri="{FF2B5EF4-FFF2-40B4-BE49-F238E27FC236}">
              <a16:creationId xmlns:a16="http://schemas.microsoft.com/office/drawing/2014/main" id="{C9ABCE11-DD71-487F-B9A6-CBC178137D3D}"/>
            </a:ext>
          </a:extLst>
        </xdr:cNvPr>
        <xdr:cNvSpPr txBox="1"/>
      </xdr:nvSpPr>
      <xdr:spPr>
        <a:xfrm>
          <a:off x="4212590" y="66464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112268</xdr:rowOff>
    </xdr:from>
    <xdr:to>
      <xdr:col>24</xdr:col>
      <xdr:colOff>114300</xdr:colOff>
      <xdr:row>40</xdr:row>
      <xdr:rowOff>42418</xdr:rowOff>
    </xdr:to>
    <xdr:sp macro="" textlink="">
      <xdr:nvSpPr>
        <xdr:cNvPr id="61" name="フローチャート: 判断 60">
          <a:extLst>
            <a:ext uri="{FF2B5EF4-FFF2-40B4-BE49-F238E27FC236}">
              <a16:creationId xmlns:a16="http://schemas.microsoft.com/office/drawing/2014/main" id="{A747EDCE-4D81-47DA-B5CB-40F5ED0888CF}"/>
            </a:ext>
          </a:extLst>
        </xdr:cNvPr>
        <xdr:cNvSpPr/>
      </xdr:nvSpPr>
      <xdr:spPr>
        <a:xfrm>
          <a:off x="4131310" y="67988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68834</xdr:rowOff>
    </xdr:from>
    <xdr:to>
      <xdr:col>20</xdr:col>
      <xdr:colOff>38100</xdr:colOff>
      <xdr:row>39</xdr:row>
      <xdr:rowOff>170434</xdr:rowOff>
    </xdr:to>
    <xdr:sp macro="" textlink="">
      <xdr:nvSpPr>
        <xdr:cNvPr id="62" name="フローチャート: 判断 61">
          <a:extLst>
            <a:ext uri="{FF2B5EF4-FFF2-40B4-BE49-F238E27FC236}">
              <a16:creationId xmlns:a16="http://schemas.microsoft.com/office/drawing/2014/main" id="{38E046A6-3086-4809-91EF-7B6B28679E9D}"/>
            </a:ext>
          </a:extLst>
        </xdr:cNvPr>
        <xdr:cNvSpPr/>
      </xdr:nvSpPr>
      <xdr:spPr>
        <a:xfrm>
          <a:off x="3388360" y="675347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27686</xdr:rowOff>
    </xdr:from>
    <xdr:to>
      <xdr:col>15</xdr:col>
      <xdr:colOff>101600</xdr:colOff>
      <xdr:row>39</xdr:row>
      <xdr:rowOff>129286</xdr:rowOff>
    </xdr:to>
    <xdr:sp macro="" textlink="">
      <xdr:nvSpPr>
        <xdr:cNvPr id="63" name="フローチャート: 判断 62">
          <a:extLst>
            <a:ext uri="{FF2B5EF4-FFF2-40B4-BE49-F238E27FC236}">
              <a16:creationId xmlns:a16="http://schemas.microsoft.com/office/drawing/2014/main" id="{FE903250-7A24-476A-9745-14AD58C76E51}"/>
            </a:ext>
          </a:extLst>
        </xdr:cNvPr>
        <xdr:cNvSpPr/>
      </xdr:nvSpPr>
      <xdr:spPr>
        <a:xfrm>
          <a:off x="2571750" y="671233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50546</xdr:rowOff>
    </xdr:from>
    <xdr:to>
      <xdr:col>10</xdr:col>
      <xdr:colOff>165100</xdr:colOff>
      <xdr:row>39</xdr:row>
      <xdr:rowOff>152146</xdr:rowOff>
    </xdr:to>
    <xdr:sp macro="" textlink="">
      <xdr:nvSpPr>
        <xdr:cNvPr id="64" name="フローチャート: 判断 63">
          <a:extLst>
            <a:ext uri="{FF2B5EF4-FFF2-40B4-BE49-F238E27FC236}">
              <a16:creationId xmlns:a16="http://schemas.microsoft.com/office/drawing/2014/main" id="{B0530D05-952C-45EE-AEA8-B8A8DC7F5649}"/>
            </a:ext>
          </a:extLst>
        </xdr:cNvPr>
        <xdr:cNvSpPr/>
      </xdr:nvSpPr>
      <xdr:spPr>
        <a:xfrm>
          <a:off x="1774190" y="674090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2540</xdr:rowOff>
    </xdr:from>
    <xdr:to>
      <xdr:col>6</xdr:col>
      <xdr:colOff>38100</xdr:colOff>
      <xdr:row>39</xdr:row>
      <xdr:rowOff>104140</xdr:rowOff>
    </xdr:to>
    <xdr:sp macro="" textlink="">
      <xdr:nvSpPr>
        <xdr:cNvPr id="65" name="フローチャート: 判断 64">
          <a:extLst>
            <a:ext uri="{FF2B5EF4-FFF2-40B4-BE49-F238E27FC236}">
              <a16:creationId xmlns:a16="http://schemas.microsoft.com/office/drawing/2014/main" id="{561C7AB8-5C48-43B2-B19D-505BB89A1502}"/>
            </a:ext>
          </a:extLst>
        </xdr:cNvPr>
        <xdr:cNvSpPr/>
      </xdr:nvSpPr>
      <xdr:spPr>
        <a:xfrm>
          <a:off x="988060" y="66890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2B49F5E-6CC3-441D-B11F-D8CE3A667CD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B86612E-B343-45D6-AE8C-ACF916E8AF0E}"/>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DCEA859-0795-497A-B64A-19160138AE37}"/>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09DCE0E-4D13-4B55-A0EE-63257B5176F0}"/>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74289F1-4C92-46BE-81CE-06DA92D951CA}"/>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41402</xdr:rowOff>
    </xdr:from>
    <xdr:to>
      <xdr:col>24</xdr:col>
      <xdr:colOff>114300</xdr:colOff>
      <xdr:row>40</xdr:row>
      <xdr:rowOff>143002</xdr:rowOff>
    </xdr:to>
    <xdr:sp macro="" textlink="">
      <xdr:nvSpPr>
        <xdr:cNvPr id="71" name="楕円 70">
          <a:extLst>
            <a:ext uri="{FF2B5EF4-FFF2-40B4-BE49-F238E27FC236}">
              <a16:creationId xmlns:a16="http://schemas.microsoft.com/office/drawing/2014/main" id="{2E27CD8A-77A8-499C-A6D5-F320B56FFD25}"/>
            </a:ext>
          </a:extLst>
        </xdr:cNvPr>
        <xdr:cNvSpPr/>
      </xdr:nvSpPr>
      <xdr:spPr>
        <a:xfrm>
          <a:off x="4131310" y="689940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19829</xdr:rowOff>
    </xdr:from>
    <xdr:ext cx="405111" cy="259045"/>
    <xdr:sp macro="" textlink="">
      <xdr:nvSpPr>
        <xdr:cNvPr id="72" name="【道路】&#10;有形固定資産減価償却率該当値テキスト">
          <a:extLst>
            <a:ext uri="{FF2B5EF4-FFF2-40B4-BE49-F238E27FC236}">
              <a16:creationId xmlns:a16="http://schemas.microsoft.com/office/drawing/2014/main" id="{B371B381-F50E-4EB5-BA57-BD5B41AA4DCF}"/>
            </a:ext>
          </a:extLst>
        </xdr:cNvPr>
        <xdr:cNvSpPr txBox="1"/>
      </xdr:nvSpPr>
      <xdr:spPr>
        <a:xfrm>
          <a:off x="4212590" y="687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41402</xdr:rowOff>
    </xdr:from>
    <xdr:to>
      <xdr:col>20</xdr:col>
      <xdr:colOff>38100</xdr:colOff>
      <xdr:row>40</xdr:row>
      <xdr:rowOff>143002</xdr:rowOff>
    </xdr:to>
    <xdr:sp macro="" textlink="">
      <xdr:nvSpPr>
        <xdr:cNvPr id="73" name="楕円 72">
          <a:extLst>
            <a:ext uri="{FF2B5EF4-FFF2-40B4-BE49-F238E27FC236}">
              <a16:creationId xmlns:a16="http://schemas.microsoft.com/office/drawing/2014/main" id="{24358DC3-591D-4335-8049-2F030DC0D722}"/>
            </a:ext>
          </a:extLst>
        </xdr:cNvPr>
        <xdr:cNvSpPr/>
      </xdr:nvSpPr>
      <xdr:spPr>
        <a:xfrm>
          <a:off x="3388360" y="689940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92202</xdr:rowOff>
    </xdr:from>
    <xdr:to>
      <xdr:col>24</xdr:col>
      <xdr:colOff>63500</xdr:colOff>
      <xdr:row>40</xdr:row>
      <xdr:rowOff>92202</xdr:rowOff>
    </xdr:to>
    <xdr:cxnSp macro="">
      <xdr:nvCxnSpPr>
        <xdr:cNvPr id="74" name="直線コネクタ 73">
          <a:extLst>
            <a:ext uri="{FF2B5EF4-FFF2-40B4-BE49-F238E27FC236}">
              <a16:creationId xmlns:a16="http://schemas.microsoft.com/office/drawing/2014/main" id="{E4F1AAA1-AFF8-4FA3-A9FD-B0A192D6E90F}"/>
            </a:ext>
          </a:extLst>
        </xdr:cNvPr>
        <xdr:cNvCxnSpPr/>
      </xdr:nvCxnSpPr>
      <xdr:spPr>
        <a:xfrm>
          <a:off x="3431540" y="695401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7112</xdr:rowOff>
    </xdr:from>
    <xdr:to>
      <xdr:col>15</xdr:col>
      <xdr:colOff>101600</xdr:colOff>
      <xdr:row>40</xdr:row>
      <xdr:rowOff>108712</xdr:rowOff>
    </xdr:to>
    <xdr:sp macro="" textlink="">
      <xdr:nvSpPr>
        <xdr:cNvPr id="75" name="楕円 74">
          <a:extLst>
            <a:ext uri="{FF2B5EF4-FFF2-40B4-BE49-F238E27FC236}">
              <a16:creationId xmlns:a16="http://schemas.microsoft.com/office/drawing/2014/main" id="{E1E3AD26-8912-4DF8-853D-FAB27E66B02B}"/>
            </a:ext>
          </a:extLst>
        </xdr:cNvPr>
        <xdr:cNvSpPr/>
      </xdr:nvSpPr>
      <xdr:spPr>
        <a:xfrm>
          <a:off x="2571750" y="686701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57912</xdr:rowOff>
    </xdr:from>
    <xdr:to>
      <xdr:col>19</xdr:col>
      <xdr:colOff>177800</xdr:colOff>
      <xdr:row>40</xdr:row>
      <xdr:rowOff>92202</xdr:rowOff>
    </xdr:to>
    <xdr:cxnSp macro="">
      <xdr:nvCxnSpPr>
        <xdr:cNvPr id="76" name="直線コネクタ 75">
          <a:extLst>
            <a:ext uri="{FF2B5EF4-FFF2-40B4-BE49-F238E27FC236}">
              <a16:creationId xmlns:a16="http://schemas.microsoft.com/office/drawing/2014/main" id="{F0411BA2-B9A2-4A30-83F6-89D079BAC479}"/>
            </a:ext>
          </a:extLst>
        </xdr:cNvPr>
        <xdr:cNvCxnSpPr/>
      </xdr:nvCxnSpPr>
      <xdr:spPr>
        <a:xfrm>
          <a:off x="2626360" y="6912102"/>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155702</xdr:rowOff>
    </xdr:from>
    <xdr:to>
      <xdr:col>10</xdr:col>
      <xdr:colOff>165100</xdr:colOff>
      <xdr:row>40</xdr:row>
      <xdr:rowOff>85852</xdr:rowOff>
    </xdr:to>
    <xdr:sp macro="" textlink="">
      <xdr:nvSpPr>
        <xdr:cNvPr id="77" name="楕円 76">
          <a:extLst>
            <a:ext uri="{FF2B5EF4-FFF2-40B4-BE49-F238E27FC236}">
              <a16:creationId xmlns:a16="http://schemas.microsoft.com/office/drawing/2014/main" id="{2FCBD1BE-1A57-4A78-9F35-6F72F51CB4FB}"/>
            </a:ext>
          </a:extLst>
        </xdr:cNvPr>
        <xdr:cNvSpPr/>
      </xdr:nvSpPr>
      <xdr:spPr>
        <a:xfrm>
          <a:off x="1774190" y="684225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35052</xdr:rowOff>
    </xdr:from>
    <xdr:to>
      <xdr:col>15</xdr:col>
      <xdr:colOff>50800</xdr:colOff>
      <xdr:row>40</xdr:row>
      <xdr:rowOff>57912</xdr:rowOff>
    </xdr:to>
    <xdr:cxnSp macro="">
      <xdr:nvCxnSpPr>
        <xdr:cNvPr id="78" name="直線コネクタ 77">
          <a:extLst>
            <a:ext uri="{FF2B5EF4-FFF2-40B4-BE49-F238E27FC236}">
              <a16:creationId xmlns:a16="http://schemas.microsoft.com/office/drawing/2014/main" id="{29C960E2-19D6-4C14-A755-A5EC185DA01A}"/>
            </a:ext>
          </a:extLst>
        </xdr:cNvPr>
        <xdr:cNvCxnSpPr/>
      </xdr:nvCxnSpPr>
      <xdr:spPr>
        <a:xfrm>
          <a:off x="1828800" y="6893052"/>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128270</xdr:rowOff>
    </xdr:from>
    <xdr:to>
      <xdr:col>6</xdr:col>
      <xdr:colOff>38100</xdr:colOff>
      <xdr:row>40</xdr:row>
      <xdr:rowOff>58420</xdr:rowOff>
    </xdr:to>
    <xdr:sp macro="" textlink="">
      <xdr:nvSpPr>
        <xdr:cNvPr id="79" name="楕円 78">
          <a:extLst>
            <a:ext uri="{FF2B5EF4-FFF2-40B4-BE49-F238E27FC236}">
              <a16:creationId xmlns:a16="http://schemas.microsoft.com/office/drawing/2014/main" id="{FCDE1E5A-A700-46FC-8703-F1C20CF0CE47}"/>
            </a:ext>
          </a:extLst>
        </xdr:cNvPr>
        <xdr:cNvSpPr/>
      </xdr:nvSpPr>
      <xdr:spPr>
        <a:xfrm>
          <a:off x="988060" y="68186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7620</xdr:rowOff>
    </xdr:from>
    <xdr:to>
      <xdr:col>10</xdr:col>
      <xdr:colOff>114300</xdr:colOff>
      <xdr:row>40</xdr:row>
      <xdr:rowOff>35052</xdr:rowOff>
    </xdr:to>
    <xdr:cxnSp macro="">
      <xdr:nvCxnSpPr>
        <xdr:cNvPr id="80" name="直線コネクタ 79">
          <a:extLst>
            <a:ext uri="{FF2B5EF4-FFF2-40B4-BE49-F238E27FC236}">
              <a16:creationId xmlns:a16="http://schemas.microsoft.com/office/drawing/2014/main" id="{F753CBDB-8FE0-4154-8FF1-7D746DE8BFB5}"/>
            </a:ext>
          </a:extLst>
        </xdr:cNvPr>
        <xdr:cNvCxnSpPr/>
      </xdr:nvCxnSpPr>
      <xdr:spPr>
        <a:xfrm>
          <a:off x="1031240" y="6867525"/>
          <a:ext cx="79756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15511</xdr:rowOff>
    </xdr:from>
    <xdr:ext cx="405111" cy="259045"/>
    <xdr:sp macro="" textlink="">
      <xdr:nvSpPr>
        <xdr:cNvPr id="81" name="n_1aveValue【道路】&#10;有形固定資産減価償却率">
          <a:extLst>
            <a:ext uri="{FF2B5EF4-FFF2-40B4-BE49-F238E27FC236}">
              <a16:creationId xmlns:a16="http://schemas.microsoft.com/office/drawing/2014/main" id="{D744B182-27EA-4CC2-B551-52C1AFE411C5}"/>
            </a:ext>
          </a:extLst>
        </xdr:cNvPr>
        <xdr:cNvSpPr txBox="1"/>
      </xdr:nvSpPr>
      <xdr:spPr>
        <a:xfrm>
          <a:off x="3239144" y="6534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8ACB201F-A4D5-4ACE-B087-F56BFFC6DBE1}"/>
            </a:ext>
          </a:extLst>
        </xdr:cNvPr>
        <xdr:cNvSpPr txBox="1"/>
      </xdr:nvSpPr>
      <xdr:spPr>
        <a:xfrm>
          <a:off x="2439044" y="6487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168673</xdr:rowOff>
    </xdr:from>
    <xdr:ext cx="405111" cy="259045"/>
    <xdr:sp macro="" textlink="">
      <xdr:nvSpPr>
        <xdr:cNvPr id="83" name="n_3aveValue【道路】&#10;有形固定資産減価償却率">
          <a:extLst>
            <a:ext uri="{FF2B5EF4-FFF2-40B4-BE49-F238E27FC236}">
              <a16:creationId xmlns:a16="http://schemas.microsoft.com/office/drawing/2014/main" id="{E778253D-A53B-49CF-8D08-743A76C7CFEA}"/>
            </a:ext>
          </a:extLst>
        </xdr:cNvPr>
        <xdr:cNvSpPr txBox="1"/>
      </xdr:nvSpPr>
      <xdr:spPr>
        <a:xfrm>
          <a:off x="1641484" y="65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120667</xdr:rowOff>
    </xdr:from>
    <xdr:ext cx="405111" cy="259045"/>
    <xdr:sp macro="" textlink="">
      <xdr:nvSpPr>
        <xdr:cNvPr id="84" name="n_4aveValue【道路】&#10;有形固定資産減価償却率">
          <a:extLst>
            <a:ext uri="{FF2B5EF4-FFF2-40B4-BE49-F238E27FC236}">
              <a16:creationId xmlns:a16="http://schemas.microsoft.com/office/drawing/2014/main" id="{09997048-545B-4949-B06D-000CE6100AF0}"/>
            </a:ext>
          </a:extLst>
        </xdr:cNvPr>
        <xdr:cNvSpPr txBox="1"/>
      </xdr:nvSpPr>
      <xdr:spPr>
        <a:xfrm>
          <a:off x="855354" y="646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134129</xdr:rowOff>
    </xdr:from>
    <xdr:ext cx="405111" cy="259045"/>
    <xdr:sp macro="" textlink="">
      <xdr:nvSpPr>
        <xdr:cNvPr id="85" name="n_1mainValue【道路】&#10;有形固定資産減価償却率">
          <a:extLst>
            <a:ext uri="{FF2B5EF4-FFF2-40B4-BE49-F238E27FC236}">
              <a16:creationId xmlns:a16="http://schemas.microsoft.com/office/drawing/2014/main" id="{96E6E9D3-BF57-4DB0-9D1D-55A6C486D395}"/>
            </a:ext>
          </a:extLst>
        </xdr:cNvPr>
        <xdr:cNvSpPr txBox="1"/>
      </xdr:nvSpPr>
      <xdr:spPr>
        <a:xfrm>
          <a:off x="3239144" y="698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99839</xdr:rowOff>
    </xdr:from>
    <xdr:ext cx="405111" cy="259045"/>
    <xdr:sp macro="" textlink="">
      <xdr:nvSpPr>
        <xdr:cNvPr id="86" name="n_2mainValue【道路】&#10;有形固定資産減価償却率">
          <a:extLst>
            <a:ext uri="{FF2B5EF4-FFF2-40B4-BE49-F238E27FC236}">
              <a16:creationId xmlns:a16="http://schemas.microsoft.com/office/drawing/2014/main" id="{904075C6-7499-4411-938F-8C2817348756}"/>
            </a:ext>
          </a:extLst>
        </xdr:cNvPr>
        <xdr:cNvSpPr txBox="1"/>
      </xdr:nvSpPr>
      <xdr:spPr>
        <a:xfrm>
          <a:off x="2439044" y="6954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76979</xdr:rowOff>
    </xdr:from>
    <xdr:ext cx="405111" cy="259045"/>
    <xdr:sp macro="" textlink="">
      <xdr:nvSpPr>
        <xdr:cNvPr id="87" name="n_3mainValue【道路】&#10;有形固定資産減価償却率">
          <a:extLst>
            <a:ext uri="{FF2B5EF4-FFF2-40B4-BE49-F238E27FC236}">
              <a16:creationId xmlns:a16="http://schemas.microsoft.com/office/drawing/2014/main" id="{74559F59-6384-4082-8422-1D17E455D458}"/>
            </a:ext>
          </a:extLst>
        </xdr:cNvPr>
        <xdr:cNvSpPr txBox="1"/>
      </xdr:nvSpPr>
      <xdr:spPr>
        <a:xfrm>
          <a:off x="1641484" y="6934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49547</xdr:rowOff>
    </xdr:from>
    <xdr:ext cx="405111" cy="259045"/>
    <xdr:sp macro="" textlink="">
      <xdr:nvSpPr>
        <xdr:cNvPr id="88" name="n_4mainValue【道路】&#10;有形固定資産減価償却率">
          <a:extLst>
            <a:ext uri="{FF2B5EF4-FFF2-40B4-BE49-F238E27FC236}">
              <a16:creationId xmlns:a16="http://schemas.microsoft.com/office/drawing/2014/main" id="{ECF34429-E3D5-4B28-870D-B9108F6F7094}"/>
            </a:ext>
          </a:extLst>
        </xdr:cNvPr>
        <xdr:cNvSpPr txBox="1"/>
      </xdr:nvSpPr>
      <xdr:spPr>
        <a:xfrm>
          <a:off x="85535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EDD925E-BF98-4D8E-8095-B70F3101769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05ADBAE-87E4-4929-867F-FA4CE11AB4A6}"/>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29A9405-064C-42B1-8C7D-79E1CE6EF6D9}"/>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8FAB410-8F49-438C-9B8B-46442501A2A5}"/>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D9D2DE9-6D40-4914-8F6A-E1E62D74F0A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2F00136-B4D7-4587-9FF8-8CD1D194AA1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2ECF2DC-55A6-4B7C-B53C-A3EA4F65DDA0}"/>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32C86CC-0934-4ED4-98B0-002DB6C6EF3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5F2F641-4C39-4B12-8E68-9C9128479CD4}"/>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58F68F8-1F9C-43C9-97DA-E60B57469268}"/>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67D99198-68A3-4871-B7F8-A77513075736}"/>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3970221-E555-455C-86D6-8A8781A5049F}"/>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590F6ECE-CE04-495B-B9A8-6C542F36DFEC}"/>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3E57C767-75EA-497E-8A89-BCD28A92597D}"/>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1C1B89B4-44F1-44FF-AE24-3D7EDDDCB7B5}"/>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01E844AA-14AB-49BA-83FB-364B98F0C874}"/>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C892E178-C5CE-42E2-B5B6-3CD4E17F6931}"/>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CEFCD9F0-CF1A-42EC-BF91-80C19EEA6F69}"/>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9660F420-90FE-4598-960D-DBB2879D9BE6}"/>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AB49C654-840B-43AE-9A33-B65755A14B45}"/>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B543D812-0C9F-465B-8C11-2569D920AF4B}"/>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0" name="テキスト ボックス 109">
          <a:extLst>
            <a:ext uri="{FF2B5EF4-FFF2-40B4-BE49-F238E27FC236}">
              <a16:creationId xmlns:a16="http://schemas.microsoft.com/office/drawing/2014/main" id="{B574F142-F692-455E-A29F-6FC81C93C474}"/>
            </a:ext>
          </a:extLst>
        </xdr:cNvPr>
        <xdr:cNvSpPr txBox="1"/>
      </xdr:nvSpPr>
      <xdr:spPr>
        <a:xfrm>
          <a:off x="5485961" y="551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5C67698-147E-4016-8640-6BC91D1796CE}"/>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E2E5D8DD-78A3-4A42-9B36-D849128EF40A}"/>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C3181E8-785C-4061-A982-EF8CCA71EA0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97427</xdr:rowOff>
    </xdr:from>
    <xdr:to>
      <xdr:col>54</xdr:col>
      <xdr:colOff>189865</xdr:colOff>
      <xdr:row>41</xdr:row>
      <xdr:rowOff>64836</xdr:rowOff>
    </xdr:to>
    <xdr:cxnSp macro="">
      <xdr:nvCxnSpPr>
        <xdr:cNvPr id="114" name="直線コネクタ 113">
          <a:extLst>
            <a:ext uri="{FF2B5EF4-FFF2-40B4-BE49-F238E27FC236}">
              <a16:creationId xmlns:a16="http://schemas.microsoft.com/office/drawing/2014/main" id="{6AA57D2B-15FB-46C2-953E-AD5E1A21BEDE}"/>
            </a:ext>
          </a:extLst>
        </xdr:cNvPr>
        <xdr:cNvCxnSpPr/>
      </xdr:nvCxnSpPr>
      <xdr:spPr>
        <a:xfrm flipV="1">
          <a:off x="9429115" y="5751467"/>
          <a:ext cx="0" cy="1340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68663</xdr:rowOff>
    </xdr:from>
    <xdr:ext cx="469744" cy="259045"/>
    <xdr:sp macro="" textlink="">
      <xdr:nvSpPr>
        <xdr:cNvPr id="115" name="【道路】&#10;一人当たり延長最小値テキスト">
          <a:extLst>
            <a:ext uri="{FF2B5EF4-FFF2-40B4-BE49-F238E27FC236}">
              <a16:creationId xmlns:a16="http://schemas.microsoft.com/office/drawing/2014/main" id="{02306C3F-3E12-4933-8CAA-7EBE5648125E}"/>
            </a:ext>
          </a:extLst>
        </xdr:cNvPr>
        <xdr:cNvSpPr txBox="1"/>
      </xdr:nvSpPr>
      <xdr:spPr>
        <a:xfrm>
          <a:off x="9467850" y="7096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64836</xdr:rowOff>
    </xdr:from>
    <xdr:to>
      <xdr:col>55</xdr:col>
      <xdr:colOff>88900</xdr:colOff>
      <xdr:row>41</xdr:row>
      <xdr:rowOff>64836</xdr:rowOff>
    </xdr:to>
    <xdr:cxnSp macro="">
      <xdr:nvCxnSpPr>
        <xdr:cNvPr id="116" name="直線コネクタ 115">
          <a:extLst>
            <a:ext uri="{FF2B5EF4-FFF2-40B4-BE49-F238E27FC236}">
              <a16:creationId xmlns:a16="http://schemas.microsoft.com/office/drawing/2014/main" id="{DB180E37-02E4-4C42-83EA-27CBADCF9152}"/>
            </a:ext>
          </a:extLst>
        </xdr:cNvPr>
        <xdr:cNvCxnSpPr/>
      </xdr:nvCxnSpPr>
      <xdr:spPr>
        <a:xfrm>
          <a:off x="9356090" y="70923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44104</xdr:rowOff>
    </xdr:from>
    <xdr:ext cx="534377" cy="259045"/>
    <xdr:sp macro="" textlink="">
      <xdr:nvSpPr>
        <xdr:cNvPr id="117" name="【道路】&#10;一人当たり延長最大値テキスト">
          <a:extLst>
            <a:ext uri="{FF2B5EF4-FFF2-40B4-BE49-F238E27FC236}">
              <a16:creationId xmlns:a16="http://schemas.microsoft.com/office/drawing/2014/main" id="{29DED7B5-FD0B-4E2A-A395-C414790DB206}"/>
            </a:ext>
          </a:extLst>
        </xdr:cNvPr>
        <xdr:cNvSpPr txBox="1"/>
      </xdr:nvSpPr>
      <xdr:spPr>
        <a:xfrm>
          <a:off x="9467850" y="553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97427</xdr:rowOff>
    </xdr:from>
    <xdr:to>
      <xdr:col>55</xdr:col>
      <xdr:colOff>88900</xdr:colOff>
      <xdr:row>33</xdr:row>
      <xdr:rowOff>97427</xdr:rowOff>
    </xdr:to>
    <xdr:cxnSp macro="">
      <xdr:nvCxnSpPr>
        <xdr:cNvPr id="118" name="直線コネクタ 117">
          <a:extLst>
            <a:ext uri="{FF2B5EF4-FFF2-40B4-BE49-F238E27FC236}">
              <a16:creationId xmlns:a16="http://schemas.microsoft.com/office/drawing/2014/main" id="{818B25B1-0353-4A9F-AD9D-A6591E393537}"/>
            </a:ext>
          </a:extLst>
        </xdr:cNvPr>
        <xdr:cNvCxnSpPr/>
      </xdr:nvCxnSpPr>
      <xdr:spPr>
        <a:xfrm>
          <a:off x="9356090" y="57514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141252</xdr:rowOff>
    </xdr:from>
    <xdr:ext cx="534377" cy="259045"/>
    <xdr:sp macro="" textlink="">
      <xdr:nvSpPr>
        <xdr:cNvPr id="119" name="【道路】&#10;一人当たり延長平均値テキスト">
          <a:extLst>
            <a:ext uri="{FF2B5EF4-FFF2-40B4-BE49-F238E27FC236}">
              <a16:creationId xmlns:a16="http://schemas.microsoft.com/office/drawing/2014/main" id="{D88D02DC-3F6A-4999-8475-24DA45A8F49E}"/>
            </a:ext>
          </a:extLst>
        </xdr:cNvPr>
        <xdr:cNvSpPr txBox="1"/>
      </xdr:nvSpPr>
      <xdr:spPr>
        <a:xfrm>
          <a:off x="9467850" y="63115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118375</xdr:rowOff>
    </xdr:from>
    <xdr:to>
      <xdr:col>55</xdr:col>
      <xdr:colOff>50800</xdr:colOff>
      <xdr:row>38</xdr:row>
      <xdr:rowOff>48525</xdr:rowOff>
    </xdr:to>
    <xdr:sp macro="" textlink="">
      <xdr:nvSpPr>
        <xdr:cNvPr id="120" name="フローチャート: 判断 119">
          <a:extLst>
            <a:ext uri="{FF2B5EF4-FFF2-40B4-BE49-F238E27FC236}">
              <a16:creationId xmlns:a16="http://schemas.microsoft.com/office/drawing/2014/main" id="{F5541288-6592-4FE5-9E2A-A2B1A2AB8CDE}"/>
            </a:ext>
          </a:extLst>
        </xdr:cNvPr>
        <xdr:cNvSpPr/>
      </xdr:nvSpPr>
      <xdr:spPr>
        <a:xfrm>
          <a:off x="9394190" y="646393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142933</xdr:rowOff>
    </xdr:from>
    <xdr:to>
      <xdr:col>50</xdr:col>
      <xdr:colOff>165100</xdr:colOff>
      <xdr:row>38</xdr:row>
      <xdr:rowOff>73083</xdr:rowOff>
    </xdr:to>
    <xdr:sp macro="" textlink="">
      <xdr:nvSpPr>
        <xdr:cNvPr id="121" name="フローチャート: 判断 120">
          <a:extLst>
            <a:ext uri="{FF2B5EF4-FFF2-40B4-BE49-F238E27FC236}">
              <a16:creationId xmlns:a16="http://schemas.microsoft.com/office/drawing/2014/main" id="{69575E30-A4EC-4BEF-8064-C078CE8CDAE5}"/>
            </a:ext>
          </a:extLst>
        </xdr:cNvPr>
        <xdr:cNvSpPr/>
      </xdr:nvSpPr>
      <xdr:spPr>
        <a:xfrm>
          <a:off x="8632190" y="648467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149432</xdr:rowOff>
    </xdr:from>
    <xdr:to>
      <xdr:col>46</xdr:col>
      <xdr:colOff>38100</xdr:colOff>
      <xdr:row>38</xdr:row>
      <xdr:rowOff>79582</xdr:rowOff>
    </xdr:to>
    <xdr:sp macro="" textlink="">
      <xdr:nvSpPr>
        <xdr:cNvPr id="122" name="フローチャート: 判断 121">
          <a:extLst>
            <a:ext uri="{FF2B5EF4-FFF2-40B4-BE49-F238E27FC236}">
              <a16:creationId xmlns:a16="http://schemas.microsoft.com/office/drawing/2014/main" id="{0EE9EE70-EA63-475C-81C6-99F63B80A531}"/>
            </a:ext>
          </a:extLst>
        </xdr:cNvPr>
        <xdr:cNvSpPr/>
      </xdr:nvSpPr>
      <xdr:spPr>
        <a:xfrm>
          <a:off x="7846060" y="64930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104398</xdr:rowOff>
    </xdr:from>
    <xdr:to>
      <xdr:col>41</xdr:col>
      <xdr:colOff>101600</xdr:colOff>
      <xdr:row>39</xdr:row>
      <xdr:rowOff>34548</xdr:rowOff>
    </xdr:to>
    <xdr:sp macro="" textlink="">
      <xdr:nvSpPr>
        <xdr:cNvPr id="123" name="フローチャート: 判断 122">
          <a:extLst>
            <a:ext uri="{FF2B5EF4-FFF2-40B4-BE49-F238E27FC236}">
              <a16:creationId xmlns:a16="http://schemas.microsoft.com/office/drawing/2014/main" id="{7449CBF6-E793-4599-8CBB-F800CE048436}"/>
            </a:ext>
          </a:extLst>
        </xdr:cNvPr>
        <xdr:cNvSpPr/>
      </xdr:nvSpPr>
      <xdr:spPr>
        <a:xfrm>
          <a:off x="7029450" y="66175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100022</xdr:rowOff>
    </xdr:from>
    <xdr:to>
      <xdr:col>36</xdr:col>
      <xdr:colOff>165100</xdr:colOff>
      <xdr:row>39</xdr:row>
      <xdr:rowOff>30172</xdr:rowOff>
    </xdr:to>
    <xdr:sp macro="" textlink="">
      <xdr:nvSpPr>
        <xdr:cNvPr id="124" name="フローチャート: 判断 123">
          <a:extLst>
            <a:ext uri="{FF2B5EF4-FFF2-40B4-BE49-F238E27FC236}">
              <a16:creationId xmlns:a16="http://schemas.microsoft.com/office/drawing/2014/main" id="{5B0C13E0-D58D-41DF-95E6-8E3BEE2E1048}"/>
            </a:ext>
          </a:extLst>
        </xdr:cNvPr>
        <xdr:cNvSpPr/>
      </xdr:nvSpPr>
      <xdr:spPr>
        <a:xfrm>
          <a:off x="6231890" y="661131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56A0867-289A-4A2C-85E6-FE640F3C19E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1A9B15C-D304-43C7-9AF4-203ECBBE051D}"/>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DC72B20-84DA-424E-9435-07A3001EE094}"/>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B150147-1567-4713-8209-FF01555A5DC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6C54ABC-31C5-4BB5-B1A9-C35B3E465E0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146134</xdr:rowOff>
    </xdr:from>
    <xdr:to>
      <xdr:col>55</xdr:col>
      <xdr:colOff>50800</xdr:colOff>
      <xdr:row>39</xdr:row>
      <xdr:rowOff>76284</xdr:rowOff>
    </xdr:to>
    <xdr:sp macro="" textlink="">
      <xdr:nvSpPr>
        <xdr:cNvPr id="130" name="楕円 129">
          <a:extLst>
            <a:ext uri="{FF2B5EF4-FFF2-40B4-BE49-F238E27FC236}">
              <a16:creationId xmlns:a16="http://schemas.microsoft.com/office/drawing/2014/main" id="{7A6BF049-4EDF-4F83-A9C2-69E3AAFDA7DD}"/>
            </a:ext>
          </a:extLst>
        </xdr:cNvPr>
        <xdr:cNvSpPr/>
      </xdr:nvSpPr>
      <xdr:spPr>
        <a:xfrm>
          <a:off x="9394190" y="665932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124561</xdr:rowOff>
    </xdr:from>
    <xdr:ext cx="534377" cy="259045"/>
    <xdr:sp macro="" textlink="">
      <xdr:nvSpPr>
        <xdr:cNvPr id="131" name="【道路】&#10;一人当たり延長該当値テキスト">
          <a:extLst>
            <a:ext uri="{FF2B5EF4-FFF2-40B4-BE49-F238E27FC236}">
              <a16:creationId xmlns:a16="http://schemas.microsoft.com/office/drawing/2014/main" id="{18080A18-9BB8-4642-B68F-FD7C0B344F75}"/>
            </a:ext>
          </a:extLst>
        </xdr:cNvPr>
        <xdr:cNvSpPr txBox="1"/>
      </xdr:nvSpPr>
      <xdr:spPr>
        <a:xfrm>
          <a:off x="9467850" y="664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153514</xdr:rowOff>
    </xdr:from>
    <xdr:to>
      <xdr:col>50</xdr:col>
      <xdr:colOff>165100</xdr:colOff>
      <xdr:row>39</xdr:row>
      <xdr:rowOff>83664</xdr:rowOff>
    </xdr:to>
    <xdr:sp macro="" textlink="">
      <xdr:nvSpPr>
        <xdr:cNvPr id="132" name="楕円 131">
          <a:extLst>
            <a:ext uri="{FF2B5EF4-FFF2-40B4-BE49-F238E27FC236}">
              <a16:creationId xmlns:a16="http://schemas.microsoft.com/office/drawing/2014/main" id="{66426879-4A18-492B-999B-93362E3A9E95}"/>
            </a:ext>
          </a:extLst>
        </xdr:cNvPr>
        <xdr:cNvSpPr/>
      </xdr:nvSpPr>
      <xdr:spPr>
        <a:xfrm>
          <a:off x="8632190" y="666861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25484</xdr:rowOff>
    </xdr:from>
    <xdr:to>
      <xdr:col>55</xdr:col>
      <xdr:colOff>0</xdr:colOff>
      <xdr:row>39</xdr:row>
      <xdr:rowOff>32864</xdr:rowOff>
    </xdr:to>
    <xdr:cxnSp macro="">
      <xdr:nvCxnSpPr>
        <xdr:cNvPr id="133" name="直線コネクタ 132">
          <a:extLst>
            <a:ext uri="{FF2B5EF4-FFF2-40B4-BE49-F238E27FC236}">
              <a16:creationId xmlns:a16="http://schemas.microsoft.com/office/drawing/2014/main" id="{5928F77D-B464-4FEE-AF52-98F34CF1CDC0}"/>
            </a:ext>
          </a:extLst>
        </xdr:cNvPr>
        <xdr:cNvCxnSpPr/>
      </xdr:nvCxnSpPr>
      <xdr:spPr>
        <a:xfrm flipV="1">
          <a:off x="8686800" y="6708224"/>
          <a:ext cx="742950" cy="9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159523</xdr:rowOff>
    </xdr:from>
    <xdr:to>
      <xdr:col>46</xdr:col>
      <xdr:colOff>38100</xdr:colOff>
      <xdr:row>39</xdr:row>
      <xdr:rowOff>89673</xdr:rowOff>
    </xdr:to>
    <xdr:sp macro="" textlink="">
      <xdr:nvSpPr>
        <xdr:cNvPr id="134" name="楕円 133">
          <a:extLst>
            <a:ext uri="{FF2B5EF4-FFF2-40B4-BE49-F238E27FC236}">
              <a16:creationId xmlns:a16="http://schemas.microsoft.com/office/drawing/2014/main" id="{0DB61B30-A7F3-4C2A-9DE0-77887BB01DAC}"/>
            </a:ext>
          </a:extLst>
        </xdr:cNvPr>
        <xdr:cNvSpPr/>
      </xdr:nvSpPr>
      <xdr:spPr>
        <a:xfrm>
          <a:off x="7846060" y="66765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32864</xdr:rowOff>
    </xdr:from>
    <xdr:to>
      <xdr:col>50</xdr:col>
      <xdr:colOff>114300</xdr:colOff>
      <xdr:row>39</xdr:row>
      <xdr:rowOff>38873</xdr:rowOff>
    </xdr:to>
    <xdr:cxnSp macro="">
      <xdr:nvCxnSpPr>
        <xdr:cNvPr id="135" name="直線コネクタ 134">
          <a:extLst>
            <a:ext uri="{FF2B5EF4-FFF2-40B4-BE49-F238E27FC236}">
              <a16:creationId xmlns:a16="http://schemas.microsoft.com/office/drawing/2014/main" id="{1F8D3AF1-5614-439A-854D-6C85D4F68385}"/>
            </a:ext>
          </a:extLst>
        </xdr:cNvPr>
        <xdr:cNvCxnSpPr/>
      </xdr:nvCxnSpPr>
      <xdr:spPr>
        <a:xfrm flipV="1">
          <a:off x="7889240" y="6717509"/>
          <a:ext cx="797560" cy="7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165695</xdr:rowOff>
    </xdr:from>
    <xdr:to>
      <xdr:col>41</xdr:col>
      <xdr:colOff>101600</xdr:colOff>
      <xdr:row>39</xdr:row>
      <xdr:rowOff>95845</xdr:rowOff>
    </xdr:to>
    <xdr:sp macro="" textlink="">
      <xdr:nvSpPr>
        <xdr:cNvPr id="136" name="楕円 135">
          <a:extLst>
            <a:ext uri="{FF2B5EF4-FFF2-40B4-BE49-F238E27FC236}">
              <a16:creationId xmlns:a16="http://schemas.microsoft.com/office/drawing/2014/main" id="{E79544D6-DD4A-46A3-9479-ADE8B9FFD5AC}"/>
            </a:ext>
          </a:extLst>
        </xdr:cNvPr>
        <xdr:cNvSpPr/>
      </xdr:nvSpPr>
      <xdr:spPr>
        <a:xfrm>
          <a:off x="7029450" y="668460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38873</xdr:rowOff>
    </xdr:from>
    <xdr:to>
      <xdr:col>45</xdr:col>
      <xdr:colOff>177800</xdr:colOff>
      <xdr:row>39</xdr:row>
      <xdr:rowOff>45045</xdr:rowOff>
    </xdr:to>
    <xdr:cxnSp macro="">
      <xdr:nvCxnSpPr>
        <xdr:cNvPr id="137" name="直線コネクタ 136">
          <a:extLst>
            <a:ext uri="{FF2B5EF4-FFF2-40B4-BE49-F238E27FC236}">
              <a16:creationId xmlns:a16="http://schemas.microsoft.com/office/drawing/2014/main" id="{06044130-D631-45EC-90E8-1755348B434B}"/>
            </a:ext>
          </a:extLst>
        </xdr:cNvPr>
        <xdr:cNvCxnSpPr/>
      </xdr:nvCxnSpPr>
      <xdr:spPr>
        <a:xfrm flipV="1">
          <a:off x="7084060" y="6725423"/>
          <a:ext cx="805180" cy="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1332</xdr:rowOff>
    </xdr:from>
    <xdr:to>
      <xdr:col>36</xdr:col>
      <xdr:colOff>165100</xdr:colOff>
      <xdr:row>39</xdr:row>
      <xdr:rowOff>102932</xdr:rowOff>
    </xdr:to>
    <xdr:sp macro="" textlink="">
      <xdr:nvSpPr>
        <xdr:cNvPr id="138" name="楕円 137">
          <a:extLst>
            <a:ext uri="{FF2B5EF4-FFF2-40B4-BE49-F238E27FC236}">
              <a16:creationId xmlns:a16="http://schemas.microsoft.com/office/drawing/2014/main" id="{1FDC042A-6DC6-49DF-9BAD-E8EF3160D078}"/>
            </a:ext>
          </a:extLst>
        </xdr:cNvPr>
        <xdr:cNvSpPr/>
      </xdr:nvSpPr>
      <xdr:spPr>
        <a:xfrm>
          <a:off x="6231890" y="668788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45045</xdr:rowOff>
    </xdr:from>
    <xdr:to>
      <xdr:col>41</xdr:col>
      <xdr:colOff>50800</xdr:colOff>
      <xdr:row>39</xdr:row>
      <xdr:rowOff>52132</xdr:rowOff>
    </xdr:to>
    <xdr:cxnSp macro="">
      <xdr:nvCxnSpPr>
        <xdr:cNvPr id="139" name="直線コネクタ 138">
          <a:extLst>
            <a:ext uri="{FF2B5EF4-FFF2-40B4-BE49-F238E27FC236}">
              <a16:creationId xmlns:a16="http://schemas.microsoft.com/office/drawing/2014/main" id="{8AD54F9D-3D19-43D7-BDDB-C43371EC2E75}"/>
            </a:ext>
          </a:extLst>
        </xdr:cNvPr>
        <xdr:cNvCxnSpPr/>
      </xdr:nvCxnSpPr>
      <xdr:spPr>
        <a:xfrm flipV="1">
          <a:off x="6286500" y="6733500"/>
          <a:ext cx="79756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89610</xdr:rowOff>
    </xdr:from>
    <xdr:ext cx="534377" cy="259045"/>
    <xdr:sp macro="" textlink="">
      <xdr:nvSpPr>
        <xdr:cNvPr id="140" name="n_1aveValue【道路】&#10;一人当たり延長">
          <a:extLst>
            <a:ext uri="{FF2B5EF4-FFF2-40B4-BE49-F238E27FC236}">
              <a16:creationId xmlns:a16="http://schemas.microsoft.com/office/drawing/2014/main" id="{4032D078-46F3-4E14-A2C9-17D582EDF9B9}"/>
            </a:ext>
          </a:extLst>
        </xdr:cNvPr>
        <xdr:cNvSpPr txBox="1"/>
      </xdr:nvSpPr>
      <xdr:spPr>
        <a:xfrm>
          <a:off x="8422151" y="626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96109</xdr:rowOff>
    </xdr:from>
    <xdr:ext cx="534377" cy="259045"/>
    <xdr:sp macro="" textlink="">
      <xdr:nvSpPr>
        <xdr:cNvPr id="141" name="n_2aveValue【道路】&#10;一人当たり延長">
          <a:extLst>
            <a:ext uri="{FF2B5EF4-FFF2-40B4-BE49-F238E27FC236}">
              <a16:creationId xmlns:a16="http://schemas.microsoft.com/office/drawing/2014/main" id="{1F941368-ADBE-43CC-A1F2-32218463CE61}"/>
            </a:ext>
          </a:extLst>
        </xdr:cNvPr>
        <xdr:cNvSpPr txBox="1"/>
      </xdr:nvSpPr>
      <xdr:spPr>
        <a:xfrm>
          <a:off x="7641101" y="626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51075</xdr:rowOff>
    </xdr:from>
    <xdr:ext cx="534377" cy="259045"/>
    <xdr:sp macro="" textlink="">
      <xdr:nvSpPr>
        <xdr:cNvPr id="142" name="n_3aveValue【道路】&#10;一人当たり延長">
          <a:extLst>
            <a:ext uri="{FF2B5EF4-FFF2-40B4-BE49-F238E27FC236}">
              <a16:creationId xmlns:a16="http://schemas.microsoft.com/office/drawing/2014/main" id="{75879FFD-9814-485D-8A3C-34C7D4C9A8C1}"/>
            </a:ext>
          </a:extLst>
        </xdr:cNvPr>
        <xdr:cNvSpPr txBox="1"/>
      </xdr:nvSpPr>
      <xdr:spPr>
        <a:xfrm>
          <a:off x="6854971" y="6398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46698</xdr:rowOff>
    </xdr:from>
    <xdr:ext cx="534377" cy="259045"/>
    <xdr:sp macro="" textlink="">
      <xdr:nvSpPr>
        <xdr:cNvPr id="143" name="n_4aveValue【道路】&#10;一人当たり延長">
          <a:extLst>
            <a:ext uri="{FF2B5EF4-FFF2-40B4-BE49-F238E27FC236}">
              <a16:creationId xmlns:a16="http://schemas.microsoft.com/office/drawing/2014/main" id="{2C9CF992-3549-47F7-A837-5A1507E7347D}"/>
            </a:ext>
          </a:extLst>
        </xdr:cNvPr>
        <xdr:cNvSpPr txBox="1"/>
      </xdr:nvSpPr>
      <xdr:spPr>
        <a:xfrm>
          <a:off x="6038361" y="639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74791</xdr:rowOff>
    </xdr:from>
    <xdr:ext cx="534377" cy="259045"/>
    <xdr:sp macro="" textlink="">
      <xdr:nvSpPr>
        <xdr:cNvPr id="144" name="n_1mainValue【道路】&#10;一人当たり延長">
          <a:extLst>
            <a:ext uri="{FF2B5EF4-FFF2-40B4-BE49-F238E27FC236}">
              <a16:creationId xmlns:a16="http://schemas.microsoft.com/office/drawing/2014/main" id="{F590136A-D78F-4D03-8D3A-EBA938F2F436}"/>
            </a:ext>
          </a:extLst>
        </xdr:cNvPr>
        <xdr:cNvSpPr txBox="1"/>
      </xdr:nvSpPr>
      <xdr:spPr>
        <a:xfrm>
          <a:off x="8422151" y="6761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80800</xdr:rowOff>
    </xdr:from>
    <xdr:ext cx="534377" cy="259045"/>
    <xdr:sp macro="" textlink="">
      <xdr:nvSpPr>
        <xdr:cNvPr id="145" name="n_2mainValue【道路】&#10;一人当たり延長">
          <a:extLst>
            <a:ext uri="{FF2B5EF4-FFF2-40B4-BE49-F238E27FC236}">
              <a16:creationId xmlns:a16="http://schemas.microsoft.com/office/drawing/2014/main" id="{9AFCB762-977A-4F9A-AF9C-E94371DBCE29}"/>
            </a:ext>
          </a:extLst>
        </xdr:cNvPr>
        <xdr:cNvSpPr txBox="1"/>
      </xdr:nvSpPr>
      <xdr:spPr>
        <a:xfrm>
          <a:off x="7641101" y="676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86972</xdr:rowOff>
    </xdr:from>
    <xdr:ext cx="534377" cy="259045"/>
    <xdr:sp macro="" textlink="">
      <xdr:nvSpPr>
        <xdr:cNvPr id="146" name="n_3mainValue【道路】&#10;一人当たり延長">
          <a:extLst>
            <a:ext uri="{FF2B5EF4-FFF2-40B4-BE49-F238E27FC236}">
              <a16:creationId xmlns:a16="http://schemas.microsoft.com/office/drawing/2014/main" id="{64487CBD-6596-4C5F-9E46-D71765E3F936}"/>
            </a:ext>
          </a:extLst>
        </xdr:cNvPr>
        <xdr:cNvSpPr txBox="1"/>
      </xdr:nvSpPr>
      <xdr:spPr>
        <a:xfrm>
          <a:off x="6854971" y="6775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94059</xdr:rowOff>
    </xdr:from>
    <xdr:ext cx="534377" cy="259045"/>
    <xdr:sp macro="" textlink="">
      <xdr:nvSpPr>
        <xdr:cNvPr id="147" name="n_4mainValue【道路】&#10;一人当たり延長">
          <a:extLst>
            <a:ext uri="{FF2B5EF4-FFF2-40B4-BE49-F238E27FC236}">
              <a16:creationId xmlns:a16="http://schemas.microsoft.com/office/drawing/2014/main" id="{5273129F-2BE1-498C-AAA5-8CC51FEBF225}"/>
            </a:ext>
          </a:extLst>
        </xdr:cNvPr>
        <xdr:cNvSpPr txBox="1"/>
      </xdr:nvSpPr>
      <xdr:spPr>
        <a:xfrm>
          <a:off x="6038361" y="678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8014543-E3E9-4353-8C7C-A5C107A5F6F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1001B58-2E40-4174-9BAB-26BB7BDB806D}"/>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D766E88-66B0-48F8-9461-BD4A8DF71EF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88F3CD1E-E6CA-43F6-853A-4B0A9ACCAC1E}"/>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0E9E31A-D075-4827-B7C9-6577A004BAAF}"/>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8F24060-9B09-4F2B-99DD-F1E34603BC1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6B9D985-B5C9-4C44-BE24-D8F7FBDA393F}"/>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CA84D70-16DB-48C0-9CAB-B5B3CD9A6BBC}"/>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2CAA201-D823-46D3-99C0-85F30549C108}"/>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BF7FDB4-DD0A-4831-A49B-CD9A9FDEA887}"/>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076B632-0CCF-401F-BF64-6F34231EAA86}"/>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DD1E45FF-5E88-4E87-8188-09824838FBD4}"/>
            </a:ext>
          </a:extLst>
        </xdr:cNvPr>
        <xdr:cNvCxnSpPr/>
      </xdr:nvCxnSpPr>
      <xdr:spPr>
        <a:xfrm>
          <a:off x="6858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0" name="テキスト ボックス 159">
          <a:extLst>
            <a:ext uri="{FF2B5EF4-FFF2-40B4-BE49-F238E27FC236}">
              <a16:creationId xmlns:a16="http://schemas.microsoft.com/office/drawing/2014/main" id="{851096C2-0E29-4043-8C87-CFC166C279C3}"/>
            </a:ext>
          </a:extLst>
        </xdr:cNvPr>
        <xdr:cNvSpPr txBox="1"/>
      </xdr:nvSpPr>
      <xdr:spPr>
        <a:xfrm>
          <a:off x="34370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82FD26B5-1182-4FE4-84EC-C6A9F62160D9}"/>
            </a:ext>
          </a:extLst>
        </xdr:cNvPr>
        <xdr:cNvCxnSpPr/>
      </xdr:nvCxnSpPr>
      <xdr:spPr>
        <a:xfrm>
          <a:off x="6858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B10DAA9F-39E4-48AD-8FE8-EF04C6A24F52}"/>
            </a:ext>
          </a:extLst>
        </xdr:cNvPr>
        <xdr:cNvSpPr txBox="1"/>
      </xdr:nvSpPr>
      <xdr:spPr>
        <a:xfrm>
          <a:off x="34370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E66ADA42-2842-402D-8C43-22CEA930DC0A}"/>
            </a:ext>
          </a:extLst>
        </xdr:cNvPr>
        <xdr:cNvCxnSpPr/>
      </xdr:nvCxnSpPr>
      <xdr:spPr>
        <a:xfrm>
          <a:off x="6858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1879F376-DEDF-4F2C-BCAF-419E03CE2E3E}"/>
            </a:ext>
          </a:extLst>
        </xdr:cNvPr>
        <xdr:cNvSpPr txBox="1"/>
      </xdr:nvSpPr>
      <xdr:spPr>
        <a:xfrm>
          <a:off x="34370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D01D31E6-CEA6-4C19-A5D9-8BA6BE8F6DE1}"/>
            </a:ext>
          </a:extLst>
        </xdr:cNvPr>
        <xdr:cNvCxnSpPr/>
      </xdr:nvCxnSpPr>
      <xdr:spPr>
        <a:xfrm>
          <a:off x="6858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BA6102BC-5299-4F80-9230-748867F7707D}"/>
            </a:ext>
          </a:extLst>
        </xdr:cNvPr>
        <xdr:cNvSpPr txBox="1"/>
      </xdr:nvSpPr>
      <xdr:spPr>
        <a:xfrm>
          <a:off x="34370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7F556BD-A91B-412D-9F6D-0303DFF670E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7EA82201-5F5B-49AD-928F-98A7F0644194}"/>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B2BD048D-8405-4D73-AA01-4DA2C6972E73}"/>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164592</xdr:rowOff>
    </xdr:from>
    <xdr:to>
      <xdr:col>24</xdr:col>
      <xdr:colOff>62865</xdr:colOff>
      <xdr:row>64</xdr:row>
      <xdr:rowOff>45720</xdr:rowOff>
    </xdr:to>
    <xdr:cxnSp macro="">
      <xdr:nvCxnSpPr>
        <xdr:cNvPr id="170" name="直線コネクタ 169">
          <a:extLst>
            <a:ext uri="{FF2B5EF4-FFF2-40B4-BE49-F238E27FC236}">
              <a16:creationId xmlns:a16="http://schemas.microsoft.com/office/drawing/2014/main" id="{BA1EE680-E70C-4C4D-A5A3-4315E92C1F2B}"/>
            </a:ext>
          </a:extLst>
        </xdr:cNvPr>
        <xdr:cNvCxnSpPr/>
      </xdr:nvCxnSpPr>
      <xdr:spPr>
        <a:xfrm flipV="1">
          <a:off x="4173855" y="9769602"/>
          <a:ext cx="0" cy="125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49547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B67322E6-2D79-4D88-95CA-5EF90A83E80B}"/>
            </a:ext>
          </a:extLst>
        </xdr:cNvPr>
        <xdr:cNvSpPr txBox="1"/>
      </xdr:nvSpPr>
      <xdr:spPr>
        <a:xfrm>
          <a:off x="4212590"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45720</xdr:rowOff>
    </xdr:from>
    <xdr:to>
      <xdr:col>24</xdr:col>
      <xdr:colOff>152400</xdr:colOff>
      <xdr:row>64</xdr:row>
      <xdr:rowOff>45720</xdr:rowOff>
    </xdr:to>
    <xdr:cxnSp macro="">
      <xdr:nvCxnSpPr>
        <xdr:cNvPr id="172" name="直線コネクタ 171">
          <a:extLst>
            <a:ext uri="{FF2B5EF4-FFF2-40B4-BE49-F238E27FC236}">
              <a16:creationId xmlns:a16="http://schemas.microsoft.com/office/drawing/2014/main" id="{6A0D917F-2CBE-43CB-BD82-A242FDD71BD5}"/>
            </a:ext>
          </a:extLst>
        </xdr:cNvPr>
        <xdr:cNvCxnSpPr/>
      </xdr:nvCxnSpPr>
      <xdr:spPr>
        <a:xfrm>
          <a:off x="4112260" y="11020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111269</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86544B3A-59C1-4158-AD88-778F9F9D0B9D}"/>
            </a:ext>
          </a:extLst>
        </xdr:cNvPr>
        <xdr:cNvSpPr txBox="1"/>
      </xdr:nvSpPr>
      <xdr:spPr>
        <a:xfrm>
          <a:off x="4212590" y="9541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164592</xdr:rowOff>
    </xdr:from>
    <xdr:to>
      <xdr:col>24</xdr:col>
      <xdr:colOff>152400</xdr:colOff>
      <xdr:row>56</xdr:row>
      <xdr:rowOff>164592</xdr:rowOff>
    </xdr:to>
    <xdr:cxnSp macro="">
      <xdr:nvCxnSpPr>
        <xdr:cNvPr id="174" name="直線コネクタ 173">
          <a:extLst>
            <a:ext uri="{FF2B5EF4-FFF2-40B4-BE49-F238E27FC236}">
              <a16:creationId xmlns:a16="http://schemas.microsoft.com/office/drawing/2014/main" id="{44C0C096-2615-4237-9812-2A474934AA09}"/>
            </a:ext>
          </a:extLst>
        </xdr:cNvPr>
        <xdr:cNvCxnSpPr/>
      </xdr:nvCxnSpPr>
      <xdr:spPr>
        <a:xfrm>
          <a:off x="4112260" y="9769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26941</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B1D67398-A45F-44C8-A6BB-3723C4C38204}"/>
            </a:ext>
          </a:extLst>
        </xdr:cNvPr>
        <xdr:cNvSpPr txBox="1"/>
      </xdr:nvSpPr>
      <xdr:spPr>
        <a:xfrm>
          <a:off x="4212590" y="104834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4064</xdr:rowOff>
    </xdr:from>
    <xdr:to>
      <xdr:col>24</xdr:col>
      <xdr:colOff>114300</xdr:colOff>
      <xdr:row>62</xdr:row>
      <xdr:rowOff>105664</xdr:rowOff>
    </xdr:to>
    <xdr:sp macro="" textlink="">
      <xdr:nvSpPr>
        <xdr:cNvPr id="176" name="フローチャート: 判断 175">
          <a:extLst>
            <a:ext uri="{FF2B5EF4-FFF2-40B4-BE49-F238E27FC236}">
              <a16:creationId xmlns:a16="http://schemas.microsoft.com/office/drawing/2014/main" id="{6F97F2C2-92E9-4FC4-A799-E393E3F2B410}"/>
            </a:ext>
          </a:extLst>
        </xdr:cNvPr>
        <xdr:cNvSpPr/>
      </xdr:nvSpPr>
      <xdr:spPr>
        <a:xfrm>
          <a:off x="4131310" y="1063586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150368</xdr:rowOff>
    </xdr:from>
    <xdr:to>
      <xdr:col>20</xdr:col>
      <xdr:colOff>38100</xdr:colOff>
      <xdr:row>62</xdr:row>
      <xdr:rowOff>80518</xdr:rowOff>
    </xdr:to>
    <xdr:sp macro="" textlink="">
      <xdr:nvSpPr>
        <xdr:cNvPr id="177" name="フローチャート: 判断 176">
          <a:extLst>
            <a:ext uri="{FF2B5EF4-FFF2-40B4-BE49-F238E27FC236}">
              <a16:creationId xmlns:a16="http://schemas.microsoft.com/office/drawing/2014/main" id="{CC6680BA-0E93-47E7-AF85-82ADD6A1C2E8}"/>
            </a:ext>
          </a:extLst>
        </xdr:cNvPr>
        <xdr:cNvSpPr/>
      </xdr:nvSpPr>
      <xdr:spPr>
        <a:xfrm>
          <a:off x="3388360" y="106088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122936</xdr:rowOff>
    </xdr:from>
    <xdr:to>
      <xdr:col>15</xdr:col>
      <xdr:colOff>101600</xdr:colOff>
      <xdr:row>62</xdr:row>
      <xdr:rowOff>53086</xdr:rowOff>
    </xdr:to>
    <xdr:sp macro="" textlink="">
      <xdr:nvSpPr>
        <xdr:cNvPr id="178" name="フローチャート: 判断 177">
          <a:extLst>
            <a:ext uri="{FF2B5EF4-FFF2-40B4-BE49-F238E27FC236}">
              <a16:creationId xmlns:a16="http://schemas.microsoft.com/office/drawing/2014/main" id="{546B4B4F-3D64-4011-8E98-7FF4696A4A6A}"/>
            </a:ext>
          </a:extLst>
        </xdr:cNvPr>
        <xdr:cNvSpPr/>
      </xdr:nvSpPr>
      <xdr:spPr>
        <a:xfrm>
          <a:off x="2571750" y="105832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79502</xdr:rowOff>
    </xdr:from>
    <xdr:to>
      <xdr:col>10</xdr:col>
      <xdr:colOff>165100</xdr:colOff>
      <xdr:row>62</xdr:row>
      <xdr:rowOff>9652</xdr:rowOff>
    </xdr:to>
    <xdr:sp macro="" textlink="">
      <xdr:nvSpPr>
        <xdr:cNvPr id="179" name="フローチャート: 判断 178">
          <a:extLst>
            <a:ext uri="{FF2B5EF4-FFF2-40B4-BE49-F238E27FC236}">
              <a16:creationId xmlns:a16="http://schemas.microsoft.com/office/drawing/2014/main" id="{63041BC4-C872-4782-A02B-F1A1154D68A8}"/>
            </a:ext>
          </a:extLst>
        </xdr:cNvPr>
        <xdr:cNvSpPr/>
      </xdr:nvSpPr>
      <xdr:spPr>
        <a:xfrm>
          <a:off x="1774190" y="1053795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38354</xdr:rowOff>
    </xdr:from>
    <xdr:to>
      <xdr:col>6</xdr:col>
      <xdr:colOff>38100</xdr:colOff>
      <xdr:row>61</xdr:row>
      <xdr:rowOff>139954</xdr:rowOff>
    </xdr:to>
    <xdr:sp macro="" textlink="">
      <xdr:nvSpPr>
        <xdr:cNvPr id="180" name="フローチャート: 判断 179">
          <a:extLst>
            <a:ext uri="{FF2B5EF4-FFF2-40B4-BE49-F238E27FC236}">
              <a16:creationId xmlns:a16="http://schemas.microsoft.com/office/drawing/2014/main" id="{C18D7616-BEB9-4F5C-ADDF-5EF9DCD267F4}"/>
            </a:ext>
          </a:extLst>
        </xdr:cNvPr>
        <xdr:cNvSpPr/>
      </xdr:nvSpPr>
      <xdr:spPr>
        <a:xfrm>
          <a:off x="988060" y="104968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3B555C3-6502-4990-B3E7-A793543D9C9A}"/>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85BE48E-CEED-4AEA-A000-7A46B696B13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A77FE78-4F5D-43AE-9D1B-B8CCBB104172}"/>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F7BA083-076C-456F-8E3D-D6C2A97E096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BF3CEB6-937A-4F1C-9737-D2BDF49650E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20066</xdr:rowOff>
    </xdr:from>
    <xdr:to>
      <xdr:col>24</xdr:col>
      <xdr:colOff>114300</xdr:colOff>
      <xdr:row>62</xdr:row>
      <xdr:rowOff>121666</xdr:rowOff>
    </xdr:to>
    <xdr:sp macro="" textlink="">
      <xdr:nvSpPr>
        <xdr:cNvPr id="186" name="楕円 185">
          <a:extLst>
            <a:ext uri="{FF2B5EF4-FFF2-40B4-BE49-F238E27FC236}">
              <a16:creationId xmlns:a16="http://schemas.microsoft.com/office/drawing/2014/main" id="{2591F43E-D1CE-4207-9AFA-59D169FC17C8}"/>
            </a:ext>
          </a:extLst>
        </xdr:cNvPr>
        <xdr:cNvSpPr/>
      </xdr:nvSpPr>
      <xdr:spPr>
        <a:xfrm>
          <a:off x="4131310" y="106461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169943</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15695936-5293-40C0-BC26-D568AD3C19D3}"/>
            </a:ext>
          </a:extLst>
        </xdr:cNvPr>
        <xdr:cNvSpPr txBox="1"/>
      </xdr:nvSpPr>
      <xdr:spPr>
        <a:xfrm>
          <a:off x="4212590" y="106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157226</xdr:rowOff>
    </xdr:from>
    <xdr:to>
      <xdr:col>20</xdr:col>
      <xdr:colOff>38100</xdr:colOff>
      <xdr:row>62</xdr:row>
      <xdr:rowOff>87376</xdr:rowOff>
    </xdr:to>
    <xdr:sp macro="" textlink="">
      <xdr:nvSpPr>
        <xdr:cNvPr id="188" name="楕円 187">
          <a:extLst>
            <a:ext uri="{FF2B5EF4-FFF2-40B4-BE49-F238E27FC236}">
              <a16:creationId xmlns:a16="http://schemas.microsoft.com/office/drawing/2014/main" id="{28E4ACC8-CD20-4F8B-A915-64C35902819E}"/>
            </a:ext>
          </a:extLst>
        </xdr:cNvPr>
        <xdr:cNvSpPr/>
      </xdr:nvSpPr>
      <xdr:spPr>
        <a:xfrm>
          <a:off x="3388360" y="106175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36576</xdr:rowOff>
    </xdr:from>
    <xdr:to>
      <xdr:col>24</xdr:col>
      <xdr:colOff>63500</xdr:colOff>
      <xdr:row>62</xdr:row>
      <xdr:rowOff>70866</xdr:rowOff>
    </xdr:to>
    <xdr:cxnSp macro="">
      <xdr:nvCxnSpPr>
        <xdr:cNvPr id="189" name="直線コネクタ 188">
          <a:extLst>
            <a:ext uri="{FF2B5EF4-FFF2-40B4-BE49-F238E27FC236}">
              <a16:creationId xmlns:a16="http://schemas.microsoft.com/office/drawing/2014/main" id="{9B3D244E-D47E-4D53-B0FE-E0BF2EFECDA5}"/>
            </a:ext>
          </a:extLst>
        </xdr:cNvPr>
        <xdr:cNvCxnSpPr/>
      </xdr:nvCxnSpPr>
      <xdr:spPr>
        <a:xfrm>
          <a:off x="3431540" y="10666476"/>
          <a:ext cx="7429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116078</xdr:rowOff>
    </xdr:from>
    <xdr:to>
      <xdr:col>15</xdr:col>
      <xdr:colOff>101600</xdr:colOff>
      <xdr:row>62</xdr:row>
      <xdr:rowOff>46228</xdr:rowOff>
    </xdr:to>
    <xdr:sp macro="" textlink="">
      <xdr:nvSpPr>
        <xdr:cNvPr id="190" name="楕円 189">
          <a:extLst>
            <a:ext uri="{FF2B5EF4-FFF2-40B4-BE49-F238E27FC236}">
              <a16:creationId xmlns:a16="http://schemas.microsoft.com/office/drawing/2014/main" id="{3296ACC3-664A-4B34-A875-03E4A8709083}"/>
            </a:ext>
          </a:extLst>
        </xdr:cNvPr>
        <xdr:cNvSpPr/>
      </xdr:nvSpPr>
      <xdr:spPr>
        <a:xfrm>
          <a:off x="2571750" y="105745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166878</xdr:rowOff>
    </xdr:from>
    <xdr:to>
      <xdr:col>19</xdr:col>
      <xdr:colOff>177800</xdr:colOff>
      <xdr:row>62</xdr:row>
      <xdr:rowOff>36576</xdr:rowOff>
    </xdr:to>
    <xdr:cxnSp macro="">
      <xdr:nvCxnSpPr>
        <xdr:cNvPr id="191" name="直線コネクタ 190">
          <a:extLst>
            <a:ext uri="{FF2B5EF4-FFF2-40B4-BE49-F238E27FC236}">
              <a16:creationId xmlns:a16="http://schemas.microsoft.com/office/drawing/2014/main" id="{F1CB0C56-F0F6-4129-A751-67DF4791DAF3}"/>
            </a:ext>
          </a:extLst>
        </xdr:cNvPr>
        <xdr:cNvCxnSpPr/>
      </xdr:nvCxnSpPr>
      <xdr:spPr>
        <a:xfrm>
          <a:off x="2626360" y="10629138"/>
          <a:ext cx="80518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77216</xdr:rowOff>
    </xdr:from>
    <xdr:to>
      <xdr:col>10</xdr:col>
      <xdr:colOff>165100</xdr:colOff>
      <xdr:row>62</xdr:row>
      <xdr:rowOff>7366</xdr:rowOff>
    </xdr:to>
    <xdr:sp macro="" textlink="">
      <xdr:nvSpPr>
        <xdr:cNvPr id="192" name="楕円 191">
          <a:extLst>
            <a:ext uri="{FF2B5EF4-FFF2-40B4-BE49-F238E27FC236}">
              <a16:creationId xmlns:a16="http://schemas.microsoft.com/office/drawing/2014/main" id="{379FDB6B-FFF4-45DA-A8D6-4DCC40B3FDD4}"/>
            </a:ext>
          </a:extLst>
        </xdr:cNvPr>
        <xdr:cNvSpPr/>
      </xdr:nvSpPr>
      <xdr:spPr>
        <a:xfrm>
          <a:off x="1774190" y="105356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128016</xdr:rowOff>
    </xdr:from>
    <xdr:to>
      <xdr:col>15</xdr:col>
      <xdr:colOff>50800</xdr:colOff>
      <xdr:row>61</xdr:row>
      <xdr:rowOff>166878</xdr:rowOff>
    </xdr:to>
    <xdr:cxnSp macro="">
      <xdr:nvCxnSpPr>
        <xdr:cNvPr id="193" name="直線コネクタ 192">
          <a:extLst>
            <a:ext uri="{FF2B5EF4-FFF2-40B4-BE49-F238E27FC236}">
              <a16:creationId xmlns:a16="http://schemas.microsoft.com/office/drawing/2014/main" id="{E79A1FB1-05A6-45AB-9A05-034531CA9556}"/>
            </a:ext>
          </a:extLst>
        </xdr:cNvPr>
        <xdr:cNvCxnSpPr/>
      </xdr:nvCxnSpPr>
      <xdr:spPr>
        <a:xfrm>
          <a:off x="1828800" y="10590276"/>
          <a:ext cx="7975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38354</xdr:rowOff>
    </xdr:from>
    <xdr:to>
      <xdr:col>6</xdr:col>
      <xdr:colOff>38100</xdr:colOff>
      <xdr:row>61</xdr:row>
      <xdr:rowOff>139954</xdr:rowOff>
    </xdr:to>
    <xdr:sp macro="" textlink="">
      <xdr:nvSpPr>
        <xdr:cNvPr id="194" name="楕円 193">
          <a:extLst>
            <a:ext uri="{FF2B5EF4-FFF2-40B4-BE49-F238E27FC236}">
              <a16:creationId xmlns:a16="http://schemas.microsoft.com/office/drawing/2014/main" id="{274E3939-C4D6-407B-8C3A-1E412F19FFBC}"/>
            </a:ext>
          </a:extLst>
        </xdr:cNvPr>
        <xdr:cNvSpPr/>
      </xdr:nvSpPr>
      <xdr:spPr>
        <a:xfrm>
          <a:off x="988060" y="104968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89154</xdr:rowOff>
    </xdr:from>
    <xdr:to>
      <xdr:col>10</xdr:col>
      <xdr:colOff>114300</xdr:colOff>
      <xdr:row>61</xdr:row>
      <xdr:rowOff>128016</xdr:rowOff>
    </xdr:to>
    <xdr:cxnSp macro="">
      <xdr:nvCxnSpPr>
        <xdr:cNvPr id="195" name="直線コネクタ 194">
          <a:extLst>
            <a:ext uri="{FF2B5EF4-FFF2-40B4-BE49-F238E27FC236}">
              <a16:creationId xmlns:a16="http://schemas.microsoft.com/office/drawing/2014/main" id="{46DFC558-B67A-4C7B-9D8E-2DA58DF8BD03}"/>
            </a:ext>
          </a:extLst>
        </xdr:cNvPr>
        <xdr:cNvCxnSpPr/>
      </xdr:nvCxnSpPr>
      <xdr:spPr>
        <a:xfrm>
          <a:off x="1031240" y="10551414"/>
          <a:ext cx="7975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97045</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DDED3C48-1D84-4A3A-A838-C5543B6E2110}"/>
            </a:ext>
          </a:extLst>
        </xdr:cNvPr>
        <xdr:cNvSpPr txBox="1"/>
      </xdr:nvSpPr>
      <xdr:spPr>
        <a:xfrm>
          <a:off x="3239144" y="10380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44213</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092BDD19-1E02-4EAA-BC4A-D060BA1E9ACB}"/>
            </a:ext>
          </a:extLst>
        </xdr:cNvPr>
        <xdr:cNvSpPr txBox="1"/>
      </xdr:nvSpPr>
      <xdr:spPr>
        <a:xfrm>
          <a:off x="2439044" y="10676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779</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9E328B08-28CC-4745-A498-B2BBDEEC8D2D}"/>
            </a:ext>
          </a:extLst>
        </xdr:cNvPr>
        <xdr:cNvSpPr txBox="1"/>
      </xdr:nvSpPr>
      <xdr:spPr>
        <a:xfrm>
          <a:off x="1641484" y="1063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131081</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52A72153-0AC0-473D-ABD2-E7428DF84CA9}"/>
            </a:ext>
          </a:extLst>
        </xdr:cNvPr>
        <xdr:cNvSpPr txBox="1"/>
      </xdr:nvSpPr>
      <xdr:spPr>
        <a:xfrm>
          <a:off x="855354" y="1059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78503</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80F94094-CF5D-4DEC-B6D8-E297D7862E98}"/>
            </a:ext>
          </a:extLst>
        </xdr:cNvPr>
        <xdr:cNvSpPr txBox="1"/>
      </xdr:nvSpPr>
      <xdr:spPr>
        <a:xfrm>
          <a:off x="3239144" y="1070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62755</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07886068-F7B0-414C-BF7F-4713B3363088}"/>
            </a:ext>
          </a:extLst>
        </xdr:cNvPr>
        <xdr:cNvSpPr txBox="1"/>
      </xdr:nvSpPr>
      <xdr:spPr>
        <a:xfrm>
          <a:off x="2439044" y="10345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23893</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3A701CDE-D9FE-429A-A62A-27FDA780BFA2}"/>
            </a:ext>
          </a:extLst>
        </xdr:cNvPr>
        <xdr:cNvSpPr txBox="1"/>
      </xdr:nvSpPr>
      <xdr:spPr>
        <a:xfrm>
          <a:off x="1641484" y="10307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156481</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B3ED2884-654E-4116-8F66-419CB4B0375D}"/>
            </a:ext>
          </a:extLst>
        </xdr:cNvPr>
        <xdr:cNvSpPr txBox="1"/>
      </xdr:nvSpPr>
      <xdr:spPr>
        <a:xfrm>
          <a:off x="855354" y="10273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5A067271-9225-4C1D-9337-4AF35108EC8E}"/>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A55A0370-E710-4C1A-AECD-934819CC609C}"/>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D675F11-E595-4591-8598-B73A8AF7426C}"/>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D44684CE-5E7B-4DDF-BE0A-A36E64313EC3}"/>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67A33A2C-E421-46C8-A599-5840319A44D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252BEE1D-73D7-4DE4-B6D2-6597AA96BAEA}"/>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4DEFBDBD-6300-4FD3-99B8-7634409C698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3376B4B-7F44-42E5-9384-28CC25C7726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EE36F35E-FCB6-451A-AFE8-E446643EFBE1}"/>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F0BF282-F32B-47DB-868F-A2412B8BD62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BCFB39BF-2040-484F-9B6B-ACCA44B06367}"/>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5" name="テキスト ボックス 214">
          <a:extLst>
            <a:ext uri="{FF2B5EF4-FFF2-40B4-BE49-F238E27FC236}">
              <a16:creationId xmlns:a16="http://schemas.microsoft.com/office/drawing/2014/main" id="{E3CF52EF-B10E-44A7-ACB3-19774B8D965E}"/>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F1AD88B3-AB14-47A6-8695-F6C04A1466FF}"/>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7" name="テキスト ボックス 216">
          <a:extLst>
            <a:ext uri="{FF2B5EF4-FFF2-40B4-BE49-F238E27FC236}">
              <a16:creationId xmlns:a16="http://schemas.microsoft.com/office/drawing/2014/main" id="{9A8A73A3-5EA7-4E77-9DAD-E25437DBE1B5}"/>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6816AFB4-9192-4FA2-8E79-3C11AE8B4D7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9" name="テキスト ボックス 218">
          <a:extLst>
            <a:ext uri="{FF2B5EF4-FFF2-40B4-BE49-F238E27FC236}">
              <a16:creationId xmlns:a16="http://schemas.microsoft.com/office/drawing/2014/main" id="{8AB839B9-714A-4815-A39A-2FF1565B54DA}"/>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CD89A020-757C-4A9F-B082-093C8FFDE6F6}"/>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1" name="テキスト ボックス 220">
          <a:extLst>
            <a:ext uri="{FF2B5EF4-FFF2-40B4-BE49-F238E27FC236}">
              <a16:creationId xmlns:a16="http://schemas.microsoft.com/office/drawing/2014/main" id="{63F9DC21-E9B0-45DA-A0BD-066718562889}"/>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46D0EF69-5FA3-477D-853C-B610DCA9ABE7}"/>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3" name="テキスト ボックス 222">
          <a:extLst>
            <a:ext uri="{FF2B5EF4-FFF2-40B4-BE49-F238E27FC236}">
              <a16:creationId xmlns:a16="http://schemas.microsoft.com/office/drawing/2014/main" id="{2EB0C2E6-CAAA-4FB3-B938-CE3CFBFBD23D}"/>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AA92160B-CFD0-40DD-ACD2-5BFF6C600CD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8498C98F-0AFD-4390-9E80-47228DAD7599}"/>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54D4A5E3-1F21-4357-B6F5-AB0E581C0ABD}"/>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42652</xdr:rowOff>
    </xdr:from>
    <xdr:to>
      <xdr:col>54</xdr:col>
      <xdr:colOff>189865</xdr:colOff>
      <xdr:row>64</xdr:row>
      <xdr:rowOff>74052</xdr:rowOff>
    </xdr:to>
    <xdr:cxnSp macro="">
      <xdr:nvCxnSpPr>
        <xdr:cNvPr id="227" name="直線コネクタ 226">
          <a:extLst>
            <a:ext uri="{FF2B5EF4-FFF2-40B4-BE49-F238E27FC236}">
              <a16:creationId xmlns:a16="http://schemas.microsoft.com/office/drawing/2014/main" id="{7B0E1D2B-D985-420B-9B94-9908FF689FA0}"/>
            </a:ext>
          </a:extLst>
        </xdr:cNvPr>
        <xdr:cNvCxnSpPr/>
      </xdr:nvCxnSpPr>
      <xdr:spPr>
        <a:xfrm flipV="1">
          <a:off x="9429115" y="9645757"/>
          <a:ext cx="0" cy="140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77879</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489670BA-6881-42D0-823A-550AB2F62980}"/>
            </a:ext>
          </a:extLst>
        </xdr:cNvPr>
        <xdr:cNvSpPr txBox="1"/>
      </xdr:nvSpPr>
      <xdr:spPr>
        <a:xfrm>
          <a:off x="9467850" y="1105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74052</xdr:rowOff>
    </xdr:from>
    <xdr:to>
      <xdr:col>55</xdr:col>
      <xdr:colOff>88900</xdr:colOff>
      <xdr:row>64</xdr:row>
      <xdr:rowOff>74052</xdr:rowOff>
    </xdr:to>
    <xdr:cxnSp macro="">
      <xdr:nvCxnSpPr>
        <xdr:cNvPr id="229" name="直線コネクタ 228">
          <a:extLst>
            <a:ext uri="{FF2B5EF4-FFF2-40B4-BE49-F238E27FC236}">
              <a16:creationId xmlns:a16="http://schemas.microsoft.com/office/drawing/2014/main" id="{4EDB5DAA-2DEA-4002-A52B-629FFAFDD1A0}"/>
            </a:ext>
          </a:extLst>
        </xdr:cNvPr>
        <xdr:cNvCxnSpPr/>
      </xdr:nvCxnSpPr>
      <xdr:spPr>
        <a:xfrm>
          <a:off x="9356090" y="1104685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160779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986FA941-39C5-4029-A21A-531B73162C87}"/>
            </a:ext>
          </a:extLst>
        </xdr:cNvPr>
        <xdr:cNvSpPr txBox="1"/>
      </xdr:nvSpPr>
      <xdr:spPr>
        <a:xfrm>
          <a:off x="9467850" y="9420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3,688,054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42652</xdr:rowOff>
    </xdr:from>
    <xdr:to>
      <xdr:col>55</xdr:col>
      <xdr:colOff>88900</xdr:colOff>
      <xdr:row>56</xdr:row>
      <xdr:rowOff>42652</xdr:rowOff>
    </xdr:to>
    <xdr:cxnSp macro="">
      <xdr:nvCxnSpPr>
        <xdr:cNvPr id="231" name="直線コネクタ 230">
          <a:extLst>
            <a:ext uri="{FF2B5EF4-FFF2-40B4-BE49-F238E27FC236}">
              <a16:creationId xmlns:a16="http://schemas.microsoft.com/office/drawing/2014/main" id="{3CDA886E-767C-4E3F-BF91-C9903CB83B80}"/>
            </a:ext>
          </a:extLst>
        </xdr:cNvPr>
        <xdr:cNvCxnSpPr/>
      </xdr:nvCxnSpPr>
      <xdr:spPr>
        <a:xfrm>
          <a:off x="9356090" y="964575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45924</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E37349D8-4813-4713-8E46-4F9E773B94D4}"/>
            </a:ext>
          </a:extLst>
        </xdr:cNvPr>
        <xdr:cNvSpPr txBox="1"/>
      </xdr:nvSpPr>
      <xdr:spPr>
        <a:xfrm>
          <a:off x="9467850" y="106777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23047</xdr:rowOff>
    </xdr:from>
    <xdr:to>
      <xdr:col>55</xdr:col>
      <xdr:colOff>50800</xdr:colOff>
      <xdr:row>63</xdr:row>
      <xdr:rowOff>124647</xdr:rowOff>
    </xdr:to>
    <xdr:sp macro="" textlink="">
      <xdr:nvSpPr>
        <xdr:cNvPr id="233" name="フローチャート: 判断 232">
          <a:extLst>
            <a:ext uri="{FF2B5EF4-FFF2-40B4-BE49-F238E27FC236}">
              <a16:creationId xmlns:a16="http://schemas.microsoft.com/office/drawing/2014/main" id="{1569A5C0-A315-476E-B211-97080FCECE9C}"/>
            </a:ext>
          </a:extLst>
        </xdr:cNvPr>
        <xdr:cNvSpPr/>
      </xdr:nvSpPr>
      <xdr:spPr>
        <a:xfrm>
          <a:off x="9394190" y="10820587"/>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29544</xdr:rowOff>
    </xdr:from>
    <xdr:to>
      <xdr:col>50</xdr:col>
      <xdr:colOff>165100</xdr:colOff>
      <xdr:row>63</xdr:row>
      <xdr:rowOff>131144</xdr:rowOff>
    </xdr:to>
    <xdr:sp macro="" textlink="">
      <xdr:nvSpPr>
        <xdr:cNvPr id="234" name="フローチャート: 判断 233">
          <a:extLst>
            <a:ext uri="{FF2B5EF4-FFF2-40B4-BE49-F238E27FC236}">
              <a16:creationId xmlns:a16="http://schemas.microsoft.com/office/drawing/2014/main" id="{D79A5E4B-C731-4749-AC8F-7BB19D938F88}"/>
            </a:ext>
          </a:extLst>
        </xdr:cNvPr>
        <xdr:cNvSpPr/>
      </xdr:nvSpPr>
      <xdr:spPr>
        <a:xfrm>
          <a:off x="8632190" y="1082898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39625</xdr:rowOff>
    </xdr:from>
    <xdr:to>
      <xdr:col>46</xdr:col>
      <xdr:colOff>38100</xdr:colOff>
      <xdr:row>63</xdr:row>
      <xdr:rowOff>141225</xdr:rowOff>
    </xdr:to>
    <xdr:sp macro="" textlink="">
      <xdr:nvSpPr>
        <xdr:cNvPr id="235" name="フローチャート: 判断 234">
          <a:extLst>
            <a:ext uri="{FF2B5EF4-FFF2-40B4-BE49-F238E27FC236}">
              <a16:creationId xmlns:a16="http://schemas.microsoft.com/office/drawing/2014/main" id="{E79CFF99-914A-48B6-B82E-309A402EE0BB}"/>
            </a:ext>
          </a:extLst>
        </xdr:cNvPr>
        <xdr:cNvSpPr/>
      </xdr:nvSpPr>
      <xdr:spPr>
        <a:xfrm>
          <a:off x="7846060" y="1084097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67330</xdr:rowOff>
    </xdr:from>
    <xdr:to>
      <xdr:col>41</xdr:col>
      <xdr:colOff>101600</xdr:colOff>
      <xdr:row>63</xdr:row>
      <xdr:rowOff>168930</xdr:rowOff>
    </xdr:to>
    <xdr:sp macro="" textlink="">
      <xdr:nvSpPr>
        <xdr:cNvPr id="236" name="フローチャート: 判断 235">
          <a:extLst>
            <a:ext uri="{FF2B5EF4-FFF2-40B4-BE49-F238E27FC236}">
              <a16:creationId xmlns:a16="http://schemas.microsoft.com/office/drawing/2014/main" id="{898179E5-21E4-405B-9F7F-3CB516F45B16}"/>
            </a:ext>
          </a:extLst>
        </xdr:cNvPr>
        <xdr:cNvSpPr/>
      </xdr:nvSpPr>
      <xdr:spPr>
        <a:xfrm>
          <a:off x="7029450" y="108667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70917</xdr:rowOff>
    </xdr:from>
    <xdr:to>
      <xdr:col>36</xdr:col>
      <xdr:colOff>165100</xdr:colOff>
      <xdr:row>64</xdr:row>
      <xdr:rowOff>1067</xdr:rowOff>
    </xdr:to>
    <xdr:sp macro="" textlink="">
      <xdr:nvSpPr>
        <xdr:cNvPr id="237" name="フローチャート: 判断 236">
          <a:extLst>
            <a:ext uri="{FF2B5EF4-FFF2-40B4-BE49-F238E27FC236}">
              <a16:creationId xmlns:a16="http://schemas.microsoft.com/office/drawing/2014/main" id="{22AF49E2-2F5C-4D09-87B8-EDF3488C4B0D}"/>
            </a:ext>
          </a:extLst>
        </xdr:cNvPr>
        <xdr:cNvSpPr/>
      </xdr:nvSpPr>
      <xdr:spPr>
        <a:xfrm>
          <a:off x="6231890" y="1087036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99C841A-CC0F-49D2-BA5C-222BF4CD599C}"/>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5C28CE8-3E7D-4C1F-8259-A0BE9E5C280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C62DD42-9B62-4FBF-B033-6243C022B7EB}"/>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79EA3F8-2246-4F52-A7C1-9F5D497EAAF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E167C23-C635-40E7-967E-552E1CEB7D9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141629</xdr:rowOff>
    </xdr:from>
    <xdr:to>
      <xdr:col>55</xdr:col>
      <xdr:colOff>50800</xdr:colOff>
      <xdr:row>64</xdr:row>
      <xdr:rowOff>71779</xdr:rowOff>
    </xdr:to>
    <xdr:sp macro="" textlink="">
      <xdr:nvSpPr>
        <xdr:cNvPr id="243" name="楕円 242">
          <a:extLst>
            <a:ext uri="{FF2B5EF4-FFF2-40B4-BE49-F238E27FC236}">
              <a16:creationId xmlns:a16="http://schemas.microsoft.com/office/drawing/2014/main" id="{1247C03D-ECE1-4C89-8600-EEAC28D5EF06}"/>
            </a:ext>
          </a:extLst>
        </xdr:cNvPr>
        <xdr:cNvSpPr/>
      </xdr:nvSpPr>
      <xdr:spPr>
        <a:xfrm>
          <a:off x="9394190" y="10941074"/>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56556</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C474CFDF-5E9F-4EF9-B1BC-6311DF363448}"/>
            </a:ext>
          </a:extLst>
        </xdr:cNvPr>
        <xdr:cNvSpPr txBox="1"/>
      </xdr:nvSpPr>
      <xdr:spPr>
        <a:xfrm>
          <a:off x="9467850" y="1086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142429</xdr:rowOff>
    </xdr:from>
    <xdr:to>
      <xdr:col>50</xdr:col>
      <xdr:colOff>165100</xdr:colOff>
      <xdr:row>64</xdr:row>
      <xdr:rowOff>72579</xdr:rowOff>
    </xdr:to>
    <xdr:sp macro="" textlink="">
      <xdr:nvSpPr>
        <xdr:cNvPr id="245" name="楕円 244">
          <a:extLst>
            <a:ext uri="{FF2B5EF4-FFF2-40B4-BE49-F238E27FC236}">
              <a16:creationId xmlns:a16="http://schemas.microsoft.com/office/drawing/2014/main" id="{62EE0C40-2F8F-4DB0-A042-715CE07C0299}"/>
            </a:ext>
          </a:extLst>
        </xdr:cNvPr>
        <xdr:cNvSpPr/>
      </xdr:nvSpPr>
      <xdr:spPr>
        <a:xfrm>
          <a:off x="8632190" y="1094187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20979</xdr:rowOff>
    </xdr:from>
    <xdr:to>
      <xdr:col>55</xdr:col>
      <xdr:colOff>0</xdr:colOff>
      <xdr:row>64</xdr:row>
      <xdr:rowOff>21779</xdr:rowOff>
    </xdr:to>
    <xdr:cxnSp macro="">
      <xdr:nvCxnSpPr>
        <xdr:cNvPr id="246" name="直線コネクタ 245">
          <a:extLst>
            <a:ext uri="{FF2B5EF4-FFF2-40B4-BE49-F238E27FC236}">
              <a16:creationId xmlns:a16="http://schemas.microsoft.com/office/drawing/2014/main" id="{FE428BC5-4251-438F-AD34-8F2740D29A3A}"/>
            </a:ext>
          </a:extLst>
        </xdr:cNvPr>
        <xdr:cNvCxnSpPr/>
      </xdr:nvCxnSpPr>
      <xdr:spPr>
        <a:xfrm flipV="1">
          <a:off x="8686800" y="10989969"/>
          <a:ext cx="74295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142777</xdr:rowOff>
    </xdr:from>
    <xdr:to>
      <xdr:col>46</xdr:col>
      <xdr:colOff>38100</xdr:colOff>
      <xdr:row>64</xdr:row>
      <xdr:rowOff>72927</xdr:rowOff>
    </xdr:to>
    <xdr:sp macro="" textlink="">
      <xdr:nvSpPr>
        <xdr:cNvPr id="247" name="楕円 246">
          <a:extLst>
            <a:ext uri="{FF2B5EF4-FFF2-40B4-BE49-F238E27FC236}">
              <a16:creationId xmlns:a16="http://schemas.microsoft.com/office/drawing/2014/main" id="{67E54C40-A59A-4528-A530-BAC021A995E8}"/>
            </a:ext>
          </a:extLst>
        </xdr:cNvPr>
        <xdr:cNvSpPr/>
      </xdr:nvSpPr>
      <xdr:spPr>
        <a:xfrm>
          <a:off x="7846060" y="1094222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21779</xdr:rowOff>
    </xdr:from>
    <xdr:to>
      <xdr:col>50</xdr:col>
      <xdr:colOff>114300</xdr:colOff>
      <xdr:row>64</xdr:row>
      <xdr:rowOff>22127</xdr:rowOff>
    </xdr:to>
    <xdr:cxnSp macro="">
      <xdr:nvCxnSpPr>
        <xdr:cNvPr id="248" name="直線コネクタ 247">
          <a:extLst>
            <a:ext uri="{FF2B5EF4-FFF2-40B4-BE49-F238E27FC236}">
              <a16:creationId xmlns:a16="http://schemas.microsoft.com/office/drawing/2014/main" id="{AAA81745-BF46-47BD-B755-59797AA0C15C}"/>
            </a:ext>
          </a:extLst>
        </xdr:cNvPr>
        <xdr:cNvCxnSpPr/>
      </xdr:nvCxnSpPr>
      <xdr:spPr>
        <a:xfrm flipV="1">
          <a:off x="7889240" y="10990769"/>
          <a:ext cx="797560" cy="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143390</xdr:rowOff>
    </xdr:from>
    <xdr:to>
      <xdr:col>41</xdr:col>
      <xdr:colOff>101600</xdr:colOff>
      <xdr:row>64</xdr:row>
      <xdr:rowOff>73540</xdr:rowOff>
    </xdr:to>
    <xdr:sp macro="" textlink="">
      <xdr:nvSpPr>
        <xdr:cNvPr id="249" name="楕円 248">
          <a:extLst>
            <a:ext uri="{FF2B5EF4-FFF2-40B4-BE49-F238E27FC236}">
              <a16:creationId xmlns:a16="http://schemas.microsoft.com/office/drawing/2014/main" id="{854AAA83-6A54-4C78-801A-0FBF059BE819}"/>
            </a:ext>
          </a:extLst>
        </xdr:cNvPr>
        <xdr:cNvSpPr/>
      </xdr:nvSpPr>
      <xdr:spPr>
        <a:xfrm>
          <a:off x="7029450" y="109428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22127</xdr:rowOff>
    </xdr:from>
    <xdr:to>
      <xdr:col>45</xdr:col>
      <xdr:colOff>177800</xdr:colOff>
      <xdr:row>64</xdr:row>
      <xdr:rowOff>22740</xdr:rowOff>
    </xdr:to>
    <xdr:cxnSp macro="">
      <xdr:nvCxnSpPr>
        <xdr:cNvPr id="250" name="直線コネクタ 249">
          <a:extLst>
            <a:ext uri="{FF2B5EF4-FFF2-40B4-BE49-F238E27FC236}">
              <a16:creationId xmlns:a16="http://schemas.microsoft.com/office/drawing/2014/main" id="{3C227728-5822-47D2-BF1B-0AED2BD99F94}"/>
            </a:ext>
          </a:extLst>
        </xdr:cNvPr>
        <xdr:cNvCxnSpPr/>
      </xdr:nvCxnSpPr>
      <xdr:spPr>
        <a:xfrm flipV="1">
          <a:off x="7084060" y="10991117"/>
          <a:ext cx="805180" cy="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143964</xdr:rowOff>
    </xdr:from>
    <xdr:to>
      <xdr:col>36</xdr:col>
      <xdr:colOff>165100</xdr:colOff>
      <xdr:row>64</xdr:row>
      <xdr:rowOff>74114</xdr:rowOff>
    </xdr:to>
    <xdr:sp macro="" textlink="">
      <xdr:nvSpPr>
        <xdr:cNvPr id="251" name="楕円 250">
          <a:extLst>
            <a:ext uri="{FF2B5EF4-FFF2-40B4-BE49-F238E27FC236}">
              <a16:creationId xmlns:a16="http://schemas.microsoft.com/office/drawing/2014/main" id="{3B3C1853-C5B1-464D-B0E8-50B8DA0B3709}"/>
            </a:ext>
          </a:extLst>
        </xdr:cNvPr>
        <xdr:cNvSpPr/>
      </xdr:nvSpPr>
      <xdr:spPr>
        <a:xfrm>
          <a:off x="6231890" y="109434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22740</xdr:rowOff>
    </xdr:from>
    <xdr:to>
      <xdr:col>41</xdr:col>
      <xdr:colOff>50800</xdr:colOff>
      <xdr:row>64</xdr:row>
      <xdr:rowOff>23314</xdr:rowOff>
    </xdr:to>
    <xdr:cxnSp macro="">
      <xdr:nvCxnSpPr>
        <xdr:cNvPr id="252" name="直線コネクタ 251">
          <a:extLst>
            <a:ext uri="{FF2B5EF4-FFF2-40B4-BE49-F238E27FC236}">
              <a16:creationId xmlns:a16="http://schemas.microsoft.com/office/drawing/2014/main" id="{DDBE8BA4-AF0A-49C7-A669-2964C66B6198}"/>
            </a:ext>
          </a:extLst>
        </xdr:cNvPr>
        <xdr:cNvCxnSpPr/>
      </xdr:nvCxnSpPr>
      <xdr:spPr>
        <a:xfrm flipV="1">
          <a:off x="6286500" y="10991730"/>
          <a:ext cx="797560" cy="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147671</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2D873861-A9FE-4DBC-8944-49698797BE8F}"/>
            </a:ext>
          </a:extLst>
        </xdr:cNvPr>
        <xdr:cNvSpPr txBox="1"/>
      </xdr:nvSpPr>
      <xdr:spPr>
        <a:xfrm>
          <a:off x="8401265" y="1060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157752</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3E3B7BBB-15F8-4BF4-9FAC-3B29BF66FE73}"/>
            </a:ext>
          </a:extLst>
        </xdr:cNvPr>
        <xdr:cNvSpPr txBox="1"/>
      </xdr:nvSpPr>
      <xdr:spPr>
        <a:xfrm>
          <a:off x="7610690" y="10618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14007</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8165F3ED-39FA-49E5-8E7E-54D59CE5ABE2}"/>
            </a:ext>
          </a:extLst>
        </xdr:cNvPr>
        <xdr:cNvSpPr txBox="1"/>
      </xdr:nvSpPr>
      <xdr:spPr>
        <a:xfrm>
          <a:off x="6822655" y="10647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17594</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2851352B-AECA-4527-8579-15F88FE903A2}"/>
            </a:ext>
          </a:extLst>
        </xdr:cNvPr>
        <xdr:cNvSpPr txBox="1"/>
      </xdr:nvSpPr>
      <xdr:spPr>
        <a:xfrm>
          <a:off x="6007950" y="10651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63706</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316962D2-9450-4E3A-BAAD-E6266984A748}"/>
            </a:ext>
          </a:extLst>
        </xdr:cNvPr>
        <xdr:cNvSpPr txBox="1"/>
      </xdr:nvSpPr>
      <xdr:spPr>
        <a:xfrm>
          <a:off x="8401265" y="11032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64054</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EA07A01E-7FEF-4E7A-8E09-7853115EC465}"/>
            </a:ext>
          </a:extLst>
        </xdr:cNvPr>
        <xdr:cNvSpPr txBox="1"/>
      </xdr:nvSpPr>
      <xdr:spPr>
        <a:xfrm>
          <a:off x="7610690" y="11033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64667</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46DC452A-C6EA-4880-A92B-79A3C410E9B2}"/>
            </a:ext>
          </a:extLst>
        </xdr:cNvPr>
        <xdr:cNvSpPr txBox="1"/>
      </xdr:nvSpPr>
      <xdr:spPr>
        <a:xfrm>
          <a:off x="6822655" y="11033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65241</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0922A688-3954-4442-B052-B52CDB49D71C}"/>
            </a:ext>
          </a:extLst>
        </xdr:cNvPr>
        <xdr:cNvSpPr txBox="1"/>
      </xdr:nvSpPr>
      <xdr:spPr>
        <a:xfrm>
          <a:off x="6007950" y="11036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52F9DA73-7659-47B9-8DC2-177B9BF5032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51BE6B71-FFFF-41B6-A2A7-CA1AE8B6FCF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2F529683-BBC1-4928-BBAF-7205E5B3CBA4}"/>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800E18A1-EDD7-4E73-83FF-0ACEA6E85B7F}"/>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B1E06C56-8AF7-4EE4-A50C-A762F8DAFDC2}"/>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D02C51DF-DD15-4C76-B31A-EFA19AC648A7}"/>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779AD5C4-30D9-48E8-88BE-36CEFDA0668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D9FCBBF9-688B-4012-AFD5-4353EFC2483B}"/>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A6A997FF-24DB-47D7-95A1-8B2F5FBBE678}"/>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100EF2D7-DB6D-4519-B8B0-54D7B0ADBF30}"/>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68A5EC65-B3B4-4D97-9758-BEC2A0AF7709}"/>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CAE9B588-A744-4AEB-BBD3-CE4E2AAE60E5}"/>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01F2A184-1FB4-4689-8CA6-F6A424D8FB08}"/>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26DB4E86-A47A-4A0E-8925-93BD31A9F85C}"/>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3484FE19-1E78-4FC5-93CA-26B0A03012B0}"/>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400D13AA-A82C-4AB5-971F-895309F66845}"/>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0A003C54-6E73-4B44-84E3-6588016D1EE3}"/>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26831774-92C4-4217-B743-ED464D8A02BB}"/>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FD5DC78D-91A0-49A9-81AF-265CD21BFA79}"/>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44CAB3C3-A734-4DFC-8B16-406416B83387}"/>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6B625E68-8631-401E-A459-35C16F58E2BE}"/>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1EE7D89A-52EA-45A6-8BEE-3540A421B301}"/>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3" name="テキスト ボックス 282">
          <a:extLst>
            <a:ext uri="{FF2B5EF4-FFF2-40B4-BE49-F238E27FC236}">
              <a16:creationId xmlns:a16="http://schemas.microsoft.com/office/drawing/2014/main" id="{6BA45516-9328-45CD-BC5C-5EC542DEAE71}"/>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38643B86-54D3-46A9-9582-092F5820DBF6}"/>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0BC47AFF-7CE0-49E9-A2E6-1DA361BF4C00}"/>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134438</xdr:rowOff>
    </xdr:from>
    <xdr:to>
      <xdr:col>24</xdr:col>
      <xdr:colOff>62865</xdr:colOff>
      <xdr:row>86</xdr:row>
      <xdr:rowOff>52795</xdr:rowOff>
    </xdr:to>
    <xdr:cxnSp macro="">
      <xdr:nvCxnSpPr>
        <xdr:cNvPr id="286" name="直線コネクタ 285">
          <a:extLst>
            <a:ext uri="{FF2B5EF4-FFF2-40B4-BE49-F238E27FC236}">
              <a16:creationId xmlns:a16="http://schemas.microsoft.com/office/drawing/2014/main" id="{806DF990-7B48-4441-881D-0EF98550FD77}"/>
            </a:ext>
          </a:extLst>
        </xdr:cNvPr>
        <xdr:cNvCxnSpPr/>
      </xdr:nvCxnSpPr>
      <xdr:spPr>
        <a:xfrm flipV="1">
          <a:off x="4173855" y="13503728"/>
          <a:ext cx="0" cy="1297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56622</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44D884BA-905E-4728-B56C-AC9736D48229}"/>
            </a:ext>
          </a:extLst>
        </xdr:cNvPr>
        <xdr:cNvSpPr txBox="1"/>
      </xdr:nvSpPr>
      <xdr:spPr>
        <a:xfrm>
          <a:off x="4212590" y="1480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52795</xdr:rowOff>
    </xdr:from>
    <xdr:to>
      <xdr:col>24</xdr:col>
      <xdr:colOff>152400</xdr:colOff>
      <xdr:row>86</xdr:row>
      <xdr:rowOff>52795</xdr:rowOff>
    </xdr:to>
    <xdr:cxnSp macro="">
      <xdr:nvCxnSpPr>
        <xdr:cNvPr id="288" name="直線コネクタ 287">
          <a:extLst>
            <a:ext uri="{FF2B5EF4-FFF2-40B4-BE49-F238E27FC236}">
              <a16:creationId xmlns:a16="http://schemas.microsoft.com/office/drawing/2014/main" id="{FFD9D19F-3BCE-458D-BD71-953CB1C3FAF4}"/>
            </a:ext>
          </a:extLst>
        </xdr:cNvPr>
        <xdr:cNvCxnSpPr/>
      </xdr:nvCxnSpPr>
      <xdr:spPr>
        <a:xfrm>
          <a:off x="4112260" y="14801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81115</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47CCE8C4-D1F0-4E14-B9A9-011B58DB0DF2}"/>
            </a:ext>
          </a:extLst>
        </xdr:cNvPr>
        <xdr:cNvSpPr txBox="1"/>
      </xdr:nvSpPr>
      <xdr:spPr>
        <a:xfrm>
          <a:off x="4212590" y="13284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134438</xdr:rowOff>
    </xdr:from>
    <xdr:to>
      <xdr:col>24</xdr:col>
      <xdr:colOff>152400</xdr:colOff>
      <xdr:row>78</xdr:row>
      <xdr:rowOff>134438</xdr:rowOff>
    </xdr:to>
    <xdr:cxnSp macro="">
      <xdr:nvCxnSpPr>
        <xdr:cNvPr id="290" name="直線コネクタ 289">
          <a:extLst>
            <a:ext uri="{FF2B5EF4-FFF2-40B4-BE49-F238E27FC236}">
              <a16:creationId xmlns:a16="http://schemas.microsoft.com/office/drawing/2014/main" id="{C44B9352-D554-46DA-9C12-660E3334CC7C}"/>
            </a:ext>
          </a:extLst>
        </xdr:cNvPr>
        <xdr:cNvCxnSpPr/>
      </xdr:nvCxnSpPr>
      <xdr:spPr>
        <a:xfrm>
          <a:off x="4112260" y="135037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8545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69091A74-F741-436B-A96F-F714CE605B22}"/>
            </a:ext>
          </a:extLst>
        </xdr:cNvPr>
        <xdr:cNvSpPr txBox="1"/>
      </xdr:nvSpPr>
      <xdr:spPr>
        <a:xfrm>
          <a:off x="4212590" y="142408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157118</xdr:rowOff>
    </xdr:from>
    <xdr:to>
      <xdr:col>24</xdr:col>
      <xdr:colOff>114300</xdr:colOff>
      <xdr:row>84</xdr:row>
      <xdr:rowOff>87268</xdr:rowOff>
    </xdr:to>
    <xdr:sp macro="" textlink="">
      <xdr:nvSpPr>
        <xdr:cNvPr id="292" name="フローチャート: 判断 291">
          <a:extLst>
            <a:ext uri="{FF2B5EF4-FFF2-40B4-BE49-F238E27FC236}">
              <a16:creationId xmlns:a16="http://schemas.microsoft.com/office/drawing/2014/main" id="{118FDCDE-8998-488F-8D09-02F1EC88CACA}"/>
            </a:ext>
          </a:extLst>
        </xdr:cNvPr>
        <xdr:cNvSpPr/>
      </xdr:nvSpPr>
      <xdr:spPr>
        <a:xfrm>
          <a:off x="4131310" y="1438937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140788</xdr:rowOff>
    </xdr:from>
    <xdr:to>
      <xdr:col>20</xdr:col>
      <xdr:colOff>38100</xdr:colOff>
      <xdr:row>84</xdr:row>
      <xdr:rowOff>70938</xdr:rowOff>
    </xdr:to>
    <xdr:sp macro="" textlink="">
      <xdr:nvSpPr>
        <xdr:cNvPr id="293" name="フローチャート: 判断 292">
          <a:extLst>
            <a:ext uri="{FF2B5EF4-FFF2-40B4-BE49-F238E27FC236}">
              <a16:creationId xmlns:a16="http://schemas.microsoft.com/office/drawing/2014/main" id="{BE2AA24A-C0CA-41DB-B1A9-7675D2FCFD19}"/>
            </a:ext>
          </a:extLst>
        </xdr:cNvPr>
        <xdr:cNvSpPr/>
      </xdr:nvSpPr>
      <xdr:spPr>
        <a:xfrm>
          <a:off x="3388360" y="143673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114663</xdr:rowOff>
    </xdr:from>
    <xdr:to>
      <xdr:col>15</xdr:col>
      <xdr:colOff>101600</xdr:colOff>
      <xdr:row>84</xdr:row>
      <xdr:rowOff>44813</xdr:rowOff>
    </xdr:to>
    <xdr:sp macro="" textlink="">
      <xdr:nvSpPr>
        <xdr:cNvPr id="294" name="フローチャート: 判断 293">
          <a:extLst>
            <a:ext uri="{FF2B5EF4-FFF2-40B4-BE49-F238E27FC236}">
              <a16:creationId xmlns:a16="http://schemas.microsoft.com/office/drawing/2014/main" id="{351980E9-9406-4F1C-96E0-7B91FAB67B50}"/>
            </a:ext>
          </a:extLst>
        </xdr:cNvPr>
        <xdr:cNvSpPr/>
      </xdr:nvSpPr>
      <xdr:spPr>
        <a:xfrm>
          <a:off x="2571750" y="143450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119562</xdr:rowOff>
    </xdr:from>
    <xdr:to>
      <xdr:col>10</xdr:col>
      <xdr:colOff>165100</xdr:colOff>
      <xdr:row>84</xdr:row>
      <xdr:rowOff>49712</xdr:rowOff>
    </xdr:to>
    <xdr:sp macro="" textlink="">
      <xdr:nvSpPr>
        <xdr:cNvPr id="295" name="フローチャート: 判断 294">
          <a:extLst>
            <a:ext uri="{FF2B5EF4-FFF2-40B4-BE49-F238E27FC236}">
              <a16:creationId xmlns:a16="http://schemas.microsoft.com/office/drawing/2014/main" id="{818218A5-7B34-41C8-A847-E912CA65E31A}"/>
            </a:ext>
          </a:extLst>
        </xdr:cNvPr>
        <xdr:cNvSpPr/>
      </xdr:nvSpPr>
      <xdr:spPr>
        <a:xfrm>
          <a:off x="1774190" y="1435181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104866</xdr:rowOff>
    </xdr:from>
    <xdr:to>
      <xdr:col>6</xdr:col>
      <xdr:colOff>38100</xdr:colOff>
      <xdr:row>84</xdr:row>
      <xdr:rowOff>35016</xdr:rowOff>
    </xdr:to>
    <xdr:sp macro="" textlink="">
      <xdr:nvSpPr>
        <xdr:cNvPr id="296" name="フローチャート: 判断 295">
          <a:extLst>
            <a:ext uri="{FF2B5EF4-FFF2-40B4-BE49-F238E27FC236}">
              <a16:creationId xmlns:a16="http://schemas.microsoft.com/office/drawing/2014/main" id="{9CF0EEE4-2E8E-4B2F-A8B6-1FCC326B2FE4}"/>
            </a:ext>
          </a:extLst>
        </xdr:cNvPr>
        <xdr:cNvSpPr/>
      </xdr:nvSpPr>
      <xdr:spPr>
        <a:xfrm>
          <a:off x="988060" y="143333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4E293D5-2B4D-4060-A2F4-52E0722151C3}"/>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DB15AC2-5473-453E-B1CF-E57B12DE8C9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9EF4AF0-52AB-4C65-85DA-7664475E57EF}"/>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80E56ED-58F4-4AF7-A16B-4C5897177B30}"/>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E8EAD6F-1C66-49F0-BFD7-F96E85FFC57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49349</xdr:rowOff>
    </xdr:from>
    <xdr:to>
      <xdr:col>24</xdr:col>
      <xdr:colOff>114300</xdr:colOff>
      <xdr:row>85</xdr:row>
      <xdr:rowOff>150949</xdr:rowOff>
    </xdr:to>
    <xdr:sp macro="" textlink="">
      <xdr:nvSpPr>
        <xdr:cNvPr id="302" name="楕円 301">
          <a:extLst>
            <a:ext uri="{FF2B5EF4-FFF2-40B4-BE49-F238E27FC236}">
              <a16:creationId xmlns:a16="http://schemas.microsoft.com/office/drawing/2014/main" id="{B0F3F76D-8E6A-49BE-A5F3-BBC56760D449}"/>
            </a:ext>
          </a:extLst>
        </xdr:cNvPr>
        <xdr:cNvSpPr/>
      </xdr:nvSpPr>
      <xdr:spPr>
        <a:xfrm>
          <a:off x="4131310" y="1462450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135726</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5323F8F5-4E5A-4912-A905-09A794E61A30}"/>
            </a:ext>
          </a:extLst>
        </xdr:cNvPr>
        <xdr:cNvSpPr txBox="1"/>
      </xdr:nvSpPr>
      <xdr:spPr>
        <a:xfrm>
          <a:off x="4212590" y="1453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33020</xdr:rowOff>
    </xdr:from>
    <xdr:to>
      <xdr:col>20</xdr:col>
      <xdr:colOff>38100</xdr:colOff>
      <xdr:row>85</xdr:row>
      <xdr:rowOff>134620</xdr:rowOff>
    </xdr:to>
    <xdr:sp macro="" textlink="">
      <xdr:nvSpPr>
        <xdr:cNvPr id="304" name="楕円 303">
          <a:extLst>
            <a:ext uri="{FF2B5EF4-FFF2-40B4-BE49-F238E27FC236}">
              <a16:creationId xmlns:a16="http://schemas.microsoft.com/office/drawing/2014/main" id="{9072E4FF-F6D4-41D9-85F5-12AA7246D887}"/>
            </a:ext>
          </a:extLst>
        </xdr:cNvPr>
        <xdr:cNvSpPr/>
      </xdr:nvSpPr>
      <xdr:spPr>
        <a:xfrm>
          <a:off x="3388360" y="146043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83820</xdr:rowOff>
    </xdr:from>
    <xdr:to>
      <xdr:col>24</xdr:col>
      <xdr:colOff>63500</xdr:colOff>
      <xdr:row>85</xdr:row>
      <xdr:rowOff>100149</xdr:rowOff>
    </xdr:to>
    <xdr:cxnSp macro="">
      <xdr:nvCxnSpPr>
        <xdr:cNvPr id="305" name="直線コネクタ 304">
          <a:extLst>
            <a:ext uri="{FF2B5EF4-FFF2-40B4-BE49-F238E27FC236}">
              <a16:creationId xmlns:a16="http://schemas.microsoft.com/office/drawing/2014/main" id="{9A243EC4-B1C6-45F8-BB1B-D5D3AC6D3BD2}"/>
            </a:ext>
          </a:extLst>
        </xdr:cNvPr>
        <xdr:cNvCxnSpPr/>
      </xdr:nvCxnSpPr>
      <xdr:spPr>
        <a:xfrm>
          <a:off x="3431540" y="14658975"/>
          <a:ext cx="74295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15058</xdr:rowOff>
    </xdr:from>
    <xdr:to>
      <xdr:col>15</xdr:col>
      <xdr:colOff>101600</xdr:colOff>
      <xdr:row>85</xdr:row>
      <xdr:rowOff>116658</xdr:rowOff>
    </xdr:to>
    <xdr:sp macro="" textlink="">
      <xdr:nvSpPr>
        <xdr:cNvPr id="306" name="楕円 305">
          <a:extLst>
            <a:ext uri="{FF2B5EF4-FFF2-40B4-BE49-F238E27FC236}">
              <a16:creationId xmlns:a16="http://schemas.microsoft.com/office/drawing/2014/main" id="{1EAAB044-2F32-433E-AAA2-4BE11D3DB193}"/>
            </a:ext>
          </a:extLst>
        </xdr:cNvPr>
        <xdr:cNvSpPr/>
      </xdr:nvSpPr>
      <xdr:spPr>
        <a:xfrm>
          <a:off x="2571750" y="145921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65858</xdr:rowOff>
    </xdr:from>
    <xdr:to>
      <xdr:col>19</xdr:col>
      <xdr:colOff>177800</xdr:colOff>
      <xdr:row>85</xdr:row>
      <xdr:rowOff>83820</xdr:rowOff>
    </xdr:to>
    <xdr:cxnSp macro="">
      <xdr:nvCxnSpPr>
        <xdr:cNvPr id="307" name="直線コネクタ 306">
          <a:extLst>
            <a:ext uri="{FF2B5EF4-FFF2-40B4-BE49-F238E27FC236}">
              <a16:creationId xmlns:a16="http://schemas.microsoft.com/office/drawing/2014/main" id="{65F4A65F-2E43-4532-A45F-930A70F1C06B}"/>
            </a:ext>
          </a:extLst>
        </xdr:cNvPr>
        <xdr:cNvCxnSpPr/>
      </xdr:nvCxnSpPr>
      <xdr:spPr>
        <a:xfrm>
          <a:off x="2626360" y="14637203"/>
          <a:ext cx="80518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6894</xdr:rowOff>
    </xdr:from>
    <xdr:to>
      <xdr:col>10</xdr:col>
      <xdr:colOff>165100</xdr:colOff>
      <xdr:row>85</xdr:row>
      <xdr:rowOff>108494</xdr:rowOff>
    </xdr:to>
    <xdr:sp macro="" textlink="">
      <xdr:nvSpPr>
        <xdr:cNvPr id="308" name="楕円 307">
          <a:extLst>
            <a:ext uri="{FF2B5EF4-FFF2-40B4-BE49-F238E27FC236}">
              <a16:creationId xmlns:a16="http://schemas.microsoft.com/office/drawing/2014/main" id="{388017EC-E557-462B-833C-BAB92545762E}"/>
            </a:ext>
          </a:extLst>
        </xdr:cNvPr>
        <xdr:cNvSpPr/>
      </xdr:nvSpPr>
      <xdr:spPr>
        <a:xfrm>
          <a:off x="1774190" y="1458204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57694</xdr:rowOff>
    </xdr:from>
    <xdr:to>
      <xdr:col>15</xdr:col>
      <xdr:colOff>50800</xdr:colOff>
      <xdr:row>85</xdr:row>
      <xdr:rowOff>65858</xdr:rowOff>
    </xdr:to>
    <xdr:cxnSp macro="">
      <xdr:nvCxnSpPr>
        <xdr:cNvPr id="309" name="直線コネクタ 308">
          <a:extLst>
            <a:ext uri="{FF2B5EF4-FFF2-40B4-BE49-F238E27FC236}">
              <a16:creationId xmlns:a16="http://schemas.microsoft.com/office/drawing/2014/main" id="{8B4F339D-D022-4A37-9C92-FD1772815DF0}"/>
            </a:ext>
          </a:extLst>
        </xdr:cNvPr>
        <xdr:cNvCxnSpPr/>
      </xdr:nvCxnSpPr>
      <xdr:spPr>
        <a:xfrm>
          <a:off x="1828800" y="14627134"/>
          <a:ext cx="79756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3629</xdr:rowOff>
    </xdr:from>
    <xdr:to>
      <xdr:col>6</xdr:col>
      <xdr:colOff>38100</xdr:colOff>
      <xdr:row>85</xdr:row>
      <xdr:rowOff>105229</xdr:rowOff>
    </xdr:to>
    <xdr:sp macro="" textlink="">
      <xdr:nvSpPr>
        <xdr:cNvPr id="310" name="楕円 309">
          <a:extLst>
            <a:ext uri="{FF2B5EF4-FFF2-40B4-BE49-F238E27FC236}">
              <a16:creationId xmlns:a16="http://schemas.microsoft.com/office/drawing/2014/main" id="{665A0356-1291-4DBE-A774-522F616E64A4}"/>
            </a:ext>
          </a:extLst>
        </xdr:cNvPr>
        <xdr:cNvSpPr/>
      </xdr:nvSpPr>
      <xdr:spPr>
        <a:xfrm>
          <a:off x="988060" y="1457687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54429</xdr:rowOff>
    </xdr:from>
    <xdr:to>
      <xdr:col>10</xdr:col>
      <xdr:colOff>114300</xdr:colOff>
      <xdr:row>85</xdr:row>
      <xdr:rowOff>57694</xdr:rowOff>
    </xdr:to>
    <xdr:cxnSp macro="">
      <xdr:nvCxnSpPr>
        <xdr:cNvPr id="311" name="直線コネクタ 310">
          <a:extLst>
            <a:ext uri="{FF2B5EF4-FFF2-40B4-BE49-F238E27FC236}">
              <a16:creationId xmlns:a16="http://schemas.microsoft.com/office/drawing/2014/main" id="{845DDE0B-2B6B-4A52-98D4-AC47FDD83F54}"/>
            </a:ext>
          </a:extLst>
        </xdr:cNvPr>
        <xdr:cNvCxnSpPr/>
      </xdr:nvCxnSpPr>
      <xdr:spPr>
        <a:xfrm>
          <a:off x="1031240" y="1463148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87465</xdr:rowOff>
    </xdr:from>
    <xdr:ext cx="405111" cy="259045"/>
    <xdr:sp macro="" textlink="">
      <xdr:nvSpPr>
        <xdr:cNvPr id="312" name="n_1aveValue【公営住宅】&#10;有形固定資産減価償却率">
          <a:extLst>
            <a:ext uri="{FF2B5EF4-FFF2-40B4-BE49-F238E27FC236}">
              <a16:creationId xmlns:a16="http://schemas.microsoft.com/office/drawing/2014/main" id="{4FC1B977-77CD-4ABE-ACE3-ECFE64E42160}"/>
            </a:ext>
          </a:extLst>
        </xdr:cNvPr>
        <xdr:cNvSpPr txBox="1"/>
      </xdr:nvSpPr>
      <xdr:spPr>
        <a:xfrm>
          <a:off x="3239144" y="1414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61340</xdr:rowOff>
    </xdr:from>
    <xdr:ext cx="405111" cy="259045"/>
    <xdr:sp macro="" textlink="">
      <xdr:nvSpPr>
        <xdr:cNvPr id="313" name="n_2aveValue【公営住宅】&#10;有形固定資産減価償却率">
          <a:extLst>
            <a:ext uri="{FF2B5EF4-FFF2-40B4-BE49-F238E27FC236}">
              <a16:creationId xmlns:a16="http://schemas.microsoft.com/office/drawing/2014/main" id="{54FE5018-5C83-4A4A-941A-9D4E05E5AA5A}"/>
            </a:ext>
          </a:extLst>
        </xdr:cNvPr>
        <xdr:cNvSpPr txBox="1"/>
      </xdr:nvSpPr>
      <xdr:spPr>
        <a:xfrm>
          <a:off x="2439044" y="14116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66239</xdr:rowOff>
    </xdr:from>
    <xdr:ext cx="405111" cy="259045"/>
    <xdr:sp macro="" textlink="">
      <xdr:nvSpPr>
        <xdr:cNvPr id="314" name="n_3aveValue【公営住宅】&#10;有形固定資産減価償却率">
          <a:extLst>
            <a:ext uri="{FF2B5EF4-FFF2-40B4-BE49-F238E27FC236}">
              <a16:creationId xmlns:a16="http://schemas.microsoft.com/office/drawing/2014/main" id="{28B48CF1-AE79-499B-9C59-BEE51964BAEC}"/>
            </a:ext>
          </a:extLst>
        </xdr:cNvPr>
        <xdr:cNvSpPr txBox="1"/>
      </xdr:nvSpPr>
      <xdr:spPr>
        <a:xfrm>
          <a:off x="1641484" y="14123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51543</xdr:rowOff>
    </xdr:from>
    <xdr:ext cx="405111" cy="259045"/>
    <xdr:sp macro="" textlink="">
      <xdr:nvSpPr>
        <xdr:cNvPr id="315" name="n_4aveValue【公営住宅】&#10;有形固定資産減価償却率">
          <a:extLst>
            <a:ext uri="{FF2B5EF4-FFF2-40B4-BE49-F238E27FC236}">
              <a16:creationId xmlns:a16="http://schemas.microsoft.com/office/drawing/2014/main" id="{1C1C384F-D287-4294-87EA-A7058EA7F084}"/>
            </a:ext>
          </a:extLst>
        </xdr:cNvPr>
        <xdr:cNvSpPr txBox="1"/>
      </xdr:nvSpPr>
      <xdr:spPr>
        <a:xfrm>
          <a:off x="855354" y="14114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125747</xdr:rowOff>
    </xdr:from>
    <xdr:ext cx="405111" cy="259045"/>
    <xdr:sp macro="" textlink="">
      <xdr:nvSpPr>
        <xdr:cNvPr id="316" name="n_1mainValue【公営住宅】&#10;有形固定資産減価償却率">
          <a:extLst>
            <a:ext uri="{FF2B5EF4-FFF2-40B4-BE49-F238E27FC236}">
              <a16:creationId xmlns:a16="http://schemas.microsoft.com/office/drawing/2014/main" id="{761D4AF6-41CC-40AF-8343-4F2D79AE71CB}"/>
            </a:ext>
          </a:extLst>
        </xdr:cNvPr>
        <xdr:cNvSpPr txBox="1"/>
      </xdr:nvSpPr>
      <xdr:spPr>
        <a:xfrm>
          <a:off x="3239144" y="1470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107785</xdr:rowOff>
    </xdr:from>
    <xdr:ext cx="405111" cy="259045"/>
    <xdr:sp macro="" textlink="">
      <xdr:nvSpPr>
        <xdr:cNvPr id="317" name="n_2mainValue【公営住宅】&#10;有形固定資産減価償却率">
          <a:extLst>
            <a:ext uri="{FF2B5EF4-FFF2-40B4-BE49-F238E27FC236}">
              <a16:creationId xmlns:a16="http://schemas.microsoft.com/office/drawing/2014/main" id="{8A194546-FA9F-48F3-8A72-4291AD01E81C}"/>
            </a:ext>
          </a:extLst>
        </xdr:cNvPr>
        <xdr:cNvSpPr txBox="1"/>
      </xdr:nvSpPr>
      <xdr:spPr>
        <a:xfrm>
          <a:off x="2439044" y="1467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99621</xdr:rowOff>
    </xdr:from>
    <xdr:ext cx="405111" cy="259045"/>
    <xdr:sp macro="" textlink="">
      <xdr:nvSpPr>
        <xdr:cNvPr id="318" name="n_3mainValue【公営住宅】&#10;有形固定資産減価償却率">
          <a:extLst>
            <a:ext uri="{FF2B5EF4-FFF2-40B4-BE49-F238E27FC236}">
              <a16:creationId xmlns:a16="http://schemas.microsoft.com/office/drawing/2014/main" id="{74E99E33-015C-4ED8-8820-46B2425A1E95}"/>
            </a:ext>
          </a:extLst>
        </xdr:cNvPr>
        <xdr:cNvSpPr txBox="1"/>
      </xdr:nvSpPr>
      <xdr:spPr>
        <a:xfrm>
          <a:off x="1641484" y="14669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96356</xdr:rowOff>
    </xdr:from>
    <xdr:ext cx="405111" cy="259045"/>
    <xdr:sp macro="" textlink="">
      <xdr:nvSpPr>
        <xdr:cNvPr id="319" name="n_4mainValue【公営住宅】&#10;有形固定資産減価償却率">
          <a:extLst>
            <a:ext uri="{FF2B5EF4-FFF2-40B4-BE49-F238E27FC236}">
              <a16:creationId xmlns:a16="http://schemas.microsoft.com/office/drawing/2014/main" id="{A32E0183-D3E5-40E1-9B1D-C6FAB145583F}"/>
            </a:ext>
          </a:extLst>
        </xdr:cNvPr>
        <xdr:cNvSpPr txBox="1"/>
      </xdr:nvSpPr>
      <xdr:spPr>
        <a:xfrm>
          <a:off x="855354" y="14665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56753154-FDD9-490E-9B97-1EE48A6C514D}"/>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B95C2B60-133B-4045-8C79-AC2681BF24E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E26E74B8-7987-43FA-B91C-22173B66DCC1}"/>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FFC46F1F-024F-4ABC-820C-25A52E09902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77826F98-2F54-4EB7-A06C-B46ADE7456A9}"/>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70C0B528-CB78-4970-B4D3-1C67692AC94C}"/>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D3AD783D-4094-4087-94B7-93EDA9C61056}"/>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44289216-C9C7-4DF0-9DB6-E6628EFACE8F}"/>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DFD8A91-FD03-4AB8-A3F0-651B8CA27415}"/>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FFD4B6AE-1BDD-4AD1-AE6C-6E92E830FDF5}"/>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352874AB-12C9-4EAE-A383-DC60845B002F}"/>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11133592-385F-4971-972F-650C7CCB2E3D}"/>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B8E5C469-4A5C-4634-BF47-CDAD81F58E69}"/>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E022930E-F3B1-44C5-9338-CCC707532948}"/>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BC480B2E-95F0-4E20-824B-52E1DB377D67}"/>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29030423-CE54-497B-803F-B69533E68C05}"/>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2BAD0B86-ADD5-403D-927B-6277907E7C29}"/>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34451905-DFC6-4509-B7A1-AFE1F23E77F1}"/>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48F1AA71-44BB-455D-9AB7-FE1FA985E296}"/>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62215D9C-64E5-4B3B-AE74-7035CA8B5AFB}"/>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7C780ADB-9FC7-47C5-BA1B-CD8E2DD5F8AC}"/>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128169</xdr:rowOff>
    </xdr:from>
    <xdr:to>
      <xdr:col>54</xdr:col>
      <xdr:colOff>189865</xdr:colOff>
      <xdr:row>86</xdr:row>
      <xdr:rowOff>36271</xdr:rowOff>
    </xdr:to>
    <xdr:cxnSp macro="">
      <xdr:nvCxnSpPr>
        <xdr:cNvPr id="341" name="直線コネクタ 340">
          <a:extLst>
            <a:ext uri="{FF2B5EF4-FFF2-40B4-BE49-F238E27FC236}">
              <a16:creationId xmlns:a16="http://schemas.microsoft.com/office/drawing/2014/main" id="{4222815B-FCDD-4D7B-B92B-125CF3464369}"/>
            </a:ext>
          </a:extLst>
        </xdr:cNvPr>
        <xdr:cNvCxnSpPr/>
      </xdr:nvCxnSpPr>
      <xdr:spPr>
        <a:xfrm flipV="1">
          <a:off x="9429115" y="13333629"/>
          <a:ext cx="0" cy="1447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2" name="【公営住宅】&#10;一人当たり面積最小値テキスト">
          <a:extLst>
            <a:ext uri="{FF2B5EF4-FFF2-40B4-BE49-F238E27FC236}">
              <a16:creationId xmlns:a16="http://schemas.microsoft.com/office/drawing/2014/main" id="{D5F620FF-B13E-4323-B0B1-C025EC14C180}"/>
            </a:ext>
          </a:extLst>
        </xdr:cNvPr>
        <xdr:cNvSpPr txBox="1"/>
      </xdr:nvSpPr>
      <xdr:spPr>
        <a:xfrm>
          <a:off x="946785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3" name="直線コネクタ 342">
          <a:extLst>
            <a:ext uri="{FF2B5EF4-FFF2-40B4-BE49-F238E27FC236}">
              <a16:creationId xmlns:a16="http://schemas.microsoft.com/office/drawing/2014/main" id="{EB2D98A3-CBFC-453E-834A-F664DE4AB390}"/>
            </a:ext>
          </a:extLst>
        </xdr:cNvPr>
        <xdr:cNvCxnSpPr/>
      </xdr:nvCxnSpPr>
      <xdr:spPr>
        <a:xfrm>
          <a:off x="9356090" y="147809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74846</xdr:rowOff>
    </xdr:from>
    <xdr:ext cx="469744" cy="259045"/>
    <xdr:sp macro="" textlink="">
      <xdr:nvSpPr>
        <xdr:cNvPr id="344" name="【公営住宅】&#10;一人当たり面積最大値テキスト">
          <a:extLst>
            <a:ext uri="{FF2B5EF4-FFF2-40B4-BE49-F238E27FC236}">
              <a16:creationId xmlns:a16="http://schemas.microsoft.com/office/drawing/2014/main" id="{F6505A50-3368-4E50-97B4-25F2528FEB04}"/>
            </a:ext>
          </a:extLst>
        </xdr:cNvPr>
        <xdr:cNvSpPr txBox="1"/>
      </xdr:nvSpPr>
      <xdr:spPr>
        <a:xfrm>
          <a:off x="9467850" y="1310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128169</xdr:rowOff>
    </xdr:from>
    <xdr:to>
      <xdr:col>55</xdr:col>
      <xdr:colOff>88900</xdr:colOff>
      <xdr:row>77</xdr:row>
      <xdr:rowOff>128169</xdr:rowOff>
    </xdr:to>
    <xdr:cxnSp macro="">
      <xdr:nvCxnSpPr>
        <xdr:cNvPr id="345" name="直線コネクタ 344">
          <a:extLst>
            <a:ext uri="{FF2B5EF4-FFF2-40B4-BE49-F238E27FC236}">
              <a16:creationId xmlns:a16="http://schemas.microsoft.com/office/drawing/2014/main" id="{C21570EF-1C73-4D16-87D0-6631C4C0B103}"/>
            </a:ext>
          </a:extLst>
        </xdr:cNvPr>
        <xdr:cNvCxnSpPr/>
      </xdr:nvCxnSpPr>
      <xdr:spPr>
        <a:xfrm>
          <a:off x="9356090" y="133336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166997</xdr:rowOff>
    </xdr:from>
    <xdr:ext cx="469744" cy="259045"/>
    <xdr:sp macro="" textlink="">
      <xdr:nvSpPr>
        <xdr:cNvPr id="346" name="【公営住宅】&#10;一人当たり面積平均値テキスト">
          <a:extLst>
            <a:ext uri="{FF2B5EF4-FFF2-40B4-BE49-F238E27FC236}">
              <a16:creationId xmlns:a16="http://schemas.microsoft.com/office/drawing/2014/main" id="{49C6A861-461B-43E8-AED0-6D35EEE3B78D}"/>
            </a:ext>
          </a:extLst>
        </xdr:cNvPr>
        <xdr:cNvSpPr txBox="1"/>
      </xdr:nvSpPr>
      <xdr:spPr>
        <a:xfrm>
          <a:off x="9467850" y="14229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144120</xdr:rowOff>
    </xdr:from>
    <xdr:to>
      <xdr:col>55</xdr:col>
      <xdr:colOff>50800</xdr:colOff>
      <xdr:row>84</xdr:row>
      <xdr:rowOff>74270</xdr:rowOff>
    </xdr:to>
    <xdr:sp macro="" textlink="">
      <xdr:nvSpPr>
        <xdr:cNvPr id="347" name="フローチャート: 判断 346">
          <a:extLst>
            <a:ext uri="{FF2B5EF4-FFF2-40B4-BE49-F238E27FC236}">
              <a16:creationId xmlns:a16="http://schemas.microsoft.com/office/drawing/2014/main" id="{7D2B14FC-C13C-4D0E-A2F8-4FB515A26529}"/>
            </a:ext>
          </a:extLst>
        </xdr:cNvPr>
        <xdr:cNvSpPr/>
      </xdr:nvSpPr>
      <xdr:spPr>
        <a:xfrm>
          <a:off x="9394190" y="1437256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149606</xdr:rowOff>
    </xdr:from>
    <xdr:to>
      <xdr:col>50</xdr:col>
      <xdr:colOff>165100</xdr:colOff>
      <xdr:row>84</xdr:row>
      <xdr:rowOff>79756</xdr:rowOff>
    </xdr:to>
    <xdr:sp macro="" textlink="">
      <xdr:nvSpPr>
        <xdr:cNvPr id="348" name="フローチャート: 判断 347">
          <a:extLst>
            <a:ext uri="{FF2B5EF4-FFF2-40B4-BE49-F238E27FC236}">
              <a16:creationId xmlns:a16="http://schemas.microsoft.com/office/drawing/2014/main" id="{BD7B92F7-02D8-4D1C-B7F7-7C05930B7706}"/>
            </a:ext>
          </a:extLst>
        </xdr:cNvPr>
        <xdr:cNvSpPr/>
      </xdr:nvSpPr>
      <xdr:spPr>
        <a:xfrm>
          <a:off x="8632190" y="143799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134062</xdr:rowOff>
    </xdr:from>
    <xdr:to>
      <xdr:col>46</xdr:col>
      <xdr:colOff>38100</xdr:colOff>
      <xdr:row>84</xdr:row>
      <xdr:rowOff>64212</xdr:rowOff>
    </xdr:to>
    <xdr:sp macro="" textlink="">
      <xdr:nvSpPr>
        <xdr:cNvPr id="349" name="フローチャート: 判断 348">
          <a:extLst>
            <a:ext uri="{FF2B5EF4-FFF2-40B4-BE49-F238E27FC236}">
              <a16:creationId xmlns:a16="http://schemas.microsoft.com/office/drawing/2014/main" id="{C66643EE-A555-485C-B63C-97815A6F8F44}"/>
            </a:ext>
          </a:extLst>
        </xdr:cNvPr>
        <xdr:cNvSpPr/>
      </xdr:nvSpPr>
      <xdr:spPr>
        <a:xfrm>
          <a:off x="7846060" y="143606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153264</xdr:rowOff>
    </xdr:from>
    <xdr:to>
      <xdr:col>41</xdr:col>
      <xdr:colOff>101600</xdr:colOff>
      <xdr:row>84</xdr:row>
      <xdr:rowOff>83414</xdr:rowOff>
    </xdr:to>
    <xdr:sp macro="" textlink="">
      <xdr:nvSpPr>
        <xdr:cNvPr id="350" name="フローチャート: 判断 349">
          <a:extLst>
            <a:ext uri="{FF2B5EF4-FFF2-40B4-BE49-F238E27FC236}">
              <a16:creationId xmlns:a16="http://schemas.microsoft.com/office/drawing/2014/main" id="{49B15E5D-7B6A-46DD-BAEF-D44CCB1798C8}"/>
            </a:ext>
          </a:extLst>
        </xdr:cNvPr>
        <xdr:cNvSpPr/>
      </xdr:nvSpPr>
      <xdr:spPr>
        <a:xfrm>
          <a:off x="7029450" y="1438361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161037</xdr:rowOff>
    </xdr:from>
    <xdr:to>
      <xdr:col>36</xdr:col>
      <xdr:colOff>165100</xdr:colOff>
      <xdr:row>84</xdr:row>
      <xdr:rowOff>91187</xdr:rowOff>
    </xdr:to>
    <xdr:sp macro="" textlink="">
      <xdr:nvSpPr>
        <xdr:cNvPr id="351" name="フローチャート: 判断 350">
          <a:extLst>
            <a:ext uri="{FF2B5EF4-FFF2-40B4-BE49-F238E27FC236}">
              <a16:creationId xmlns:a16="http://schemas.microsoft.com/office/drawing/2014/main" id="{53EEA94E-E2D2-49C8-A105-64F5494BD22A}"/>
            </a:ext>
          </a:extLst>
        </xdr:cNvPr>
        <xdr:cNvSpPr/>
      </xdr:nvSpPr>
      <xdr:spPr>
        <a:xfrm>
          <a:off x="6231890" y="1439329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66EFB06-638D-4EE5-8EC6-47988FD7D2E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1B73DD6-91C9-45A6-9CA2-8B76764ED71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8793AD0-9D51-4FA4-8E7A-C3A3CAF2AA5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8D88FBD-0516-4D91-9C7C-7648A42282DB}"/>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85BCE3A-3265-4BAF-8A28-CB005E37542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558</xdr:rowOff>
    </xdr:from>
    <xdr:to>
      <xdr:col>55</xdr:col>
      <xdr:colOff>50800</xdr:colOff>
      <xdr:row>85</xdr:row>
      <xdr:rowOff>102158</xdr:rowOff>
    </xdr:to>
    <xdr:sp macro="" textlink="">
      <xdr:nvSpPr>
        <xdr:cNvPr id="357" name="楕円 356">
          <a:extLst>
            <a:ext uri="{FF2B5EF4-FFF2-40B4-BE49-F238E27FC236}">
              <a16:creationId xmlns:a16="http://schemas.microsoft.com/office/drawing/2014/main" id="{BE862AAE-1B69-41E1-8883-E41E579ECFE6}"/>
            </a:ext>
          </a:extLst>
        </xdr:cNvPr>
        <xdr:cNvSpPr/>
      </xdr:nvSpPr>
      <xdr:spPr>
        <a:xfrm>
          <a:off x="9394190" y="14573808"/>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150435</xdr:rowOff>
    </xdr:from>
    <xdr:ext cx="469744" cy="259045"/>
    <xdr:sp macro="" textlink="">
      <xdr:nvSpPr>
        <xdr:cNvPr id="358" name="【公営住宅】&#10;一人当たり面積該当値テキスト">
          <a:extLst>
            <a:ext uri="{FF2B5EF4-FFF2-40B4-BE49-F238E27FC236}">
              <a16:creationId xmlns:a16="http://schemas.microsoft.com/office/drawing/2014/main" id="{28FBDDDF-70F5-45E6-BE57-075899257B99}"/>
            </a:ext>
          </a:extLst>
        </xdr:cNvPr>
        <xdr:cNvSpPr txBox="1"/>
      </xdr:nvSpPr>
      <xdr:spPr>
        <a:xfrm>
          <a:off x="9467850" y="1455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1930</xdr:rowOff>
    </xdr:from>
    <xdr:to>
      <xdr:col>50</xdr:col>
      <xdr:colOff>165100</xdr:colOff>
      <xdr:row>85</xdr:row>
      <xdr:rowOff>103530</xdr:rowOff>
    </xdr:to>
    <xdr:sp macro="" textlink="">
      <xdr:nvSpPr>
        <xdr:cNvPr id="359" name="楕円 358">
          <a:extLst>
            <a:ext uri="{FF2B5EF4-FFF2-40B4-BE49-F238E27FC236}">
              <a16:creationId xmlns:a16="http://schemas.microsoft.com/office/drawing/2014/main" id="{980D415C-FF3F-431C-9F25-B606D0722A87}"/>
            </a:ext>
          </a:extLst>
        </xdr:cNvPr>
        <xdr:cNvSpPr/>
      </xdr:nvSpPr>
      <xdr:spPr>
        <a:xfrm>
          <a:off x="8632190" y="1457518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51358</xdr:rowOff>
    </xdr:from>
    <xdr:to>
      <xdr:col>55</xdr:col>
      <xdr:colOff>0</xdr:colOff>
      <xdr:row>85</xdr:row>
      <xdr:rowOff>52730</xdr:rowOff>
    </xdr:to>
    <xdr:cxnSp macro="">
      <xdr:nvCxnSpPr>
        <xdr:cNvPr id="360" name="直線コネクタ 359">
          <a:extLst>
            <a:ext uri="{FF2B5EF4-FFF2-40B4-BE49-F238E27FC236}">
              <a16:creationId xmlns:a16="http://schemas.microsoft.com/office/drawing/2014/main" id="{13838773-0296-4364-B164-5E2A34BE82F1}"/>
            </a:ext>
          </a:extLst>
        </xdr:cNvPr>
        <xdr:cNvCxnSpPr/>
      </xdr:nvCxnSpPr>
      <xdr:spPr>
        <a:xfrm flipV="1">
          <a:off x="8686800" y="14628418"/>
          <a:ext cx="74295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3759</xdr:rowOff>
    </xdr:from>
    <xdr:to>
      <xdr:col>46</xdr:col>
      <xdr:colOff>38100</xdr:colOff>
      <xdr:row>85</xdr:row>
      <xdr:rowOff>105359</xdr:rowOff>
    </xdr:to>
    <xdr:sp macro="" textlink="">
      <xdr:nvSpPr>
        <xdr:cNvPr id="361" name="楕円 360">
          <a:extLst>
            <a:ext uri="{FF2B5EF4-FFF2-40B4-BE49-F238E27FC236}">
              <a16:creationId xmlns:a16="http://schemas.microsoft.com/office/drawing/2014/main" id="{FC2AB4E7-F4F1-4C91-9A35-ED8ADA533A69}"/>
            </a:ext>
          </a:extLst>
        </xdr:cNvPr>
        <xdr:cNvSpPr/>
      </xdr:nvSpPr>
      <xdr:spPr>
        <a:xfrm>
          <a:off x="7846060" y="1457700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52730</xdr:rowOff>
    </xdr:from>
    <xdr:to>
      <xdr:col>50</xdr:col>
      <xdr:colOff>114300</xdr:colOff>
      <xdr:row>85</xdr:row>
      <xdr:rowOff>54559</xdr:rowOff>
    </xdr:to>
    <xdr:cxnSp macro="">
      <xdr:nvCxnSpPr>
        <xdr:cNvPr id="362" name="直線コネクタ 361">
          <a:extLst>
            <a:ext uri="{FF2B5EF4-FFF2-40B4-BE49-F238E27FC236}">
              <a16:creationId xmlns:a16="http://schemas.microsoft.com/office/drawing/2014/main" id="{6E4B3CC0-DEA9-4F22-ABC3-EB4D390847D2}"/>
            </a:ext>
          </a:extLst>
        </xdr:cNvPr>
        <xdr:cNvCxnSpPr/>
      </xdr:nvCxnSpPr>
      <xdr:spPr>
        <a:xfrm flipV="1">
          <a:off x="7889240" y="14629790"/>
          <a:ext cx="79756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5131</xdr:rowOff>
    </xdr:from>
    <xdr:to>
      <xdr:col>41</xdr:col>
      <xdr:colOff>101600</xdr:colOff>
      <xdr:row>85</xdr:row>
      <xdr:rowOff>106731</xdr:rowOff>
    </xdr:to>
    <xdr:sp macro="" textlink="">
      <xdr:nvSpPr>
        <xdr:cNvPr id="363" name="楕円 362">
          <a:extLst>
            <a:ext uri="{FF2B5EF4-FFF2-40B4-BE49-F238E27FC236}">
              <a16:creationId xmlns:a16="http://schemas.microsoft.com/office/drawing/2014/main" id="{1F299287-0C64-4461-AEE3-130081D233B9}"/>
            </a:ext>
          </a:extLst>
        </xdr:cNvPr>
        <xdr:cNvSpPr/>
      </xdr:nvSpPr>
      <xdr:spPr>
        <a:xfrm>
          <a:off x="7029450" y="145802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54559</xdr:rowOff>
    </xdr:from>
    <xdr:to>
      <xdr:col>45</xdr:col>
      <xdr:colOff>177800</xdr:colOff>
      <xdr:row>85</xdr:row>
      <xdr:rowOff>55931</xdr:rowOff>
    </xdr:to>
    <xdr:cxnSp macro="">
      <xdr:nvCxnSpPr>
        <xdr:cNvPr id="364" name="直線コネクタ 363">
          <a:extLst>
            <a:ext uri="{FF2B5EF4-FFF2-40B4-BE49-F238E27FC236}">
              <a16:creationId xmlns:a16="http://schemas.microsoft.com/office/drawing/2014/main" id="{F9F9C06B-4946-4E73-A491-D22B111A99AB}"/>
            </a:ext>
          </a:extLst>
        </xdr:cNvPr>
        <xdr:cNvCxnSpPr/>
      </xdr:nvCxnSpPr>
      <xdr:spPr>
        <a:xfrm flipV="1">
          <a:off x="7084060" y="14631619"/>
          <a:ext cx="80518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167894</xdr:rowOff>
    </xdr:from>
    <xdr:to>
      <xdr:col>36</xdr:col>
      <xdr:colOff>165100</xdr:colOff>
      <xdr:row>85</xdr:row>
      <xdr:rowOff>98044</xdr:rowOff>
    </xdr:to>
    <xdr:sp macro="" textlink="">
      <xdr:nvSpPr>
        <xdr:cNvPr id="365" name="楕円 364">
          <a:extLst>
            <a:ext uri="{FF2B5EF4-FFF2-40B4-BE49-F238E27FC236}">
              <a16:creationId xmlns:a16="http://schemas.microsoft.com/office/drawing/2014/main" id="{7BEB557E-69DC-410E-BA29-2CABA91E3F87}"/>
            </a:ext>
          </a:extLst>
        </xdr:cNvPr>
        <xdr:cNvSpPr/>
      </xdr:nvSpPr>
      <xdr:spPr>
        <a:xfrm>
          <a:off x="6231890" y="1457350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47244</xdr:rowOff>
    </xdr:from>
    <xdr:to>
      <xdr:col>41</xdr:col>
      <xdr:colOff>50800</xdr:colOff>
      <xdr:row>85</xdr:row>
      <xdr:rowOff>55931</xdr:rowOff>
    </xdr:to>
    <xdr:cxnSp macro="">
      <xdr:nvCxnSpPr>
        <xdr:cNvPr id="366" name="直線コネクタ 365">
          <a:extLst>
            <a:ext uri="{FF2B5EF4-FFF2-40B4-BE49-F238E27FC236}">
              <a16:creationId xmlns:a16="http://schemas.microsoft.com/office/drawing/2014/main" id="{00889C06-EBCE-418E-B687-51042BA5ECA5}"/>
            </a:ext>
          </a:extLst>
        </xdr:cNvPr>
        <xdr:cNvCxnSpPr/>
      </xdr:nvCxnSpPr>
      <xdr:spPr>
        <a:xfrm>
          <a:off x="6286500" y="14622399"/>
          <a:ext cx="797560" cy="1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96283</xdr:rowOff>
    </xdr:from>
    <xdr:ext cx="469744" cy="259045"/>
    <xdr:sp macro="" textlink="">
      <xdr:nvSpPr>
        <xdr:cNvPr id="367" name="n_1aveValue【公営住宅】&#10;一人当たり面積">
          <a:extLst>
            <a:ext uri="{FF2B5EF4-FFF2-40B4-BE49-F238E27FC236}">
              <a16:creationId xmlns:a16="http://schemas.microsoft.com/office/drawing/2014/main" id="{3558F4C7-32D1-45E2-9893-BC7CEE3D6421}"/>
            </a:ext>
          </a:extLst>
        </xdr:cNvPr>
        <xdr:cNvSpPr txBox="1"/>
      </xdr:nvSpPr>
      <xdr:spPr>
        <a:xfrm>
          <a:off x="8454467" y="1415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80739</xdr:rowOff>
    </xdr:from>
    <xdr:ext cx="469744" cy="259045"/>
    <xdr:sp macro="" textlink="">
      <xdr:nvSpPr>
        <xdr:cNvPr id="368" name="n_2aveValue【公営住宅】&#10;一人当たり面積">
          <a:extLst>
            <a:ext uri="{FF2B5EF4-FFF2-40B4-BE49-F238E27FC236}">
              <a16:creationId xmlns:a16="http://schemas.microsoft.com/office/drawing/2014/main" id="{8152FC3D-56C5-4096-85DF-B202E4F1C23D}"/>
            </a:ext>
          </a:extLst>
        </xdr:cNvPr>
        <xdr:cNvSpPr txBox="1"/>
      </xdr:nvSpPr>
      <xdr:spPr>
        <a:xfrm>
          <a:off x="7673417" y="1414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99941</xdr:rowOff>
    </xdr:from>
    <xdr:ext cx="469744" cy="259045"/>
    <xdr:sp macro="" textlink="">
      <xdr:nvSpPr>
        <xdr:cNvPr id="369" name="n_3aveValue【公営住宅】&#10;一人当たり面積">
          <a:extLst>
            <a:ext uri="{FF2B5EF4-FFF2-40B4-BE49-F238E27FC236}">
              <a16:creationId xmlns:a16="http://schemas.microsoft.com/office/drawing/2014/main" id="{0B6EE792-B057-4BB2-80EA-6CE9DCDE1552}"/>
            </a:ext>
          </a:extLst>
        </xdr:cNvPr>
        <xdr:cNvSpPr txBox="1"/>
      </xdr:nvSpPr>
      <xdr:spPr>
        <a:xfrm>
          <a:off x="6866332" y="14155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107714</xdr:rowOff>
    </xdr:from>
    <xdr:ext cx="469744" cy="259045"/>
    <xdr:sp macro="" textlink="">
      <xdr:nvSpPr>
        <xdr:cNvPr id="370" name="n_4aveValue【公営住宅】&#10;一人当たり面積">
          <a:extLst>
            <a:ext uri="{FF2B5EF4-FFF2-40B4-BE49-F238E27FC236}">
              <a16:creationId xmlns:a16="http://schemas.microsoft.com/office/drawing/2014/main" id="{0FFD6FF8-C789-4E4B-BBC1-57782DB8FEB0}"/>
            </a:ext>
          </a:extLst>
        </xdr:cNvPr>
        <xdr:cNvSpPr txBox="1"/>
      </xdr:nvSpPr>
      <xdr:spPr>
        <a:xfrm>
          <a:off x="6068772" y="14164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94657</xdr:rowOff>
    </xdr:from>
    <xdr:ext cx="469744" cy="259045"/>
    <xdr:sp macro="" textlink="">
      <xdr:nvSpPr>
        <xdr:cNvPr id="371" name="n_1mainValue【公営住宅】&#10;一人当たり面積">
          <a:extLst>
            <a:ext uri="{FF2B5EF4-FFF2-40B4-BE49-F238E27FC236}">
              <a16:creationId xmlns:a16="http://schemas.microsoft.com/office/drawing/2014/main" id="{5746E075-9AE5-4C60-BDCA-CE24B213797B}"/>
            </a:ext>
          </a:extLst>
        </xdr:cNvPr>
        <xdr:cNvSpPr txBox="1"/>
      </xdr:nvSpPr>
      <xdr:spPr>
        <a:xfrm>
          <a:off x="8454467" y="14671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96486</xdr:rowOff>
    </xdr:from>
    <xdr:ext cx="469744" cy="259045"/>
    <xdr:sp macro="" textlink="">
      <xdr:nvSpPr>
        <xdr:cNvPr id="372" name="n_2mainValue【公営住宅】&#10;一人当たり面積">
          <a:extLst>
            <a:ext uri="{FF2B5EF4-FFF2-40B4-BE49-F238E27FC236}">
              <a16:creationId xmlns:a16="http://schemas.microsoft.com/office/drawing/2014/main" id="{3B2AF1FE-34DE-42A3-9FB0-759CFC3D98FF}"/>
            </a:ext>
          </a:extLst>
        </xdr:cNvPr>
        <xdr:cNvSpPr txBox="1"/>
      </xdr:nvSpPr>
      <xdr:spPr>
        <a:xfrm>
          <a:off x="7673417" y="1466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97858</xdr:rowOff>
    </xdr:from>
    <xdr:ext cx="469744" cy="259045"/>
    <xdr:sp macro="" textlink="">
      <xdr:nvSpPr>
        <xdr:cNvPr id="373" name="n_3mainValue【公営住宅】&#10;一人当たり面積">
          <a:extLst>
            <a:ext uri="{FF2B5EF4-FFF2-40B4-BE49-F238E27FC236}">
              <a16:creationId xmlns:a16="http://schemas.microsoft.com/office/drawing/2014/main" id="{2C758F27-698D-474F-AF96-EAA65BA7C295}"/>
            </a:ext>
          </a:extLst>
        </xdr:cNvPr>
        <xdr:cNvSpPr txBox="1"/>
      </xdr:nvSpPr>
      <xdr:spPr>
        <a:xfrm>
          <a:off x="6866332" y="14667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89171</xdr:rowOff>
    </xdr:from>
    <xdr:ext cx="469744" cy="259045"/>
    <xdr:sp macro="" textlink="">
      <xdr:nvSpPr>
        <xdr:cNvPr id="374" name="n_4mainValue【公営住宅】&#10;一人当たり面積">
          <a:extLst>
            <a:ext uri="{FF2B5EF4-FFF2-40B4-BE49-F238E27FC236}">
              <a16:creationId xmlns:a16="http://schemas.microsoft.com/office/drawing/2014/main" id="{6D310514-0E80-4DCD-8A8C-748CF1EABEAB}"/>
            </a:ext>
          </a:extLst>
        </xdr:cNvPr>
        <xdr:cNvSpPr txBox="1"/>
      </xdr:nvSpPr>
      <xdr:spPr>
        <a:xfrm>
          <a:off x="6068772" y="1466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F7097850-0FF8-49A8-B83C-6ACB3F6FE74A}"/>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8AE4B3CA-426D-4C74-81C0-854A79A6E41F}"/>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94E558D7-454D-470B-A5E5-63FE25CAA129}"/>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C6622A11-6373-40F0-B84D-320D0874AE60}"/>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D2203022-4DE8-4FF1-89BF-BCC905AC037C}"/>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2B688B17-F91E-414C-8BD7-089E52FF12E6}"/>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A6CC4D53-AE60-4848-B2D4-244EF06BE557}"/>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B523FF7-4294-42D8-B4BF-C1C328656910}"/>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EE6956D1-1AF6-4592-9F85-0B9E1CC1A927}"/>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4B3B5A01-028F-4B3A-8C0F-A7C8A1FF34B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BD57FA4B-D25A-4A27-99D4-6C0314892908}"/>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3E73CD2-0F62-43E7-93AF-C767B622C347}"/>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2FA8A851-15B6-45B0-9D00-1B034AA02207}"/>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1F4AA0B6-BCBF-4F33-A674-24EA59E00983}"/>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50378534-55AD-46F8-A4CB-E044F614711B}"/>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556B81C5-1DB7-43F3-81D5-D6605F8A693D}"/>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B19198F8-3769-4C79-BAEC-69518ED22F83}"/>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DA23DE71-69A0-4CAD-9FC6-F760AE84004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2297D5F-A23D-4ADF-A309-37CFE0F94BA0}"/>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68609897-4AE4-41A4-979A-F76CC6D88D2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6A12217-78F1-4762-8B8C-B0A6E7CF46A5}"/>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7191EA54-75CE-49C9-8DC9-4150C7967FF2}"/>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9C3271AD-B170-40CA-AAC1-4D153063FEE5}"/>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DC9E757E-C32C-4CFA-8EED-F35FF5FFFD91}"/>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455568C8-F7AA-46CB-9396-80EA1D0B071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02138B6-AE0B-4617-A14D-15F405F166ED}"/>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673682CD-ACCB-4891-9F4D-05E39EC854F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B2BBEC2D-135E-4147-A449-2B2CAC7AB726}"/>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E59C50B3-7D3A-4EA3-9AA7-B38814061E47}"/>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748576B6-7CBA-4E71-8F3A-91F29E8C0E25}"/>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E702F925-DAE9-4E4E-9676-EF51A9024D10}"/>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8DF1051C-4A0E-45DA-BF68-87E8E06A81E1}"/>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AFDD1B8D-5313-4A6A-8DAB-FA64ACC3983E}"/>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DE2242E4-0F02-4ECA-86AB-4F24569EB27B}"/>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60C8C55A-0DE1-45D6-8228-9863941EB863}"/>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66B6389E-A5BB-4BC3-BEAA-72A628732AF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B0041D05-CE03-40CA-B1DD-31FDB3A67ED8}"/>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59E98896-6255-4379-B94A-B870A99B0D2B}"/>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xdr:rowOff>
    </xdr:from>
    <xdr:to>
      <xdr:col>85</xdr:col>
      <xdr:colOff>126364</xdr:colOff>
      <xdr:row>41</xdr:row>
      <xdr:rowOff>124206</xdr:rowOff>
    </xdr:to>
    <xdr:cxnSp macro="">
      <xdr:nvCxnSpPr>
        <xdr:cNvPr id="413" name="直線コネクタ 412">
          <a:extLst>
            <a:ext uri="{FF2B5EF4-FFF2-40B4-BE49-F238E27FC236}">
              <a16:creationId xmlns:a16="http://schemas.microsoft.com/office/drawing/2014/main" id="{7EA706EF-ED12-4DF7-8EE3-E0B4F8A04645}"/>
            </a:ext>
          </a:extLst>
        </xdr:cNvPr>
        <xdr:cNvCxnSpPr/>
      </xdr:nvCxnSpPr>
      <xdr:spPr>
        <a:xfrm flipV="1">
          <a:off x="14703424" y="5660898"/>
          <a:ext cx="0" cy="1494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2BF9BFD7-4F84-47C2-97C5-7A9FEC18E9B7}"/>
            </a:ext>
          </a:extLst>
        </xdr:cNvPr>
        <xdr:cNvSpPr txBox="1"/>
      </xdr:nvSpPr>
      <xdr:spPr>
        <a:xfrm>
          <a:off x="14742160" y="716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5" name="直線コネクタ 414">
          <a:extLst>
            <a:ext uri="{FF2B5EF4-FFF2-40B4-BE49-F238E27FC236}">
              <a16:creationId xmlns:a16="http://schemas.microsoft.com/office/drawing/2014/main" id="{1BA7AD58-888E-48CD-902E-45DBC5073854}"/>
            </a:ext>
          </a:extLst>
        </xdr:cNvPr>
        <xdr:cNvCxnSpPr/>
      </xdr:nvCxnSpPr>
      <xdr:spPr>
        <a:xfrm>
          <a:off x="14611350" y="715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121175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9A64881D-349C-4FDC-AFB2-ED2BDCD007C0}"/>
            </a:ext>
          </a:extLst>
        </xdr:cNvPr>
        <xdr:cNvSpPr txBox="1"/>
      </xdr:nvSpPr>
      <xdr:spPr>
        <a:xfrm>
          <a:off x="14742160" y="5438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xdr:rowOff>
    </xdr:from>
    <xdr:to>
      <xdr:col>86</xdr:col>
      <xdr:colOff>25400</xdr:colOff>
      <xdr:row>33</xdr:row>
      <xdr:rowOff>3048</xdr:rowOff>
    </xdr:to>
    <xdr:cxnSp macro="">
      <xdr:nvCxnSpPr>
        <xdr:cNvPr id="417" name="直線コネクタ 416">
          <a:extLst>
            <a:ext uri="{FF2B5EF4-FFF2-40B4-BE49-F238E27FC236}">
              <a16:creationId xmlns:a16="http://schemas.microsoft.com/office/drawing/2014/main" id="{5A735290-D236-44CF-B65D-2C764E4DD26D}"/>
            </a:ext>
          </a:extLst>
        </xdr:cNvPr>
        <xdr:cNvCxnSpPr/>
      </xdr:nvCxnSpPr>
      <xdr:spPr>
        <a:xfrm>
          <a:off x="14611350" y="56608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148861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8D2BD8CF-1DCE-4812-868C-DEBB1D21C972}"/>
            </a:ext>
          </a:extLst>
        </xdr:cNvPr>
        <xdr:cNvSpPr txBox="1"/>
      </xdr:nvSpPr>
      <xdr:spPr>
        <a:xfrm>
          <a:off x="14742160" y="59781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125984</xdr:rowOff>
    </xdr:from>
    <xdr:to>
      <xdr:col>85</xdr:col>
      <xdr:colOff>177800</xdr:colOff>
      <xdr:row>36</xdr:row>
      <xdr:rowOff>56134</xdr:rowOff>
    </xdr:to>
    <xdr:sp macro="" textlink="">
      <xdr:nvSpPr>
        <xdr:cNvPr id="419" name="フローチャート: 判断 418">
          <a:extLst>
            <a:ext uri="{FF2B5EF4-FFF2-40B4-BE49-F238E27FC236}">
              <a16:creationId xmlns:a16="http://schemas.microsoft.com/office/drawing/2014/main" id="{BF5C88BC-DBED-4399-81A6-352A3A221795}"/>
            </a:ext>
          </a:extLst>
        </xdr:cNvPr>
        <xdr:cNvSpPr/>
      </xdr:nvSpPr>
      <xdr:spPr>
        <a:xfrm>
          <a:off x="14649450" y="613054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116840</xdr:rowOff>
    </xdr:from>
    <xdr:to>
      <xdr:col>81</xdr:col>
      <xdr:colOff>101600</xdr:colOff>
      <xdr:row>36</xdr:row>
      <xdr:rowOff>46990</xdr:rowOff>
    </xdr:to>
    <xdr:sp macro="" textlink="">
      <xdr:nvSpPr>
        <xdr:cNvPr id="420" name="フローチャート: 判断 419">
          <a:extLst>
            <a:ext uri="{FF2B5EF4-FFF2-40B4-BE49-F238E27FC236}">
              <a16:creationId xmlns:a16="http://schemas.microsoft.com/office/drawing/2014/main" id="{21E82EAD-A525-4547-8633-963DD987BEA1}"/>
            </a:ext>
          </a:extLst>
        </xdr:cNvPr>
        <xdr:cNvSpPr/>
      </xdr:nvSpPr>
      <xdr:spPr>
        <a:xfrm>
          <a:off x="13887450" y="61175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55118</xdr:rowOff>
    </xdr:from>
    <xdr:to>
      <xdr:col>76</xdr:col>
      <xdr:colOff>165100</xdr:colOff>
      <xdr:row>35</xdr:row>
      <xdr:rowOff>156718</xdr:rowOff>
    </xdr:to>
    <xdr:sp macro="" textlink="">
      <xdr:nvSpPr>
        <xdr:cNvPr id="421" name="フローチャート: 判断 420">
          <a:extLst>
            <a:ext uri="{FF2B5EF4-FFF2-40B4-BE49-F238E27FC236}">
              <a16:creationId xmlns:a16="http://schemas.microsoft.com/office/drawing/2014/main" id="{DFA1B9FF-C083-4653-B608-C4A2448E91E8}"/>
            </a:ext>
          </a:extLst>
        </xdr:cNvPr>
        <xdr:cNvSpPr/>
      </xdr:nvSpPr>
      <xdr:spPr>
        <a:xfrm>
          <a:off x="13089890" y="605967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73406</xdr:rowOff>
    </xdr:from>
    <xdr:to>
      <xdr:col>72</xdr:col>
      <xdr:colOff>38100</xdr:colOff>
      <xdr:row>36</xdr:row>
      <xdr:rowOff>3556</xdr:rowOff>
    </xdr:to>
    <xdr:sp macro="" textlink="">
      <xdr:nvSpPr>
        <xdr:cNvPr id="422" name="フローチャート: 判断 421">
          <a:extLst>
            <a:ext uri="{FF2B5EF4-FFF2-40B4-BE49-F238E27FC236}">
              <a16:creationId xmlns:a16="http://schemas.microsoft.com/office/drawing/2014/main" id="{A88D1987-EE27-4EFE-8FBB-CDCD8D5167FD}"/>
            </a:ext>
          </a:extLst>
        </xdr:cNvPr>
        <xdr:cNvSpPr/>
      </xdr:nvSpPr>
      <xdr:spPr>
        <a:xfrm>
          <a:off x="12303760" y="60741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55118</xdr:rowOff>
    </xdr:from>
    <xdr:to>
      <xdr:col>67</xdr:col>
      <xdr:colOff>101600</xdr:colOff>
      <xdr:row>35</xdr:row>
      <xdr:rowOff>156718</xdr:rowOff>
    </xdr:to>
    <xdr:sp macro="" textlink="">
      <xdr:nvSpPr>
        <xdr:cNvPr id="423" name="フローチャート: 判断 422">
          <a:extLst>
            <a:ext uri="{FF2B5EF4-FFF2-40B4-BE49-F238E27FC236}">
              <a16:creationId xmlns:a16="http://schemas.microsoft.com/office/drawing/2014/main" id="{CE2F8DA8-787E-4892-AF22-3FFCE0D85FE6}"/>
            </a:ext>
          </a:extLst>
        </xdr:cNvPr>
        <xdr:cNvSpPr/>
      </xdr:nvSpPr>
      <xdr:spPr>
        <a:xfrm>
          <a:off x="11487150" y="60596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4541B834-C302-4783-84FB-9CB0A2D3837A}"/>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B3E9AE13-CCF5-4076-9D74-43CBDB269DC8}"/>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5C7796CF-6706-4BEE-B4BA-968A78BA7B2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BA730AA-8C03-4D55-8AA4-924295AF3A9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48DE791-3A57-4B37-A190-8C2144B99C3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107696</xdr:rowOff>
    </xdr:from>
    <xdr:to>
      <xdr:col>85</xdr:col>
      <xdr:colOff>177800</xdr:colOff>
      <xdr:row>37</xdr:row>
      <xdr:rowOff>37846</xdr:rowOff>
    </xdr:to>
    <xdr:sp macro="" textlink="">
      <xdr:nvSpPr>
        <xdr:cNvPr id="429" name="楕円 428">
          <a:extLst>
            <a:ext uri="{FF2B5EF4-FFF2-40B4-BE49-F238E27FC236}">
              <a16:creationId xmlns:a16="http://schemas.microsoft.com/office/drawing/2014/main" id="{596CB922-C5CA-4A90-860E-B9DD999BD8EB}"/>
            </a:ext>
          </a:extLst>
        </xdr:cNvPr>
        <xdr:cNvSpPr/>
      </xdr:nvSpPr>
      <xdr:spPr>
        <a:xfrm>
          <a:off x="14649450" y="62779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86123</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A6EEB226-D32E-4E2A-A0F2-D56B5880331D}"/>
            </a:ext>
          </a:extLst>
        </xdr:cNvPr>
        <xdr:cNvSpPr txBox="1"/>
      </xdr:nvSpPr>
      <xdr:spPr>
        <a:xfrm>
          <a:off x="14742160" y="6260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36830</xdr:rowOff>
    </xdr:from>
    <xdr:to>
      <xdr:col>81</xdr:col>
      <xdr:colOff>101600</xdr:colOff>
      <xdr:row>36</xdr:row>
      <xdr:rowOff>138430</xdr:rowOff>
    </xdr:to>
    <xdr:sp macro="" textlink="">
      <xdr:nvSpPr>
        <xdr:cNvPr id="431" name="楕円 430">
          <a:extLst>
            <a:ext uri="{FF2B5EF4-FFF2-40B4-BE49-F238E27FC236}">
              <a16:creationId xmlns:a16="http://schemas.microsoft.com/office/drawing/2014/main" id="{450E347D-2F13-4204-9B89-9A5E57DBC56B}"/>
            </a:ext>
          </a:extLst>
        </xdr:cNvPr>
        <xdr:cNvSpPr/>
      </xdr:nvSpPr>
      <xdr:spPr>
        <a:xfrm>
          <a:off x="13887450" y="62090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87630</xdr:rowOff>
    </xdr:from>
    <xdr:to>
      <xdr:col>85</xdr:col>
      <xdr:colOff>127000</xdr:colOff>
      <xdr:row>36</xdr:row>
      <xdr:rowOff>158496</xdr:rowOff>
    </xdr:to>
    <xdr:cxnSp macro="">
      <xdr:nvCxnSpPr>
        <xdr:cNvPr id="432" name="直線コネクタ 431">
          <a:extLst>
            <a:ext uri="{FF2B5EF4-FFF2-40B4-BE49-F238E27FC236}">
              <a16:creationId xmlns:a16="http://schemas.microsoft.com/office/drawing/2014/main" id="{597E4C44-2597-43D6-83D4-2CCC21BB3FE8}"/>
            </a:ext>
          </a:extLst>
        </xdr:cNvPr>
        <xdr:cNvCxnSpPr/>
      </xdr:nvCxnSpPr>
      <xdr:spPr>
        <a:xfrm>
          <a:off x="13942060" y="6263640"/>
          <a:ext cx="762000" cy="6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107696</xdr:rowOff>
    </xdr:from>
    <xdr:to>
      <xdr:col>76</xdr:col>
      <xdr:colOff>165100</xdr:colOff>
      <xdr:row>35</xdr:row>
      <xdr:rowOff>37846</xdr:rowOff>
    </xdr:to>
    <xdr:sp macro="" textlink="">
      <xdr:nvSpPr>
        <xdr:cNvPr id="433" name="楕円 432">
          <a:extLst>
            <a:ext uri="{FF2B5EF4-FFF2-40B4-BE49-F238E27FC236}">
              <a16:creationId xmlns:a16="http://schemas.microsoft.com/office/drawing/2014/main" id="{DD6A9431-791F-4A7A-A846-2222D1062199}"/>
            </a:ext>
          </a:extLst>
        </xdr:cNvPr>
        <xdr:cNvSpPr/>
      </xdr:nvSpPr>
      <xdr:spPr>
        <a:xfrm>
          <a:off x="13089890" y="593509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158496</xdr:rowOff>
    </xdr:from>
    <xdr:to>
      <xdr:col>81</xdr:col>
      <xdr:colOff>50800</xdr:colOff>
      <xdr:row>36</xdr:row>
      <xdr:rowOff>87630</xdr:rowOff>
    </xdr:to>
    <xdr:cxnSp macro="">
      <xdr:nvCxnSpPr>
        <xdr:cNvPr id="434" name="直線コネクタ 433">
          <a:extLst>
            <a:ext uri="{FF2B5EF4-FFF2-40B4-BE49-F238E27FC236}">
              <a16:creationId xmlns:a16="http://schemas.microsoft.com/office/drawing/2014/main" id="{91600980-90A7-4F1D-A380-FE29C72D59CD}"/>
            </a:ext>
          </a:extLst>
        </xdr:cNvPr>
        <xdr:cNvCxnSpPr/>
      </xdr:nvCxnSpPr>
      <xdr:spPr>
        <a:xfrm>
          <a:off x="13144500" y="5989701"/>
          <a:ext cx="797560" cy="27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77978</xdr:rowOff>
    </xdr:from>
    <xdr:to>
      <xdr:col>72</xdr:col>
      <xdr:colOff>38100</xdr:colOff>
      <xdr:row>36</xdr:row>
      <xdr:rowOff>8128</xdr:rowOff>
    </xdr:to>
    <xdr:sp macro="" textlink="">
      <xdr:nvSpPr>
        <xdr:cNvPr id="435" name="楕円 434">
          <a:extLst>
            <a:ext uri="{FF2B5EF4-FFF2-40B4-BE49-F238E27FC236}">
              <a16:creationId xmlns:a16="http://schemas.microsoft.com/office/drawing/2014/main" id="{1ACFFBBF-BB36-43C3-B785-879E2877216D}"/>
            </a:ext>
          </a:extLst>
        </xdr:cNvPr>
        <xdr:cNvSpPr/>
      </xdr:nvSpPr>
      <xdr:spPr>
        <a:xfrm>
          <a:off x="12303760" y="60787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158496</xdr:rowOff>
    </xdr:from>
    <xdr:to>
      <xdr:col>76</xdr:col>
      <xdr:colOff>114300</xdr:colOff>
      <xdr:row>35</xdr:row>
      <xdr:rowOff>128778</xdr:rowOff>
    </xdr:to>
    <xdr:cxnSp macro="">
      <xdr:nvCxnSpPr>
        <xdr:cNvPr id="436" name="直線コネクタ 435">
          <a:extLst>
            <a:ext uri="{FF2B5EF4-FFF2-40B4-BE49-F238E27FC236}">
              <a16:creationId xmlns:a16="http://schemas.microsoft.com/office/drawing/2014/main" id="{E641F592-B5E3-4CDB-8EAB-129CFC0B7F5A}"/>
            </a:ext>
          </a:extLst>
        </xdr:cNvPr>
        <xdr:cNvCxnSpPr/>
      </xdr:nvCxnSpPr>
      <xdr:spPr>
        <a:xfrm flipV="1">
          <a:off x="12346940" y="5989701"/>
          <a:ext cx="797560" cy="14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146558</xdr:rowOff>
    </xdr:from>
    <xdr:to>
      <xdr:col>67</xdr:col>
      <xdr:colOff>101600</xdr:colOff>
      <xdr:row>37</xdr:row>
      <xdr:rowOff>76708</xdr:rowOff>
    </xdr:to>
    <xdr:sp macro="" textlink="">
      <xdr:nvSpPr>
        <xdr:cNvPr id="437" name="楕円 436">
          <a:extLst>
            <a:ext uri="{FF2B5EF4-FFF2-40B4-BE49-F238E27FC236}">
              <a16:creationId xmlns:a16="http://schemas.microsoft.com/office/drawing/2014/main" id="{1D9D0DDA-5C25-4C53-BD95-DD46C44DCC8F}"/>
            </a:ext>
          </a:extLst>
        </xdr:cNvPr>
        <xdr:cNvSpPr/>
      </xdr:nvSpPr>
      <xdr:spPr>
        <a:xfrm>
          <a:off x="11487150" y="63168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128778</xdr:rowOff>
    </xdr:from>
    <xdr:to>
      <xdr:col>71</xdr:col>
      <xdr:colOff>177800</xdr:colOff>
      <xdr:row>37</xdr:row>
      <xdr:rowOff>25908</xdr:rowOff>
    </xdr:to>
    <xdr:cxnSp macro="">
      <xdr:nvCxnSpPr>
        <xdr:cNvPr id="438" name="直線コネクタ 437">
          <a:extLst>
            <a:ext uri="{FF2B5EF4-FFF2-40B4-BE49-F238E27FC236}">
              <a16:creationId xmlns:a16="http://schemas.microsoft.com/office/drawing/2014/main" id="{7DBF1637-6676-49B7-8799-D0417B7A954C}"/>
            </a:ext>
          </a:extLst>
        </xdr:cNvPr>
        <xdr:cNvCxnSpPr/>
      </xdr:nvCxnSpPr>
      <xdr:spPr>
        <a:xfrm flipV="1">
          <a:off x="11541760" y="6133338"/>
          <a:ext cx="80518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63517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941DFBAC-3248-4B7D-B919-D01427EF21BE}"/>
            </a:ext>
          </a:extLst>
        </xdr:cNvPr>
        <xdr:cNvSpPr txBox="1"/>
      </xdr:nvSpPr>
      <xdr:spPr>
        <a:xfrm>
          <a:off x="1373823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147845</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12DB40DA-90F4-4264-8503-8D65F2E9143E}"/>
            </a:ext>
          </a:extLst>
        </xdr:cNvPr>
        <xdr:cNvSpPr txBox="1"/>
      </xdr:nvSpPr>
      <xdr:spPr>
        <a:xfrm>
          <a:off x="12957184" y="6146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20083</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49FF250F-017A-428A-B645-62CC6B057E30}"/>
            </a:ext>
          </a:extLst>
        </xdr:cNvPr>
        <xdr:cNvSpPr txBox="1"/>
      </xdr:nvSpPr>
      <xdr:spPr>
        <a:xfrm>
          <a:off x="12171054" y="584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1795</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BCA6CA5B-9937-47B1-9019-0AA3DD1486F6}"/>
            </a:ext>
          </a:extLst>
        </xdr:cNvPr>
        <xdr:cNvSpPr txBox="1"/>
      </xdr:nvSpPr>
      <xdr:spPr>
        <a:xfrm>
          <a:off x="11354444" y="583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129557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C8A77464-AD08-4CF3-8A75-48F994F653B8}"/>
            </a:ext>
          </a:extLst>
        </xdr:cNvPr>
        <xdr:cNvSpPr txBox="1"/>
      </xdr:nvSpPr>
      <xdr:spPr>
        <a:xfrm>
          <a:off x="13738234" y="630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54373</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07BD81AA-A93C-445C-9183-0726FA30B8EF}"/>
            </a:ext>
          </a:extLst>
        </xdr:cNvPr>
        <xdr:cNvSpPr txBox="1"/>
      </xdr:nvSpPr>
      <xdr:spPr>
        <a:xfrm>
          <a:off x="12957184" y="571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170705</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06D7EF91-FDD0-40E8-90A3-0CCA65CB3F21}"/>
            </a:ext>
          </a:extLst>
        </xdr:cNvPr>
        <xdr:cNvSpPr txBox="1"/>
      </xdr:nvSpPr>
      <xdr:spPr>
        <a:xfrm>
          <a:off x="12171054" y="617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67835</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B2F24831-E004-4C1F-B0C1-3FEFAA11DB2B}"/>
            </a:ext>
          </a:extLst>
        </xdr:cNvPr>
        <xdr:cNvSpPr txBox="1"/>
      </xdr:nvSpPr>
      <xdr:spPr>
        <a:xfrm>
          <a:off x="11354444" y="640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487FA719-85AC-42C7-B5FC-03AD97996217}"/>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FBA24435-E003-404F-8D75-8B18172A066C}"/>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32900276-AC45-42E2-886F-4A3E9D73C28E}"/>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DA745A1E-FCBD-4601-9147-12F9FC4C4D98}"/>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5678848E-E370-463B-95E8-990523191921}"/>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FD49230D-CF67-45E5-9474-E3E4CDB21D8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F5117E56-F24F-4527-8E0E-367071687ED9}"/>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D2DAF4A-3C53-42B1-90F3-F1094D2D931C}"/>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3FCC495D-D325-4835-86A4-CF8F1EE41E35}"/>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49583F47-DA57-462F-8BFA-19BAA9E157C2}"/>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7" name="直線コネクタ 456">
          <a:extLst>
            <a:ext uri="{FF2B5EF4-FFF2-40B4-BE49-F238E27FC236}">
              <a16:creationId xmlns:a16="http://schemas.microsoft.com/office/drawing/2014/main" id="{6FDAC72C-1E15-450C-B615-71D2A6B603EC}"/>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8" name="テキスト ボックス 457">
          <a:extLst>
            <a:ext uri="{FF2B5EF4-FFF2-40B4-BE49-F238E27FC236}">
              <a16:creationId xmlns:a16="http://schemas.microsoft.com/office/drawing/2014/main" id="{633A943B-B387-4925-BC3E-5DCC4AD5DBBA}"/>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9" name="直線コネクタ 458">
          <a:extLst>
            <a:ext uri="{FF2B5EF4-FFF2-40B4-BE49-F238E27FC236}">
              <a16:creationId xmlns:a16="http://schemas.microsoft.com/office/drawing/2014/main" id="{B1CC0698-6EB9-40FE-835A-05CFC0DC4633}"/>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0" name="テキスト ボックス 459">
          <a:extLst>
            <a:ext uri="{FF2B5EF4-FFF2-40B4-BE49-F238E27FC236}">
              <a16:creationId xmlns:a16="http://schemas.microsoft.com/office/drawing/2014/main" id="{8EACF55A-7294-48A4-9A36-CBF5923C054E}"/>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7DE47F82-A28F-4EFD-AD07-DD16ED6AC80F}"/>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2" name="テキスト ボックス 461">
          <a:extLst>
            <a:ext uri="{FF2B5EF4-FFF2-40B4-BE49-F238E27FC236}">
              <a16:creationId xmlns:a16="http://schemas.microsoft.com/office/drawing/2014/main" id="{A5C09578-EF00-4851-A96C-F22235A48846}"/>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3" name="直線コネクタ 462">
          <a:extLst>
            <a:ext uri="{FF2B5EF4-FFF2-40B4-BE49-F238E27FC236}">
              <a16:creationId xmlns:a16="http://schemas.microsoft.com/office/drawing/2014/main" id="{0DD44A75-4F72-4856-8F5D-BD1BB60066F8}"/>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4" name="テキスト ボックス 463">
          <a:extLst>
            <a:ext uri="{FF2B5EF4-FFF2-40B4-BE49-F238E27FC236}">
              <a16:creationId xmlns:a16="http://schemas.microsoft.com/office/drawing/2014/main" id="{0A666B22-6AD0-48D3-A602-EF6B5B4B97E3}"/>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5" name="直線コネクタ 464">
          <a:extLst>
            <a:ext uri="{FF2B5EF4-FFF2-40B4-BE49-F238E27FC236}">
              <a16:creationId xmlns:a16="http://schemas.microsoft.com/office/drawing/2014/main" id="{2D8B16F9-BE99-4F19-8DF0-DFE420B80729}"/>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6" name="テキスト ボックス 465">
          <a:extLst>
            <a:ext uri="{FF2B5EF4-FFF2-40B4-BE49-F238E27FC236}">
              <a16:creationId xmlns:a16="http://schemas.microsoft.com/office/drawing/2014/main" id="{948366C9-9C27-41D0-9CDC-BA1742B0EDE6}"/>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E80EF232-07C3-4930-8A54-3332C367F15F}"/>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EB27A2A5-EF67-45B0-9F9D-C65B11C42A42}"/>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A44952AF-5D45-4F11-9C61-E174F521A213}"/>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125730</xdr:rowOff>
    </xdr:from>
    <xdr:to>
      <xdr:col>116</xdr:col>
      <xdr:colOff>62864</xdr:colOff>
      <xdr:row>41</xdr:row>
      <xdr:rowOff>152400</xdr:rowOff>
    </xdr:to>
    <xdr:cxnSp macro="">
      <xdr:nvCxnSpPr>
        <xdr:cNvPr id="470" name="直線コネクタ 469">
          <a:extLst>
            <a:ext uri="{FF2B5EF4-FFF2-40B4-BE49-F238E27FC236}">
              <a16:creationId xmlns:a16="http://schemas.microsoft.com/office/drawing/2014/main" id="{7BE2FD1A-FB2C-4BEF-8CC6-9B41E9E3D37C}"/>
            </a:ext>
          </a:extLst>
        </xdr:cNvPr>
        <xdr:cNvCxnSpPr/>
      </xdr:nvCxnSpPr>
      <xdr:spPr>
        <a:xfrm flipV="1">
          <a:off x="19947254" y="561594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156227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C5763BBE-FB6D-4155-A3F1-F057B679B1FB}"/>
            </a:ext>
          </a:extLst>
        </xdr:cNvPr>
        <xdr:cNvSpPr txBox="1"/>
      </xdr:nvSpPr>
      <xdr:spPr>
        <a:xfrm>
          <a:off x="19985990" y="718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152400</xdr:rowOff>
    </xdr:from>
    <xdr:to>
      <xdr:col>116</xdr:col>
      <xdr:colOff>152400</xdr:colOff>
      <xdr:row>41</xdr:row>
      <xdr:rowOff>152400</xdr:rowOff>
    </xdr:to>
    <xdr:cxnSp macro="">
      <xdr:nvCxnSpPr>
        <xdr:cNvPr id="472" name="直線コネクタ 471">
          <a:extLst>
            <a:ext uri="{FF2B5EF4-FFF2-40B4-BE49-F238E27FC236}">
              <a16:creationId xmlns:a16="http://schemas.microsoft.com/office/drawing/2014/main" id="{D131EC49-E4EF-41FD-80D4-F82853DAA229}"/>
            </a:ext>
          </a:extLst>
        </xdr:cNvPr>
        <xdr:cNvCxnSpPr/>
      </xdr:nvCxnSpPr>
      <xdr:spPr>
        <a:xfrm>
          <a:off x="19885660" y="71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72407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C4CE3C0B-04F1-469C-A2CE-B887CB9194A5}"/>
            </a:ext>
          </a:extLst>
        </xdr:cNvPr>
        <xdr:cNvSpPr txBox="1"/>
      </xdr:nvSpPr>
      <xdr:spPr>
        <a:xfrm>
          <a:off x="19985990" y="538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125730</xdr:rowOff>
    </xdr:from>
    <xdr:to>
      <xdr:col>116</xdr:col>
      <xdr:colOff>152400</xdr:colOff>
      <xdr:row>32</xdr:row>
      <xdr:rowOff>125730</xdr:rowOff>
    </xdr:to>
    <xdr:cxnSp macro="">
      <xdr:nvCxnSpPr>
        <xdr:cNvPr id="474" name="直線コネクタ 473">
          <a:extLst>
            <a:ext uri="{FF2B5EF4-FFF2-40B4-BE49-F238E27FC236}">
              <a16:creationId xmlns:a16="http://schemas.microsoft.com/office/drawing/2014/main" id="{027FD932-58F0-4845-9D93-694A14BA5301}"/>
            </a:ext>
          </a:extLst>
        </xdr:cNvPr>
        <xdr:cNvCxnSpPr/>
      </xdr:nvCxnSpPr>
      <xdr:spPr>
        <a:xfrm>
          <a:off x="19885660" y="5615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38117</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76C1B1DE-09B0-4A56-ACDF-459FE7BD7AF6}"/>
            </a:ext>
          </a:extLst>
        </xdr:cNvPr>
        <xdr:cNvSpPr txBox="1"/>
      </xdr:nvSpPr>
      <xdr:spPr>
        <a:xfrm>
          <a:off x="19985990" y="65532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59690</xdr:rowOff>
    </xdr:from>
    <xdr:to>
      <xdr:col>116</xdr:col>
      <xdr:colOff>114300</xdr:colOff>
      <xdr:row>38</xdr:row>
      <xdr:rowOff>161290</xdr:rowOff>
    </xdr:to>
    <xdr:sp macro="" textlink="">
      <xdr:nvSpPr>
        <xdr:cNvPr id="476" name="フローチャート: 判断 475">
          <a:extLst>
            <a:ext uri="{FF2B5EF4-FFF2-40B4-BE49-F238E27FC236}">
              <a16:creationId xmlns:a16="http://schemas.microsoft.com/office/drawing/2014/main" id="{5F3D526C-0945-418A-8806-15E41609CB2B}"/>
            </a:ext>
          </a:extLst>
        </xdr:cNvPr>
        <xdr:cNvSpPr/>
      </xdr:nvSpPr>
      <xdr:spPr>
        <a:xfrm>
          <a:off x="19904710" y="65709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55880</xdr:rowOff>
    </xdr:from>
    <xdr:to>
      <xdr:col>112</xdr:col>
      <xdr:colOff>38100</xdr:colOff>
      <xdr:row>38</xdr:row>
      <xdr:rowOff>157480</xdr:rowOff>
    </xdr:to>
    <xdr:sp macro="" textlink="">
      <xdr:nvSpPr>
        <xdr:cNvPr id="477" name="フローチャート: 判断 476">
          <a:extLst>
            <a:ext uri="{FF2B5EF4-FFF2-40B4-BE49-F238E27FC236}">
              <a16:creationId xmlns:a16="http://schemas.microsoft.com/office/drawing/2014/main" id="{E5FCE4BA-FFAA-4C63-ADB3-112E6B14F888}"/>
            </a:ext>
          </a:extLst>
        </xdr:cNvPr>
        <xdr:cNvSpPr/>
      </xdr:nvSpPr>
      <xdr:spPr>
        <a:xfrm>
          <a:off x="19161760" y="65747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40640</xdr:rowOff>
    </xdr:from>
    <xdr:to>
      <xdr:col>107</xdr:col>
      <xdr:colOff>101600</xdr:colOff>
      <xdr:row>38</xdr:row>
      <xdr:rowOff>142240</xdr:rowOff>
    </xdr:to>
    <xdr:sp macro="" textlink="">
      <xdr:nvSpPr>
        <xdr:cNvPr id="478" name="フローチャート: 判断 477">
          <a:extLst>
            <a:ext uri="{FF2B5EF4-FFF2-40B4-BE49-F238E27FC236}">
              <a16:creationId xmlns:a16="http://schemas.microsoft.com/office/drawing/2014/main" id="{7B52223E-A302-41C4-BAC3-AFE05C282FA9}"/>
            </a:ext>
          </a:extLst>
        </xdr:cNvPr>
        <xdr:cNvSpPr/>
      </xdr:nvSpPr>
      <xdr:spPr>
        <a:xfrm>
          <a:off x="18345150" y="65557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132080</xdr:rowOff>
    </xdr:from>
    <xdr:to>
      <xdr:col>102</xdr:col>
      <xdr:colOff>165100</xdr:colOff>
      <xdr:row>39</xdr:row>
      <xdr:rowOff>62230</xdr:rowOff>
    </xdr:to>
    <xdr:sp macro="" textlink="">
      <xdr:nvSpPr>
        <xdr:cNvPr id="479" name="フローチャート: 判断 478">
          <a:extLst>
            <a:ext uri="{FF2B5EF4-FFF2-40B4-BE49-F238E27FC236}">
              <a16:creationId xmlns:a16="http://schemas.microsoft.com/office/drawing/2014/main" id="{8DA83145-5324-4242-AE63-BA0604A957AF}"/>
            </a:ext>
          </a:extLst>
        </xdr:cNvPr>
        <xdr:cNvSpPr/>
      </xdr:nvSpPr>
      <xdr:spPr>
        <a:xfrm>
          <a:off x="17547590" y="66509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128270</xdr:rowOff>
    </xdr:from>
    <xdr:to>
      <xdr:col>98</xdr:col>
      <xdr:colOff>38100</xdr:colOff>
      <xdr:row>39</xdr:row>
      <xdr:rowOff>58420</xdr:rowOff>
    </xdr:to>
    <xdr:sp macro="" textlink="">
      <xdr:nvSpPr>
        <xdr:cNvPr id="480" name="フローチャート: 判断 479">
          <a:extLst>
            <a:ext uri="{FF2B5EF4-FFF2-40B4-BE49-F238E27FC236}">
              <a16:creationId xmlns:a16="http://schemas.microsoft.com/office/drawing/2014/main" id="{A5E821C1-4EA9-4B85-A5E6-BE879FE834F7}"/>
            </a:ext>
          </a:extLst>
        </xdr:cNvPr>
        <xdr:cNvSpPr/>
      </xdr:nvSpPr>
      <xdr:spPr>
        <a:xfrm>
          <a:off x="16761460" y="66471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CF1AE247-CBD9-4232-B7EA-3BEBF959F12B}"/>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96D54BFA-BF1E-4DE7-9D43-0D5B8BA19985}"/>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45C15F3-4DE6-42BD-8D42-92DD5EA0DE9F}"/>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000A49E-98FB-4E97-BAC6-E3E15B01524C}"/>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1D085C8-53A0-42E5-9619-1DDD24FEB330}"/>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44450</xdr:rowOff>
    </xdr:from>
    <xdr:to>
      <xdr:col>116</xdr:col>
      <xdr:colOff>114300</xdr:colOff>
      <xdr:row>38</xdr:row>
      <xdr:rowOff>146050</xdr:rowOff>
    </xdr:to>
    <xdr:sp macro="" textlink="">
      <xdr:nvSpPr>
        <xdr:cNvPr id="486" name="楕円 485">
          <a:extLst>
            <a:ext uri="{FF2B5EF4-FFF2-40B4-BE49-F238E27FC236}">
              <a16:creationId xmlns:a16="http://schemas.microsoft.com/office/drawing/2014/main" id="{0367A112-AECA-4AB2-B650-5DDF9E6B4221}"/>
            </a:ext>
          </a:extLst>
        </xdr:cNvPr>
        <xdr:cNvSpPr/>
      </xdr:nvSpPr>
      <xdr:spPr>
        <a:xfrm>
          <a:off x="19904710" y="65614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67327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F53488FB-71CE-482E-B976-F2F3B810516B}"/>
            </a:ext>
          </a:extLst>
        </xdr:cNvPr>
        <xdr:cNvSpPr txBox="1"/>
      </xdr:nvSpPr>
      <xdr:spPr>
        <a:xfrm>
          <a:off x="19985990" y="640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52070</xdr:rowOff>
    </xdr:from>
    <xdr:to>
      <xdr:col>112</xdr:col>
      <xdr:colOff>38100</xdr:colOff>
      <xdr:row>38</xdr:row>
      <xdr:rowOff>153670</xdr:rowOff>
    </xdr:to>
    <xdr:sp macro="" textlink="">
      <xdr:nvSpPr>
        <xdr:cNvPr id="488" name="楕円 487">
          <a:extLst>
            <a:ext uri="{FF2B5EF4-FFF2-40B4-BE49-F238E27FC236}">
              <a16:creationId xmlns:a16="http://schemas.microsoft.com/office/drawing/2014/main" id="{67C1F324-0615-46FC-BEC7-175E8E2D56F3}"/>
            </a:ext>
          </a:extLst>
        </xdr:cNvPr>
        <xdr:cNvSpPr/>
      </xdr:nvSpPr>
      <xdr:spPr>
        <a:xfrm>
          <a:off x="19161760" y="6570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95250</xdr:rowOff>
    </xdr:from>
    <xdr:to>
      <xdr:col>116</xdr:col>
      <xdr:colOff>63500</xdr:colOff>
      <xdr:row>38</xdr:row>
      <xdr:rowOff>102870</xdr:rowOff>
    </xdr:to>
    <xdr:cxnSp macro="">
      <xdr:nvCxnSpPr>
        <xdr:cNvPr id="489" name="直線コネクタ 488">
          <a:extLst>
            <a:ext uri="{FF2B5EF4-FFF2-40B4-BE49-F238E27FC236}">
              <a16:creationId xmlns:a16="http://schemas.microsoft.com/office/drawing/2014/main" id="{E0E052C9-BD09-46BE-BACA-143327935759}"/>
            </a:ext>
          </a:extLst>
        </xdr:cNvPr>
        <xdr:cNvCxnSpPr/>
      </xdr:nvCxnSpPr>
      <xdr:spPr>
        <a:xfrm flipV="1">
          <a:off x="19204940" y="6606540"/>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139700</xdr:rowOff>
    </xdr:from>
    <xdr:to>
      <xdr:col>107</xdr:col>
      <xdr:colOff>101600</xdr:colOff>
      <xdr:row>38</xdr:row>
      <xdr:rowOff>69850</xdr:rowOff>
    </xdr:to>
    <xdr:sp macro="" textlink="">
      <xdr:nvSpPr>
        <xdr:cNvPr id="490" name="楕円 489">
          <a:extLst>
            <a:ext uri="{FF2B5EF4-FFF2-40B4-BE49-F238E27FC236}">
              <a16:creationId xmlns:a16="http://schemas.microsoft.com/office/drawing/2014/main" id="{35A6B2B2-EA06-49B2-A566-308B73351DE2}"/>
            </a:ext>
          </a:extLst>
        </xdr:cNvPr>
        <xdr:cNvSpPr/>
      </xdr:nvSpPr>
      <xdr:spPr>
        <a:xfrm>
          <a:off x="18345150" y="64795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19050</xdr:rowOff>
    </xdr:from>
    <xdr:to>
      <xdr:col>111</xdr:col>
      <xdr:colOff>177800</xdr:colOff>
      <xdr:row>38</xdr:row>
      <xdr:rowOff>102870</xdr:rowOff>
    </xdr:to>
    <xdr:cxnSp macro="">
      <xdr:nvCxnSpPr>
        <xdr:cNvPr id="491" name="直線コネクタ 490">
          <a:extLst>
            <a:ext uri="{FF2B5EF4-FFF2-40B4-BE49-F238E27FC236}">
              <a16:creationId xmlns:a16="http://schemas.microsoft.com/office/drawing/2014/main" id="{53347848-AC07-4E6D-A0CF-B59C472C4389}"/>
            </a:ext>
          </a:extLst>
        </xdr:cNvPr>
        <xdr:cNvCxnSpPr/>
      </xdr:nvCxnSpPr>
      <xdr:spPr>
        <a:xfrm>
          <a:off x="18399760" y="6530340"/>
          <a:ext cx="80518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17780</xdr:rowOff>
    </xdr:from>
    <xdr:to>
      <xdr:col>102</xdr:col>
      <xdr:colOff>165100</xdr:colOff>
      <xdr:row>38</xdr:row>
      <xdr:rowOff>119380</xdr:rowOff>
    </xdr:to>
    <xdr:sp macro="" textlink="">
      <xdr:nvSpPr>
        <xdr:cNvPr id="492" name="楕円 491">
          <a:extLst>
            <a:ext uri="{FF2B5EF4-FFF2-40B4-BE49-F238E27FC236}">
              <a16:creationId xmlns:a16="http://schemas.microsoft.com/office/drawing/2014/main" id="{D03B9718-FAF3-46C1-9FC2-FC761FA76202}"/>
            </a:ext>
          </a:extLst>
        </xdr:cNvPr>
        <xdr:cNvSpPr/>
      </xdr:nvSpPr>
      <xdr:spPr>
        <a:xfrm>
          <a:off x="17547590" y="65366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19050</xdr:rowOff>
    </xdr:from>
    <xdr:to>
      <xdr:col>107</xdr:col>
      <xdr:colOff>50800</xdr:colOff>
      <xdr:row>38</xdr:row>
      <xdr:rowOff>68580</xdr:rowOff>
    </xdr:to>
    <xdr:cxnSp macro="">
      <xdr:nvCxnSpPr>
        <xdr:cNvPr id="493" name="直線コネクタ 492">
          <a:extLst>
            <a:ext uri="{FF2B5EF4-FFF2-40B4-BE49-F238E27FC236}">
              <a16:creationId xmlns:a16="http://schemas.microsoft.com/office/drawing/2014/main" id="{ADE08ACF-B5F8-4882-B2A5-4F69BAB5A937}"/>
            </a:ext>
          </a:extLst>
        </xdr:cNvPr>
        <xdr:cNvCxnSpPr/>
      </xdr:nvCxnSpPr>
      <xdr:spPr>
        <a:xfrm flipV="1">
          <a:off x="17602200" y="6530340"/>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25400</xdr:rowOff>
    </xdr:from>
    <xdr:to>
      <xdr:col>98</xdr:col>
      <xdr:colOff>38100</xdr:colOff>
      <xdr:row>38</xdr:row>
      <xdr:rowOff>127000</xdr:rowOff>
    </xdr:to>
    <xdr:sp macro="" textlink="">
      <xdr:nvSpPr>
        <xdr:cNvPr id="494" name="楕円 493">
          <a:extLst>
            <a:ext uri="{FF2B5EF4-FFF2-40B4-BE49-F238E27FC236}">
              <a16:creationId xmlns:a16="http://schemas.microsoft.com/office/drawing/2014/main" id="{7016F24C-E3E3-4E68-83F7-9100ED699321}"/>
            </a:ext>
          </a:extLst>
        </xdr:cNvPr>
        <xdr:cNvSpPr/>
      </xdr:nvSpPr>
      <xdr:spPr>
        <a:xfrm>
          <a:off x="16761460" y="65366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68580</xdr:rowOff>
    </xdr:from>
    <xdr:to>
      <xdr:col>102</xdr:col>
      <xdr:colOff>114300</xdr:colOff>
      <xdr:row>38</xdr:row>
      <xdr:rowOff>76200</xdr:rowOff>
    </xdr:to>
    <xdr:cxnSp macro="">
      <xdr:nvCxnSpPr>
        <xdr:cNvPr id="495" name="直線コネクタ 494">
          <a:extLst>
            <a:ext uri="{FF2B5EF4-FFF2-40B4-BE49-F238E27FC236}">
              <a16:creationId xmlns:a16="http://schemas.microsoft.com/office/drawing/2014/main" id="{79C3AF47-FF41-4C47-B6EE-5C6E71A61B46}"/>
            </a:ext>
          </a:extLst>
        </xdr:cNvPr>
        <xdr:cNvCxnSpPr/>
      </xdr:nvCxnSpPr>
      <xdr:spPr>
        <a:xfrm flipV="1">
          <a:off x="16804640" y="658177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148607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AEF58AA0-B5F6-48E4-B9C2-8A84F93A6CF0}"/>
            </a:ext>
          </a:extLst>
        </xdr:cNvPr>
        <xdr:cNvSpPr txBox="1"/>
      </xdr:nvSpPr>
      <xdr:spPr>
        <a:xfrm>
          <a:off x="18982132" y="666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133367</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783AD8B1-73AF-4F41-AFBF-B472A46781EC}"/>
            </a:ext>
          </a:extLst>
        </xdr:cNvPr>
        <xdr:cNvSpPr txBox="1"/>
      </xdr:nvSpPr>
      <xdr:spPr>
        <a:xfrm>
          <a:off x="18182032" y="664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53357</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CAF5E566-8886-4C52-B100-FF76D99B904C}"/>
            </a:ext>
          </a:extLst>
        </xdr:cNvPr>
        <xdr:cNvSpPr txBox="1"/>
      </xdr:nvSpPr>
      <xdr:spPr>
        <a:xfrm>
          <a:off x="17384472"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49547</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2CDADFCC-064F-4B8D-815C-E5410AC07404}"/>
            </a:ext>
          </a:extLst>
        </xdr:cNvPr>
        <xdr:cNvSpPr txBox="1"/>
      </xdr:nvSpPr>
      <xdr:spPr>
        <a:xfrm>
          <a:off x="16588817"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170197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AC4DF2BD-57E0-4FFB-8A27-929D9E9D216D}"/>
            </a:ext>
          </a:extLst>
        </xdr:cNvPr>
        <xdr:cNvSpPr txBox="1"/>
      </xdr:nvSpPr>
      <xdr:spPr>
        <a:xfrm>
          <a:off x="18982132"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86377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8A88D26B-07AD-4922-A5E2-E9A3277D4B64}"/>
            </a:ext>
          </a:extLst>
        </xdr:cNvPr>
        <xdr:cNvSpPr txBox="1"/>
      </xdr:nvSpPr>
      <xdr:spPr>
        <a:xfrm>
          <a:off x="18182032" y="626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135907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72A2E45C-D729-4D7E-AB7F-AD69FE9796D8}"/>
            </a:ext>
          </a:extLst>
        </xdr:cNvPr>
        <xdr:cNvSpPr txBox="1"/>
      </xdr:nvSpPr>
      <xdr:spPr>
        <a:xfrm>
          <a:off x="17384472"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143527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12CE5A6C-E217-4B42-BCD1-AB5192A950E2}"/>
            </a:ext>
          </a:extLst>
        </xdr:cNvPr>
        <xdr:cNvSpPr txBox="1"/>
      </xdr:nvSpPr>
      <xdr:spPr>
        <a:xfrm>
          <a:off x="16588817" y="63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F5BE257F-6D8D-4505-B482-0B5C126BDAAD}"/>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68E93451-88D7-418C-AF5A-F88E10B59C16}"/>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5210D4E2-71BA-4A14-A5E7-D6328E0376B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1C4EE0BC-8D3E-4B0D-A004-CF73CF4835BA}"/>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444063CC-1C7A-438D-835F-C9AC0F7984B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3B83211-E852-45CB-B818-4F225C2FB48C}"/>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64B11CDC-55A6-43ED-A2D0-F3C4012455AD}"/>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586A5155-4FF2-40C0-9335-A64274CCCCB2}"/>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7FEF3283-53B2-4F05-B3BA-6576B9FB7855}"/>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399FD06F-0AE8-42DD-8470-F4DD647E615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2700DDDC-FAE9-44AF-8E32-3BA2F6B253D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a:extLst>
            <a:ext uri="{FF2B5EF4-FFF2-40B4-BE49-F238E27FC236}">
              <a16:creationId xmlns:a16="http://schemas.microsoft.com/office/drawing/2014/main" id="{BD61A942-5931-49BE-B7CB-1016D55D1140}"/>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6" name="テキスト ボックス 515">
          <a:extLst>
            <a:ext uri="{FF2B5EF4-FFF2-40B4-BE49-F238E27FC236}">
              <a16:creationId xmlns:a16="http://schemas.microsoft.com/office/drawing/2014/main" id="{E7567252-A701-44D4-9687-778F318ACA58}"/>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a:extLst>
            <a:ext uri="{FF2B5EF4-FFF2-40B4-BE49-F238E27FC236}">
              <a16:creationId xmlns:a16="http://schemas.microsoft.com/office/drawing/2014/main" id="{998762F3-2CD8-4119-9D37-B6092BF69C6D}"/>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8" name="テキスト ボックス 517">
          <a:extLst>
            <a:ext uri="{FF2B5EF4-FFF2-40B4-BE49-F238E27FC236}">
              <a16:creationId xmlns:a16="http://schemas.microsoft.com/office/drawing/2014/main" id="{1A704746-31D8-4413-A937-EABA87E01B25}"/>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a:extLst>
            <a:ext uri="{FF2B5EF4-FFF2-40B4-BE49-F238E27FC236}">
              <a16:creationId xmlns:a16="http://schemas.microsoft.com/office/drawing/2014/main" id="{69D71FE1-BB14-4B50-911D-A82F24AD7CFC}"/>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0" name="テキスト ボックス 519">
          <a:extLst>
            <a:ext uri="{FF2B5EF4-FFF2-40B4-BE49-F238E27FC236}">
              <a16:creationId xmlns:a16="http://schemas.microsoft.com/office/drawing/2014/main" id="{D1C542F2-38F8-4814-99AB-405A7B015A11}"/>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a:extLst>
            <a:ext uri="{FF2B5EF4-FFF2-40B4-BE49-F238E27FC236}">
              <a16:creationId xmlns:a16="http://schemas.microsoft.com/office/drawing/2014/main" id="{A58BB98E-BCAD-48CB-8FBE-31CE98273DF5}"/>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2" name="テキスト ボックス 521">
          <a:extLst>
            <a:ext uri="{FF2B5EF4-FFF2-40B4-BE49-F238E27FC236}">
              <a16:creationId xmlns:a16="http://schemas.microsoft.com/office/drawing/2014/main" id="{79C85E55-0B6F-4C22-A58B-A33EBBA43FB7}"/>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a:extLst>
            <a:ext uri="{FF2B5EF4-FFF2-40B4-BE49-F238E27FC236}">
              <a16:creationId xmlns:a16="http://schemas.microsoft.com/office/drawing/2014/main" id="{41D0DFA1-9061-495A-A9C8-F8F7D29F9425}"/>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4" name="テキスト ボックス 523">
          <a:extLst>
            <a:ext uri="{FF2B5EF4-FFF2-40B4-BE49-F238E27FC236}">
              <a16:creationId xmlns:a16="http://schemas.microsoft.com/office/drawing/2014/main" id="{286A7487-1EBA-434B-9511-854D6103F33C}"/>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4374FB9D-F447-4587-8E9D-7A9BF7C81736}"/>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6" name="テキスト ボックス 525">
          <a:extLst>
            <a:ext uri="{FF2B5EF4-FFF2-40B4-BE49-F238E27FC236}">
              <a16:creationId xmlns:a16="http://schemas.microsoft.com/office/drawing/2014/main" id="{A4385058-6FA7-4ABC-B025-E8714DBBEE36}"/>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55D8D14E-2E49-4A97-987E-ED3E80D876C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24765</xdr:rowOff>
    </xdr:from>
    <xdr:to>
      <xdr:col>85</xdr:col>
      <xdr:colOff>126364</xdr:colOff>
      <xdr:row>63</xdr:row>
      <xdr:rowOff>41910</xdr:rowOff>
    </xdr:to>
    <xdr:cxnSp macro="">
      <xdr:nvCxnSpPr>
        <xdr:cNvPr id="528" name="直線コネクタ 527">
          <a:extLst>
            <a:ext uri="{FF2B5EF4-FFF2-40B4-BE49-F238E27FC236}">
              <a16:creationId xmlns:a16="http://schemas.microsoft.com/office/drawing/2014/main" id="{672B4FB1-00A9-474D-BAD7-E53B29AB96F1}"/>
            </a:ext>
          </a:extLst>
        </xdr:cNvPr>
        <xdr:cNvCxnSpPr/>
      </xdr:nvCxnSpPr>
      <xdr:spPr>
        <a:xfrm flipV="1">
          <a:off x="14703424" y="9622155"/>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45737</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AA044EF9-4B95-4EEE-A01A-7A1C052F0DC2}"/>
            </a:ext>
          </a:extLst>
        </xdr:cNvPr>
        <xdr:cNvSpPr txBox="1"/>
      </xdr:nvSpPr>
      <xdr:spPr>
        <a:xfrm>
          <a:off x="1474216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41910</xdr:rowOff>
    </xdr:from>
    <xdr:to>
      <xdr:col>86</xdr:col>
      <xdr:colOff>25400</xdr:colOff>
      <xdr:row>63</xdr:row>
      <xdr:rowOff>41910</xdr:rowOff>
    </xdr:to>
    <xdr:cxnSp macro="">
      <xdr:nvCxnSpPr>
        <xdr:cNvPr id="530" name="直線コネクタ 529">
          <a:extLst>
            <a:ext uri="{FF2B5EF4-FFF2-40B4-BE49-F238E27FC236}">
              <a16:creationId xmlns:a16="http://schemas.microsoft.com/office/drawing/2014/main" id="{87F4E71B-29D7-48F0-8A81-CBD6311233C3}"/>
            </a:ext>
          </a:extLst>
        </xdr:cNvPr>
        <xdr:cNvCxnSpPr/>
      </xdr:nvCxnSpPr>
      <xdr:spPr>
        <a:xfrm>
          <a:off x="14611350" y="10845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142892</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F2273F67-B957-4DDA-AA90-0C50BDB4ACDF}"/>
            </a:ext>
          </a:extLst>
        </xdr:cNvPr>
        <xdr:cNvSpPr txBox="1"/>
      </xdr:nvSpPr>
      <xdr:spPr>
        <a:xfrm>
          <a:off x="14742160" y="939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24765</xdr:rowOff>
    </xdr:from>
    <xdr:to>
      <xdr:col>86</xdr:col>
      <xdr:colOff>25400</xdr:colOff>
      <xdr:row>56</xdr:row>
      <xdr:rowOff>24765</xdr:rowOff>
    </xdr:to>
    <xdr:cxnSp macro="">
      <xdr:nvCxnSpPr>
        <xdr:cNvPr id="532" name="直線コネクタ 531">
          <a:extLst>
            <a:ext uri="{FF2B5EF4-FFF2-40B4-BE49-F238E27FC236}">
              <a16:creationId xmlns:a16="http://schemas.microsoft.com/office/drawing/2014/main" id="{05BF5513-B343-4B6B-A7EF-115580D554F5}"/>
            </a:ext>
          </a:extLst>
        </xdr:cNvPr>
        <xdr:cNvCxnSpPr/>
      </xdr:nvCxnSpPr>
      <xdr:spPr>
        <a:xfrm>
          <a:off x="14611350" y="9622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17797</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DFF6070D-F383-446B-A22A-135B5B605D04}"/>
            </a:ext>
          </a:extLst>
        </xdr:cNvPr>
        <xdr:cNvSpPr txBox="1"/>
      </xdr:nvSpPr>
      <xdr:spPr>
        <a:xfrm>
          <a:off x="14742160" y="1013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166370</xdr:rowOff>
    </xdr:from>
    <xdr:to>
      <xdr:col>85</xdr:col>
      <xdr:colOff>177800</xdr:colOff>
      <xdr:row>60</xdr:row>
      <xdr:rowOff>96520</xdr:rowOff>
    </xdr:to>
    <xdr:sp macro="" textlink="">
      <xdr:nvSpPr>
        <xdr:cNvPr id="534" name="フローチャート: 判断 533">
          <a:extLst>
            <a:ext uri="{FF2B5EF4-FFF2-40B4-BE49-F238E27FC236}">
              <a16:creationId xmlns:a16="http://schemas.microsoft.com/office/drawing/2014/main" id="{11292B9A-B3C8-4CEE-9E31-A3B25238E9BD}"/>
            </a:ext>
          </a:extLst>
        </xdr:cNvPr>
        <xdr:cNvSpPr/>
      </xdr:nvSpPr>
      <xdr:spPr>
        <a:xfrm>
          <a:off x="14649450" y="102857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147320</xdr:rowOff>
    </xdr:from>
    <xdr:to>
      <xdr:col>81</xdr:col>
      <xdr:colOff>101600</xdr:colOff>
      <xdr:row>60</xdr:row>
      <xdr:rowOff>77470</xdr:rowOff>
    </xdr:to>
    <xdr:sp macro="" textlink="">
      <xdr:nvSpPr>
        <xdr:cNvPr id="535" name="フローチャート: 判断 534">
          <a:extLst>
            <a:ext uri="{FF2B5EF4-FFF2-40B4-BE49-F238E27FC236}">
              <a16:creationId xmlns:a16="http://schemas.microsoft.com/office/drawing/2014/main" id="{0BBD227A-DCF1-49BD-9542-70A95D2C650B}"/>
            </a:ext>
          </a:extLst>
        </xdr:cNvPr>
        <xdr:cNvSpPr/>
      </xdr:nvSpPr>
      <xdr:spPr>
        <a:xfrm>
          <a:off x="13887450" y="102609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126365</xdr:rowOff>
    </xdr:from>
    <xdr:to>
      <xdr:col>76</xdr:col>
      <xdr:colOff>165100</xdr:colOff>
      <xdr:row>60</xdr:row>
      <xdr:rowOff>56515</xdr:rowOff>
    </xdr:to>
    <xdr:sp macro="" textlink="">
      <xdr:nvSpPr>
        <xdr:cNvPr id="536" name="フローチャート: 判断 535">
          <a:extLst>
            <a:ext uri="{FF2B5EF4-FFF2-40B4-BE49-F238E27FC236}">
              <a16:creationId xmlns:a16="http://schemas.microsoft.com/office/drawing/2014/main" id="{1CAD2876-8C85-4FF6-9CA7-041B127B2365}"/>
            </a:ext>
          </a:extLst>
        </xdr:cNvPr>
        <xdr:cNvSpPr/>
      </xdr:nvSpPr>
      <xdr:spPr>
        <a:xfrm>
          <a:off x="13089890" y="102457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537" name="フローチャート: 判断 536">
          <a:extLst>
            <a:ext uri="{FF2B5EF4-FFF2-40B4-BE49-F238E27FC236}">
              <a16:creationId xmlns:a16="http://schemas.microsoft.com/office/drawing/2014/main" id="{0A8C84BF-1C2C-4DC5-9CE6-FAA29641F6D0}"/>
            </a:ext>
          </a:extLst>
        </xdr:cNvPr>
        <xdr:cNvSpPr/>
      </xdr:nvSpPr>
      <xdr:spPr>
        <a:xfrm>
          <a:off x="12303760" y="10219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92075</xdr:rowOff>
    </xdr:from>
    <xdr:to>
      <xdr:col>67</xdr:col>
      <xdr:colOff>101600</xdr:colOff>
      <xdr:row>60</xdr:row>
      <xdr:rowOff>22225</xdr:rowOff>
    </xdr:to>
    <xdr:sp macro="" textlink="">
      <xdr:nvSpPr>
        <xdr:cNvPr id="538" name="フローチャート: 判断 537">
          <a:extLst>
            <a:ext uri="{FF2B5EF4-FFF2-40B4-BE49-F238E27FC236}">
              <a16:creationId xmlns:a16="http://schemas.microsoft.com/office/drawing/2014/main" id="{A5620098-35AE-4B03-A68B-4342EC2F0329}"/>
            </a:ext>
          </a:extLst>
        </xdr:cNvPr>
        <xdr:cNvSpPr/>
      </xdr:nvSpPr>
      <xdr:spPr>
        <a:xfrm>
          <a:off x="11487150" y="102114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DD4F169-913B-4697-B08A-FCBBC2F037A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FBF2F8A9-1C97-4E2C-9C58-8E79E3AEEA6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DF85FED-BEF6-46ED-A6FD-F026E9A2D853}"/>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30D6D29-2DAE-48CA-BCE4-542C3F7F92C4}"/>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417F213-018E-41D9-98AD-B596F8DAFD5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8255</xdr:rowOff>
    </xdr:from>
    <xdr:to>
      <xdr:col>85</xdr:col>
      <xdr:colOff>177800</xdr:colOff>
      <xdr:row>60</xdr:row>
      <xdr:rowOff>109855</xdr:rowOff>
    </xdr:to>
    <xdr:sp macro="" textlink="">
      <xdr:nvSpPr>
        <xdr:cNvPr id="544" name="楕円 543">
          <a:extLst>
            <a:ext uri="{FF2B5EF4-FFF2-40B4-BE49-F238E27FC236}">
              <a16:creationId xmlns:a16="http://schemas.microsoft.com/office/drawing/2014/main" id="{61CC9DF2-9DC0-45F3-B129-6556AAF25734}"/>
            </a:ext>
          </a:extLst>
        </xdr:cNvPr>
        <xdr:cNvSpPr/>
      </xdr:nvSpPr>
      <xdr:spPr>
        <a:xfrm>
          <a:off x="14649450" y="102971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158132</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D668C79E-C5AE-4966-8C1C-C0A138FAADAD}"/>
            </a:ext>
          </a:extLst>
        </xdr:cNvPr>
        <xdr:cNvSpPr txBox="1"/>
      </xdr:nvSpPr>
      <xdr:spPr>
        <a:xfrm>
          <a:off x="14742160"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149225</xdr:rowOff>
    </xdr:from>
    <xdr:to>
      <xdr:col>81</xdr:col>
      <xdr:colOff>101600</xdr:colOff>
      <xdr:row>60</xdr:row>
      <xdr:rowOff>79375</xdr:rowOff>
    </xdr:to>
    <xdr:sp macro="" textlink="">
      <xdr:nvSpPr>
        <xdr:cNvPr id="546" name="楕円 545">
          <a:extLst>
            <a:ext uri="{FF2B5EF4-FFF2-40B4-BE49-F238E27FC236}">
              <a16:creationId xmlns:a16="http://schemas.microsoft.com/office/drawing/2014/main" id="{9DB05AE0-FA9F-44B1-9542-8F427C51955A}"/>
            </a:ext>
          </a:extLst>
        </xdr:cNvPr>
        <xdr:cNvSpPr/>
      </xdr:nvSpPr>
      <xdr:spPr>
        <a:xfrm>
          <a:off x="13887450" y="102647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28575</xdr:rowOff>
    </xdr:from>
    <xdr:to>
      <xdr:col>85</xdr:col>
      <xdr:colOff>127000</xdr:colOff>
      <xdr:row>60</xdr:row>
      <xdr:rowOff>59055</xdr:rowOff>
    </xdr:to>
    <xdr:cxnSp macro="">
      <xdr:nvCxnSpPr>
        <xdr:cNvPr id="547" name="直線コネクタ 546">
          <a:extLst>
            <a:ext uri="{FF2B5EF4-FFF2-40B4-BE49-F238E27FC236}">
              <a16:creationId xmlns:a16="http://schemas.microsoft.com/office/drawing/2014/main" id="{67CA2EFF-7FED-41A7-8C91-A509471D2A3F}"/>
            </a:ext>
          </a:extLst>
        </xdr:cNvPr>
        <xdr:cNvCxnSpPr/>
      </xdr:nvCxnSpPr>
      <xdr:spPr>
        <a:xfrm>
          <a:off x="13942060" y="10313670"/>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126365</xdr:rowOff>
    </xdr:from>
    <xdr:to>
      <xdr:col>76</xdr:col>
      <xdr:colOff>165100</xdr:colOff>
      <xdr:row>60</xdr:row>
      <xdr:rowOff>56515</xdr:rowOff>
    </xdr:to>
    <xdr:sp macro="" textlink="">
      <xdr:nvSpPr>
        <xdr:cNvPr id="548" name="楕円 547">
          <a:extLst>
            <a:ext uri="{FF2B5EF4-FFF2-40B4-BE49-F238E27FC236}">
              <a16:creationId xmlns:a16="http://schemas.microsoft.com/office/drawing/2014/main" id="{C9821018-AFB9-4584-ACB0-00C799BABD7E}"/>
            </a:ext>
          </a:extLst>
        </xdr:cNvPr>
        <xdr:cNvSpPr/>
      </xdr:nvSpPr>
      <xdr:spPr>
        <a:xfrm>
          <a:off x="13089890" y="102457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5715</xdr:rowOff>
    </xdr:from>
    <xdr:to>
      <xdr:col>81</xdr:col>
      <xdr:colOff>50800</xdr:colOff>
      <xdr:row>60</xdr:row>
      <xdr:rowOff>28575</xdr:rowOff>
    </xdr:to>
    <xdr:cxnSp macro="">
      <xdr:nvCxnSpPr>
        <xdr:cNvPr id="549" name="直線コネクタ 548">
          <a:extLst>
            <a:ext uri="{FF2B5EF4-FFF2-40B4-BE49-F238E27FC236}">
              <a16:creationId xmlns:a16="http://schemas.microsoft.com/office/drawing/2014/main" id="{6360D96B-F6BC-4C76-956B-57916988980F}"/>
            </a:ext>
          </a:extLst>
        </xdr:cNvPr>
        <xdr:cNvCxnSpPr/>
      </xdr:nvCxnSpPr>
      <xdr:spPr>
        <a:xfrm>
          <a:off x="13144500" y="1029462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107315</xdr:rowOff>
    </xdr:from>
    <xdr:to>
      <xdr:col>72</xdr:col>
      <xdr:colOff>38100</xdr:colOff>
      <xdr:row>60</xdr:row>
      <xdr:rowOff>37465</xdr:rowOff>
    </xdr:to>
    <xdr:sp macro="" textlink="">
      <xdr:nvSpPr>
        <xdr:cNvPr id="550" name="楕円 549">
          <a:extLst>
            <a:ext uri="{FF2B5EF4-FFF2-40B4-BE49-F238E27FC236}">
              <a16:creationId xmlns:a16="http://schemas.microsoft.com/office/drawing/2014/main" id="{C181D206-3DAA-4C4F-8735-E24ED6A0DFF8}"/>
            </a:ext>
          </a:extLst>
        </xdr:cNvPr>
        <xdr:cNvSpPr/>
      </xdr:nvSpPr>
      <xdr:spPr>
        <a:xfrm>
          <a:off x="12303760" y="102209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158115</xdr:rowOff>
    </xdr:from>
    <xdr:to>
      <xdr:col>76</xdr:col>
      <xdr:colOff>114300</xdr:colOff>
      <xdr:row>60</xdr:row>
      <xdr:rowOff>5715</xdr:rowOff>
    </xdr:to>
    <xdr:cxnSp macro="">
      <xdr:nvCxnSpPr>
        <xdr:cNvPr id="551" name="直線コネクタ 550">
          <a:extLst>
            <a:ext uri="{FF2B5EF4-FFF2-40B4-BE49-F238E27FC236}">
              <a16:creationId xmlns:a16="http://schemas.microsoft.com/office/drawing/2014/main" id="{53EAEE2E-12D4-4AF0-B8F0-97E586433E12}"/>
            </a:ext>
          </a:extLst>
        </xdr:cNvPr>
        <xdr:cNvCxnSpPr/>
      </xdr:nvCxnSpPr>
      <xdr:spPr>
        <a:xfrm>
          <a:off x="12346940" y="1027557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109220</xdr:rowOff>
    </xdr:from>
    <xdr:to>
      <xdr:col>67</xdr:col>
      <xdr:colOff>101600</xdr:colOff>
      <xdr:row>60</xdr:row>
      <xdr:rowOff>39370</xdr:rowOff>
    </xdr:to>
    <xdr:sp macro="" textlink="">
      <xdr:nvSpPr>
        <xdr:cNvPr id="552" name="楕円 551">
          <a:extLst>
            <a:ext uri="{FF2B5EF4-FFF2-40B4-BE49-F238E27FC236}">
              <a16:creationId xmlns:a16="http://schemas.microsoft.com/office/drawing/2014/main" id="{2AE2EB6B-BBC9-4F7B-B96B-D5CB5BCED623}"/>
            </a:ext>
          </a:extLst>
        </xdr:cNvPr>
        <xdr:cNvSpPr/>
      </xdr:nvSpPr>
      <xdr:spPr>
        <a:xfrm>
          <a:off x="11487150" y="102228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158115</xdr:rowOff>
    </xdr:from>
    <xdr:to>
      <xdr:col>71</xdr:col>
      <xdr:colOff>177800</xdr:colOff>
      <xdr:row>59</xdr:row>
      <xdr:rowOff>160020</xdr:rowOff>
    </xdr:to>
    <xdr:cxnSp macro="">
      <xdr:nvCxnSpPr>
        <xdr:cNvPr id="553" name="直線コネクタ 552">
          <a:extLst>
            <a:ext uri="{FF2B5EF4-FFF2-40B4-BE49-F238E27FC236}">
              <a16:creationId xmlns:a16="http://schemas.microsoft.com/office/drawing/2014/main" id="{F8A76250-6BDE-41E7-9719-F0F940D4DF02}"/>
            </a:ext>
          </a:extLst>
        </xdr:cNvPr>
        <xdr:cNvCxnSpPr/>
      </xdr:nvCxnSpPr>
      <xdr:spPr>
        <a:xfrm flipV="1">
          <a:off x="11541760" y="10275570"/>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93997</xdr:rowOff>
    </xdr:from>
    <xdr:ext cx="405111" cy="259045"/>
    <xdr:sp macro="" textlink="">
      <xdr:nvSpPr>
        <xdr:cNvPr id="554" name="n_1aveValue【学校施設】&#10;有形固定資産減価償却率">
          <a:extLst>
            <a:ext uri="{FF2B5EF4-FFF2-40B4-BE49-F238E27FC236}">
              <a16:creationId xmlns:a16="http://schemas.microsoft.com/office/drawing/2014/main" id="{4B936A67-A553-46EB-A847-D4EA84C864DA}"/>
            </a:ext>
          </a:extLst>
        </xdr:cNvPr>
        <xdr:cNvSpPr txBox="1"/>
      </xdr:nvSpPr>
      <xdr:spPr>
        <a:xfrm>
          <a:off x="1373823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47642</xdr:rowOff>
    </xdr:from>
    <xdr:ext cx="405111" cy="259045"/>
    <xdr:sp macro="" textlink="">
      <xdr:nvSpPr>
        <xdr:cNvPr id="555" name="n_2aveValue【学校施設】&#10;有形固定資産減価償却率">
          <a:extLst>
            <a:ext uri="{FF2B5EF4-FFF2-40B4-BE49-F238E27FC236}">
              <a16:creationId xmlns:a16="http://schemas.microsoft.com/office/drawing/2014/main" id="{7DDE7A50-2DBC-48AB-87C0-52CD0A3F2C7D}"/>
            </a:ext>
          </a:extLst>
        </xdr:cNvPr>
        <xdr:cNvSpPr txBox="1"/>
      </xdr:nvSpPr>
      <xdr:spPr>
        <a:xfrm>
          <a:off x="1295718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52087</xdr:rowOff>
    </xdr:from>
    <xdr:ext cx="405111" cy="259045"/>
    <xdr:sp macro="" textlink="">
      <xdr:nvSpPr>
        <xdr:cNvPr id="556" name="n_3aveValue【学校施設】&#10;有形固定資産減価償却率">
          <a:extLst>
            <a:ext uri="{FF2B5EF4-FFF2-40B4-BE49-F238E27FC236}">
              <a16:creationId xmlns:a16="http://schemas.microsoft.com/office/drawing/2014/main" id="{8B91EB3F-96B1-4C52-84F9-61BA0B42CD6C}"/>
            </a:ext>
          </a:extLst>
        </xdr:cNvPr>
        <xdr:cNvSpPr txBox="1"/>
      </xdr:nvSpPr>
      <xdr:spPr>
        <a:xfrm>
          <a:off x="1217105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38752</xdr:rowOff>
    </xdr:from>
    <xdr:ext cx="405111" cy="259045"/>
    <xdr:sp macro="" textlink="">
      <xdr:nvSpPr>
        <xdr:cNvPr id="557" name="n_4aveValue【学校施設】&#10;有形固定資産減価償却率">
          <a:extLst>
            <a:ext uri="{FF2B5EF4-FFF2-40B4-BE49-F238E27FC236}">
              <a16:creationId xmlns:a16="http://schemas.microsoft.com/office/drawing/2014/main" id="{ABA9525E-EADF-4165-AF08-6B5A86A8A40C}"/>
            </a:ext>
          </a:extLst>
        </xdr:cNvPr>
        <xdr:cNvSpPr txBox="1"/>
      </xdr:nvSpPr>
      <xdr:spPr>
        <a:xfrm>
          <a:off x="113544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70502</xdr:rowOff>
    </xdr:from>
    <xdr:ext cx="405111" cy="259045"/>
    <xdr:sp macro="" textlink="">
      <xdr:nvSpPr>
        <xdr:cNvPr id="558" name="n_1mainValue【学校施設】&#10;有形固定資産減価償却率">
          <a:extLst>
            <a:ext uri="{FF2B5EF4-FFF2-40B4-BE49-F238E27FC236}">
              <a16:creationId xmlns:a16="http://schemas.microsoft.com/office/drawing/2014/main" id="{E5E971DE-62C5-4FE8-B970-D924FEC332BA}"/>
            </a:ext>
          </a:extLst>
        </xdr:cNvPr>
        <xdr:cNvSpPr txBox="1"/>
      </xdr:nvSpPr>
      <xdr:spPr>
        <a:xfrm>
          <a:off x="13738234" y="1035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73042</xdr:rowOff>
    </xdr:from>
    <xdr:ext cx="405111" cy="259045"/>
    <xdr:sp macro="" textlink="">
      <xdr:nvSpPr>
        <xdr:cNvPr id="559" name="n_2mainValue【学校施設】&#10;有形固定資産減価償却率">
          <a:extLst>
            <a:ext uri="{FF2B5EF4-FFF2-40B4-BE49-F238E27FC236}">
              <a16:creationId xmlns:a16="http://schemas.microsoft.com/office/drawing/2014/main" id="{0B39D87C-6301-426B-AE47-5725DC5D89CE}"/>
            </a:ext>
          </a:extLst>
        </xdr:cNvPr>
        <xdr:cNvSpPr txBox="1"/>
      </xdr:nvSpPr>
      <xdr:spPr>
        <a:xfrm>
          <a:off x="1295718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28592</xdr:rowOff>
    </xdr:from>
    <xdr:ext cx="405111" cy="259045"/>
    <xdr:sp macro="" textlink="">
      <xdr:nvSpPr>
        <xdr:cNvPr id="560" name="n_3mainValue【学校施設】&#10;有形固定資産減価償却率">
          <a:extLst>
            <a:ext uri="{FF2B5EF4-FFF2-40B4-BE49-F238E27FC236}">
              <a16:creationId xmlns:a16="http://schemas.microsoft.com/office/drawing/2014/main" id="{1753C2F3-CC4F-407D-8ABF-1C4AC335ABE8}"/>
            </a:ext>
          </a:extLst>
        </xdr:cNvPr>
        <xdr:cNvSpPr txBox="1"/>
      </xdr:nvSpPr>
      <xdr:spPr>
        <a:xfrm>
          <a:off x="1217105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30497</xdr:rowOff>
    </xdr:from>
    <xdr:ext cx="405111" cy="259045"/>
    <xdr:sp macro="" textlink="">
      <xdr:nvSpPr>
        <xdr:cNvPr id="561" name="n_4mainValue【学校施設】&#10;有形固定資産減価償却率">
          <a:extLst>
            <a:ext uri="{FF2B5EF4-FFF2-40B4-BE49-F238E27FC236}">
              <a16:creationId xmlns:a16="http://schemas.microsoft.com/office/drawing/2014/main" id="{FCFC82E8-CC34-4E56-AF4E-BAE17AAFD894}"/>
            </a:ext>
          </a:extLst>
        </xdr:cNvPr>
        <xdr:cNvSpPr txBox="1"/>
      </xdr:nvSpPr>
      <xdr:spPr>
        <a:xfrm>
          <a:off x="11354444"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9D41EE7A-4748-46EA-91DB-1421AC851E56}"/>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C355428C-77E3-4A16-B8A8-24610CC23CDC}"/>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F44184A2-C4C5-445D-A531-CA16E9EEDD1A}"/>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C2FD47A4-6E08-4A8C-8FEF-340DD78A40F6}"/>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C418C7FB-FF32-47CF-A3BD-10D88446629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7935562A-2262-4111-83A0-6A7CB488E43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8CA98523-8C2B-4509-B298-0DF14B35C83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6B3B246F-24AF-45C9-82EC-1B71F6B3882D}"/>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FAA194C4-4018-4575-8EB4-3B6024A95D28}"/>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5EDFE6AA-1626-40A3-98D7-2DD2F666373D}"/>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id="{9846FBF6-536A-49C1-9E6E-412A2ADEB030}"/>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3" name="直線コネクタ 572">
          <a:extLst>
            <a:ext uri="{FF2B5EF4-FFF2-40B4-BE49-F238E27FC236}">
              <a16:creationId xmlns:a16="http://schemas.microsoft.com/office/drawing/2014/main" id="{4A77515B-2763-48A9-98BD-3BB40CA97D95}"/>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4" name="テキスト ボックス 573">
          <a:extLst>
            <a:ext uri="{FF2B5EF4-FFF2-40B4-BE49-F238E27FC236}">
              <a16:creationId xmlns:a16="http://schemas.microsoft.com/office/drawing/2014/main" id="{BCD2B983-F99B-4373-8CC9-F50F12C309FC}"/>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5" name="直線コネクタ 574">
          <a:extLst>
            <a:ext uri="{FF2B5EF4-FFF2-40B4-BE49-F238E27FC236}">
              <a16:creationId xmlns:a16="http://schemas.microsoft.com/office/drawing/2014/main" id="{A6D372F6-EE32-4B6C-9C95-74457A1B1045}"/>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6" name="テキスト ボックス 575">
          <a:extLst>
            <a:ext uri="{FF2B5EF4-FFF2-40B4-BE49-F238E27FC236}">
              <a16:creationId xmlns:a16="http://schemas.microsoft.com/office/drawing/2014/main" id="{6BC9846E-B343-4457-9A4E-63405FDF5CD8}"/>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4878C9EB-B4B3-4792-A964-8177FB7B192E}"/>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EA859A8D-6696-4A79-9229-AB71D9C80F7D}"/>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9" name="直線コネクタ 578">
          <a:extLst>
            <a:ext uri="{FF2B5EF4-FFF2-40B4-BE49-F238E27FC236}">
              <a16:creationId xmlns:a16="http://schemas.microsoft.com/office/drawing/2014/main" id="{A73728FD-8EBC-42F1-B55A-02237607214A}"/>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0" name="テキスト ボックス 579">
          <a:extLst>
            <a:ext uri="{FF2B5EF4-FFF2-40B4-BE49-F238E27FC236}">
              <a16:creationId xmlns:a16="http://schemas.microsoft.com/office/drawing/2014/main" id="{C52DC7DC-0696-4084-9700-00BF3AD8023B}"/>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1" name="直線コネクタ 580">
          <a:extLst>
            <a:ext uri="{FF2B5EF4-FFF2-40B4-BE49-F238E27FC236}">
              <a16:creationId xmlns:a16="http://schemas.microsoft.com/office/drawing/2014/main" id="{C955C506-C60F-4F48-9DB2-8305EAE267D9}"/>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2" name="テキスト ボックス 581">
          <a:extLst>
            <a:ext uri="{FF2B5EF4-FFF2-40B4-BE49-F238E27FC236}">
              <a16:creationId xmlns:a16="http://schemas.microsoft.com/office/drawing/2014/main" id="{FE49AF23-DC89-40C7-94DE-633F0BEFCAA4}"/>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2D1A4B65-0591-4E59-A972-7FBAB38E839D}"/>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A1A61DE7-3167-4A4B-A7A3-061F928F73E4}"/>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BC3F6D60-FF5C-426B-B832-DA552CD6C53D}"/>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144780</xdr:rowOff>
    </xdr:from>
    <xdr:to>
      <xdr:col>116</xdr:col>
      <xdr:colOff>62864</xdr:colOff>
      <xdr:row>64</xdr:row>
      <xdr:rowOff>42672</xdr:rowOff>
    </xdr:to>
    <xdr:cxnSp macro="">
      <xdr:nvCxnSpPr>
        <xdr:cNvPr id="586" name="直線コネクタ 585">
          <a:extLst>
            <a:ext uri="{FF2B5EF4-FFF2-40B4-BE49-F238E27FC236}">
              <a16:creationId xmlns:a16="http://schemas.microsoft.com/office/drawing/2014/main" id="{13170D3F-AFFC-4262-A82B-FB3FFA3E48A8}"/>
            </a:ext>
          </a:extLst>
        </xdr:cNvPr>
        <xdr:cNvCxnSpPr/>
      </xdr:nvCxnSpPr>
      <xdr:spPr>
        <a:xfrm flipV="1">
          <a:off x="19947254" y="9572625"/>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46499</xdr:rowOff>
    </xdr:from>
    <xdr:ext cx="469744" cy="259045"/>
    <xdr:sp macro="" textlink="">
      <xdr:nvSpPr>
        <xdr:cNvPr id="587" name="【学校施設】&#10;一人当たり面積最小値テキスト">
          <a:extLst>
            <a:ext uri="{FF2B5EF4-FFF2-40B4-BE49-F238E27FC236}">
              <a16:creationId xmlns:a16="http://schemas.microsoft.com/office/drawing/2014/main" id="{2F9AC53B-F26B-49D7-8507-247B4995F782}"/>
            </a:ext>
          </a:extLst>
        </xdr:cNvPr>
        <xdr:cNvSpPr txBox="1"/>
      </xdr:nvSpPr>
      <xdr:spPr>
        <a:xfrm>
          <a:off x="19985990" y="1102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42672</xdr:rowOff>
    </xdr:from>
    <xdr:to>
      <xdr:col>116</xdr:col>
      <xdr:colOff>152400</xdr:colOff>
      <xdr:row>64</xdr:row>
      <xdr:rowOff>42672</xdr:rowOff>
    </xdr:to>
    <xdr:cxnSp macro="">
      <xdr:nvCxnSpPr>
        <xdr:cNvPr id="588" name="直線コネクタ 587">
          <a:extLst>
            <a:ext uri="{FF2B5EF4-FFF2-40B4-BE49-F238E27FC236}">
              <a16:creationId xmlns:a16="http://schemas.microsoft.com/office/drawing/2014/main" id="{0D0F032A-F18A-40AD-9B68-3C6AEA301EDA}"/>
            </a:ext>
          </a:extLst>
        </xdr:cNvPr>
        <xdr:cNvCxnSpPr/>
      </xdr:nvCxnSpPr>
      <xdr:spPr>
        <a:xfrm>
          <a:off x="19885660" y="11017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91457</xdr:rowOff>
    </xdr:from>
    <xdr:ext cx="469744" cy="259045"/>
    <xdr:sp macro="" textlink="">
      <xdr:nvSpPr>
        <xdr:cNvPr id="589" name="【学校施設】&#10;一人当たり面積最大値テキスト">
          <a:extLst>
            <a:ext uri="{FF2B5EF4-FFF2-40B4-BE49-F238E27FC236}">
              <a16:creationId xmlns:a16="http://schemas.microsoft.com/office/drawing/2014/main" id="{4F8601A2-F9EB-4DFB-90A6-C2DA719C0156}"/>
            </a:ext>
          </a:extLst>
        </xdr:cNvPr>
        <xdr:cNvSpPr txBox="1"/>
      </xdr:nvSpPr>
      <xdr:spPr>
        <a:xfrm>
          <a:off x="1998599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144780</xdr:rowOff>
    </xdr:from>
    <xdr:to>
      <xdr:col>116</xdr:col>
      <xdr:colOff>152400</xdr:colOff>
      <xdr:row>55</xdr:row>
      <xdr:rowOff>144780</xdr:rowOff>
    </xdr:to>
    <xdr:cxnSp macro="">
      <xdr:nvCxnSpPr>
        <xdr:cNvPr id="590" name="直線コネクタ 589">
          <a:extLst>
            <a:ext uri="{FF2B5EF4-FFF2-40B4-BE49-F238E27FC236}">
              <a16:creationId xmlns:a16="http://schemas.microsoft.com/office/drawing/2014/main" id="{82E05B20-14F8-461C-9ECF-9C159A994E4A}"/>
            </a:ext>
          </a:extLst>
        </xdr:cNvPr>
        <xdr:cNvCxnSpPr/>
      </xdr:nvCxnSpPr>
      <xdr:spPr>
        <a:xfrm>
          <a:off x="1988566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119905</xdr:rowOff>
    </xdr:from>
    <xdr:ext cx="469744" cy="259045"/>
    <xdr:sp macro="" textlink="">
      <xdr:nvSpPr>
        <xdr:cNvPr id="591" name="【学校施設】&#10;一人当たり面積平均値テキスト">
          <a:extLst>
            <a:ext uri="{FF2B5EF4-FFF2-40B4-BE49-F238E27FC236}">
              <a16:creationId xmlns:a16="http://schemas.microsoft.com/office/drawing/2014/main" id="{F39DD6BD-3D6E-4572-9A77-7BA20F06F647}"/>
            </a:ext>
          </a:extLst>
        </xdr:cNvPr>
        <xdr:cNvSpPr txBox="1"/>
      </xdr:nvSpPr>
      <xdr:spPr>
        <a:xfrm>
          <a:off x="19985990" y="100659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97028</xdr:rowOff>
    </xdr:from>
    <xdr:to>
      <xdr:col>116</xdr:col>
      <xdr:colOff>114300</xdr:colOff>
      <xdr:row>60</xdr:row>
      <xdr:rowOff>27178</xdr:rowOff>
    </xdr:to>
    <xdr:sp macro="" textlink="">
      <xdr:nvSpPr>
        <xdr:cNvPr id="592" name="フローチャート: 判断 591">
          <a:extLst>
            <a:ext uri="{FF2B5EF4-FFF2-40B4-BE49-F238E27FC236}">
              <a16:creationId xmlns:a16="http://schemas.microsoft.com/office/drawing/2014/main" id="{B154A376-27B6-4561-9D50-95A11F5A2BF7}"/>
            </a:ext>
          </a:extLst>
        </xdr:cNvPr>
        <xdr:cNvSpPr/>
      </xdr:nvSpPr>
      <xdr:spPr>
        <a:xfrm>
          <a:off x="19904710" y="102087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135890</xdr:rowOff>
    </xdr:from>
    <xdr:to>
      <xdr:col>112</xdr:col>
      <xdr:colOff>38100</xdr:colOff>
      <xdr:row>60</xdr:row>
      <xdr:rowOff>66040</xdr:rowOff>
    </xdr:to>
    <xdr:sp macro="" textlink="">
      <xdr:nvSpPr>
        <xdr:cNvPr id="593" name="フローチャート: 判断 592">
          <a:extLst>
            <a:ext uri="{FF2B5EF4-FFF2-40B4-BE49-F238E27FC236}">
              <a16:creationId xmlns:a16="http://schemas.microsoft.com/office/drawing/2014/main" id="{705DF996-AD42-4B0F-921D-BB99B4027DC9}"/>
            </a:ext>
          </a:extLst>
        </xdr:cNvPr>
        <xdr:cNvSpPr/>
      </xdr:nvSpPr>
      <xdr:spPr>
        <a:xfrm>
          <a:off x="19161760" y="102476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122174</xdr:rowOff>
    </xdr:from>
    <xdr:to>
      <xdr:col>107</xdr:col>
      <xdr:colOff>101600</xdr:colOff>
      <xdr:row>60</xdr:row>
      <xdr:rowOff>52324</xdr:rowOff>
    </xdr:to>
    <xdr:sp macro="" textlink="">
      <xdr:nvSpPr>
        <xdr:cNvPr id="594" name="フローチャート: 判断 593">
          <a:extLst>
            <a:ext uri="{FF2B5EF4-FFF2-40B4-BE49-F238E27FC236}">
              <a16:creationId xmlns:a16="http://schemas.microsoft.com/office/drawing/2014/main" id="{67B61E5B-6C57-43C2-AF55-3AE9D92389CD}"/>
            </a:ext>
          </a:extLst>
        </xdr:cNvPr>
        <xdr:cNvSpPr/>
      </xdr:nvSpPr>
      <xdr:spPr>
        <a:xfrm>
          <a:off x="18345150" y="102396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78740</xdr:rowOff>
    </xdr:from>
    <xdr:to>
      <xdr:col>102</xdr:col>
      <xdr:colOff>165100</xdr:colOff>
      <xdr:row>61</xdr:row>
      <xdr:rowOff>8890</xdr:rowOff>
    </xdr:to>
    <xdr:sp macro="" textlink="">
      <xdr:nvSpPr>
        <xdr:cNvPr id="595" name="フローチャート: 判断 594">
          <a:extLst>
            <a:ext uri="{FF2B5EF4-FFF2-40B4-BE49-F238E27FC236}">
              <a16:creationId xmlns:a16="http://schemas.microsoft.com/office/drawing/2014/main" id="{D6E01B73-AAE9-41BB-8975-39EC9AEAB066}"/>
            </a:ext>
          </a:extLst>
        </xdr:cNvPr>
        <xdr:cNvSpPr/>
      </xdr:nvSpPr>
      <xdr:spPr>
        <a:xfrm>
          <a:off x="17547590" y="103657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101600</xdr:rowOff>
    </xdr:from>
    <xdr:to>
      <xdr:col>98</xdr:col>
      <xdr:colOff>38100</xdr:colOff>
      <xdr:row>61</xdr:row>
      <xdr:rowOff>31750</xdr:rowOff>
    </xdr:to>
    <xdr:sp macro="" textlink="">
      <xdr:nvSpPr>
        <xdr:cNvPr id="596" name="フローチャート: 判断 595">
          <a:extLst>
            <a:ext uri="{FF2B5EF4-FFF2-40B4-BE49-F238E27FC236}">
              <a16:creationId xmlns:a16="http://schemas.microsoft.com/office/drawing/2014/main" id="{B7D4240A-6289-4366-82AA-43DD84FA3416}"/>
            </a:ext>
          </a:extLst>
        </xdr:cNvPr>
        <xdr:cNvSpPr/>
      </xdr:nvSpPr>
      <xdr:spPr>
        <a:xfrm>
          <a:off x="16761460" y="103847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E8E4827E-AD91-4528-BB89-E8B3AC76DEA3}"/>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F9F987E1-3451-42D1-A736-3E604A939187}"/>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E157E9B-02FF-4BB0-BF9F-B5F6D69555FE}"/>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A0555E0F-FF35-4AFC-8F64-6DB727872E8E}"/>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21ACFB9-F579-4323-B2A1-54BE473FEA64}"/>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108458</xdr:rowOff>
    </xdr:from>
    <xdr:to>
      <xdr:col>116</xdr:col>
      <xdr:colOff>114300</xdr:colOff>
      <xdr:row>60</xdr:row>
      <xdr:rowOff>38608</xdr:rowOff>
    </xdr:to>
    <xdr:sp macro="" textlink="">
      <xdr:nvSpPr>
        <xdr:cNvPr id="602" name="楕円 601">
          <a:extLst>
            <a:ext uri="{FF2B5EF4-FFF2-40B4-BE49-F238E27FC236}">
              <a16:creationId xmlns:a16="http://schemas.microsoft.com/office/drawing/2014/main" id="{DECCA872-7CF8-41E5-85F4-947AEA4D09EB}"/>
            </a:ext>
          </a:extLst>
        </xdr:cNvPr>
        <xdr:cNvSpPr/>
      </xdr:nvSpPr>
      <xdr:spPr>
        <a:xfrm>
          <a:off x="19904710" y="102221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86885</xdr:rowOff>
    </xdr:from>
    <xdr:ext cx="469744" cy="259045"/>
    <xdr:sp macro="" textlink="">
      <xdr:nvSpPr>
        <xdr:cNvPr id="603" name="【学校施設】&#10;一人当たり面積該当値テキスト">
          <a:extLst>
            <a:ext uri="{FF2B5EF4-FFF2-40B4-BE49-F238E27FC236}">
              <a16:creationId xmlns:a16="http://schemas.microsoft.com/office/drawing/2014/main" id="{7840B6AC-488D-4FCE-814B-614D52F97753}"/>
            </a:ext>
          </a:extLst>
        </xdr:cNvPr>
        <xdr:cNvSpPr txBox="1"/>
      </xdr:nvSpPr>
      <xdr:spPr>
        <a:xfrm>
          <a:off x="19985990" y="1020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123698</xdr:rowOff>
    </xdr:from>
    <xdr:to>
      <xdr:col>112</xdr:col>
      <xdr:colOff>38100</xdr:colOff>
      <xdr:row>60</xdr:row>
      <xdr:rowOff>53848</xdr:rowOff>
    </xdr:to>
    <xdr:sp macro="" textlink="">
      <xdr:nvSpPr>
        <xdr:cNvPr id="604" name="楕円 603">
          <a:extLst>
            <a:ext uri="{FF2B5EF4-FFF2-40B4-BE49-F238E27FC236}">
              <a16:creationId xmlns:a16="http://schemas.microsoft.com/office/drawing/2014/main" id="{A371B0D2-3752-4CAA-9F54-125DE0695472}"/>
            </a:ext>
          </a:extLst>
        </xdr:cNvPr>
        <xdr:cNvSpPr/>
      </xdr:nvSpPr>
      <xdr:spPr>
        <a:xfrm>
          <a:off x="19161760" y="102411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159258</xdr:rowOff>
    </xdr:from>
    <xdr:to>
      <xdr:col>116</xdr:col>
      <xdr:colOff>63500</xdr:colOff>
      <xdr:row>60</xdr:row>
      <xdr:rowOff>3048</xdr:rowOff>
    </xdr:to>
    <xdr:cxnSp macro="">
      <xdr:nvCxnSpPr>
        <xdr:cNvPr id="605" name="直線コネクタ 604">
          <a:extLst>
            <a:ext uri="{FF2B5EF4-FFF2-40B4-BE49-F238E27FC236}">
              <a16:creationId xmlns:a16="http://schemas.microsoft.com/office/drawing/2014/main" id="{3D503F07-4BD5-4872-BC43-7D2DD589ABD2}"/>
            </a:ext>
          </a:extLst>
        </xdr:cNvPr>
        <xdr:cNvCxnSpPr/>
      </xdr:nvCxnSpPr>
      <xdr:spPr>
        <a:xfrm flipV="1">
          <a:off x="19204940" y="10276713"/>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169418</xdr:rowOff>
    </xdr:from>
    <xdr:to>
      <xdr:col>107</xdr:col>
      <xdr:colOff>101600</xdr:colOff>
      <xdr:row>59</xdr:row>
      <xdr:rowOff>99568</xdr:rowOff>
    </xdr:to>
    <xdr:sp macro="" textlink="">
      <xdr:nvSpPr>
        <xdr:cNvPr id="606" name="楕円 605">
          <a:extLst>
            <a:ext uri="{FF2B5EF4-FFF2-40B4-BE49-F238E27FC236}">
              <a16:creationId xmlns:a16="http://schemas.microsoft.com/office/drawing/2014/main" id="{D0C033FA-F4E4-4584-A7B1-E6073E529324}"/>
            </a:ext>
          </a:extLst>
        </xdr:cNvPr>
        <xdr:cNvSpPr/>
      </xdr:nvSpPr>
      <xdr:spPr>
        <a:xfrm>
          <a:off x="18345150" y="1011732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48768</xdr:rowOff>
    </xdr:from>
    <xdr:to>
      <xdr:col>111</xdr:col>
      <xdr:colOff>177800</xdr:colOff>
      <xdr:row>60</xdr:row>
      <xdr:rowOff>3048</xdr:rowOff>
    </xdr:to>
    <xdr:cxnSp macro="">
      <xdr:nvCxnSpPr>
        <xdr:cNvPr id="607" name="直線コネクタ 606">
          <a:extLst>
            <a:ext uri="{FF2B5EF4-FFF2-40B4-BE49-F238E27FC236}">
              <a16:creationId xmlns:a16="http://schemas.microsoft.com/office/drawing/2014/main" id="{CA20669F-0C88-4F30-A6A3-EE29C885E24B}"/>
            </a:ext>
          </a:extLst>
        </xdr:cNvPr>
        <xdr:cNvCxnSpPr/>
      </xdr:nvCxnSpPr>
      <xdr:spPr>
        <a:xfrm>
          <a:off x="18399760" y="10166223"/>
          <a:ext cx="80518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155702</xdr:rowOff>
    </xdr:from>
    <xdr:to>
      <xdr:col>102</xdr:col>
      <xdr:colOff>165100</xdr:colOff>
      <xdr:row>60</xdr:row>
      <xdr:rowOff>85852</xdr:rowOff>
    </xdr:to>
    <xdr:sp macro="" textlink="">
      <xdr:nvSpPr>
        <xdr:cNvPr id="608" name="楕円 607">
          <a:extLst>
            <a:ext uri="{FF2B5EF4-FFF2-40B4-BE49-F238E27FC236}">
              <a16:creationId xmlns:a16="http://schemas.microsoft.com/office/drawing/2014/main" id="{0E006FC7-E963-4FDC-B6D7-E901EA68808A}"/>
            </a:ext>
          </a:extLst>
        </xdr:cNvPr>
        <xdr:cNvSpPr/>
      </xdr:nvSpPr>
      <xdr:spPr>
        <a:xfrm>
          <a:off x="17547590" y="1027125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48768</xdr:rowOff>
    </xdr:from>
    <xdr:to>
      <xdr:col>107</xdr:col>
      <xdr:colOff>50800</xdr:colOff>
      <xdr:row>60</xdr:row>
      <xdr:rowOff>35052</xdr:rowOff>
    </xdr:to>
    <xdr:cxnSp macro="">
      <xdr:nvCxnSpPr>
        <xdr:cNvPr id="609" name="直線コネクタ 608">
          <a:extLst>
            <a:ext uri="{FF2B5EF4-FFF2-40B4-BE49-F238E27FC236}">
              <a16:creationId xmlns:a16="http://schemas.microsoft.com/office/drawing/2014/main" id="{C7EE1155-D9D2-4CD5-B515-6B4503FF4972}"/>
            </a:ext>
          </a:extLst>
        </xdr:cNvPr>
        <xdr:cNvCxnSpPr/>
      </xdr:nvCxnSpPr>
      <xdr:spPr>
        <a:xfrm flipV="1">
          <a:off x="17602200" y="10166223"/>
          <a:ext cx="797560" cy="15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161798</xdr:rowOff>
    </xdr:from>
    <xdr:to>
      <xdr:col>98</xdr:col>
      <xdr:colOff>38100</xdr:colOff>
      <xdr:row>60</xdr:row>
      <xdr:rowOff>91948</xdr:rowOff>
    </xdr:to>
    <xdr:sp macro="" textlink="">
      <xdr:nvSpPr>
        <xdr:cNvPr id="610" name="楕円 609">
          <a:extLst>
            <a:ext uri="{FF2B5EF4-FFF2-40B4-BE49-F238E27FC236}">
              <a16:creationId xmlns:a16="http://schemas.microsoft.com/office/drawing/2014/main" id="{95745F13-C13D-416A-BB2A-7C743F8B1AD9}"/>
            </a:ext>
          </a:extLst>
        </xdr:cNvPr>
        <xdr:cNvSpPr/>
      </xdr:nvSpPr>
      <xdr:spPr>
        <a:xfrm>
          <a:off x="16761460" y="102792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35052</xdr:rowOff>
    </xdr:from>
    <xdr:to>
      <xdr:col>102</xdr:col>
      <xdr:colOff>114300</xdr:colOff>
      <xdr:row>60</xdr:row>
      <xdr:rowOff>41148</xdr:rowOff>
    </xdr:to>
    <xdr:cxnSp macro="">
      <xdr:nvCxnSpPr>
        <xdr:cNvPr id="611" name="直線コネクタ 610">
          <a:extLst>
            <a:ext uri="{FF2B5EF4-FFF2-40B4-BE49-F238E27FC236}">
              <a16:creationId xmlns:a16="http://schemas.microsoft.com/office/drawing/2014/main" id="{C9F3FAD2-C3A2-4DFC-B732-AC0C6786A668}"/>
            </a:ext>
          </a:extLst>
        </xdr:cNvPr>
        <xdr:cNvCxnSpPr/>
      </xdr:nvCxnSpPr>
      <xdr:spPr>
        <a:xfrm flipV="1">
          <a:off x="16804640" y="10322052"/>
          <a:ext cx="79756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57167</xdr:rowOff>
    </xdr:from>
    <xdr:ext cx="469744" cy="259045"/>
    <xdr:sp macro="" textlink="">
      <xdr:nvSpPr>
        <xdr:cNvPr id="612" name="n_1aveValue【学校施設】&#10;一人当たり面積">
          <a:extLst>
            <a:ext uri="{FF2B5EF4-FFF2-40B4-BE49-F238E27FC236}">
              <a16:creationId xmlns:a16="http://schemas.microsoft.com/office/drawing/2014/main" id="{31E3A76F-BDC8-410F-BED4-DE8A79D29139}"/>
            </a:ext>
          </a:extLst>
        </xdr:cNvPr>
        <xdr:cNvSpPr txBox="1"/>
      </xdr:nvSpPr>
      <xdr:spPr>
        <a:xfrm>
          <a:off x="18982132" y="1034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43451</xdr:rowOff>
    </xdr:from>
    <xdr:ext cx="469744" cy="259045"/>
    <xdr:sp macro="" textlink="">
      <xdr:nvSpPr>
        <xdr:cNvPr id="613" name="n_2aveValue【学校施設】&#10;一人当たり面積">
          <a:extLst>
            <a:ext uri="{FF2B5EF4-FFF2-40B4-BE49-F238E27FC236}">
              <a16:creationId xmlns:a16="http://schemas.microsoft.com/office/drawing/2014/main" id="{3C503897-04F3-480F-9149-B601E6B67AAF}"/>
            </a:ext>
          </a:extLst>
        </xdr:cNvPr>
        <xdr:cNvSpPr txBox="1"/>
      </xdr:nvSpPr>
      <xdr:spPr>
        <a:xfrm>
          <a:off x="18182032" y="1033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xdr:rowOff>
    </xdr:from>
    <xdr:ext cx="469744" cy="259045"/>
    <xdr:sp macro="" textlink="">
      <xdr:nvSpPr>
        <xdr:cNvPr id="614" name="n_3aveValue【学校施設】&#10;一人当たり面積">
          <a:extLst>
            <a:ext uri="{FF2B5EF4-FFF2-40B4-BE49-F238E27FC236}">
              <a16:creationId xmlns:a16="http://schemas.microsoft.com/office/drawing/2014/main" id="{D5FB9754-49F1-4DE3-8086-A10B3612E429}"/>
            </a:ext>
          </a:extLst>
        </xdr:cNvPr>
        <xdr:cNvSpPr txBox="1"/>
      </xdr:nvSpPr>
      <xdr:spPr>
        <a:xfrm>
          <a:off x="17384472"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22877</xdr:rowOff>
    </xdr:from>
    <xdr:ext cx="469744" cy="259045"/>
    <xdr:sp macro="" textlink="">
      <xdr:nvSpPr>
        <xdr:cNvPr id="615" name="n_4aveValue【学校施設】&#10;一人当たり面積">
          <a:extLst>
            <a:ext uri="{FF2B5EF4-FFF2-40B4-BE49-F238E27FC236}">
              <a16:creationId xmlns:a16="http://schemas.microsoft.com/office/drawing/2014/main" id="{55BB55B1-3D3D-44EF-B3A3-5A37A8166B8B}"/>
            </a:ext>
          </a:extLst>
        </xdr:cNvPr>
        <xdr:cNvSpPr txBox="1"/>
      </xdr:nvSpPr>
      <xdr:spPr>
        <a:xfrm>
          <a:off x="16588817" y="104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70375</xdr:rowOff>
    </xdr:from>
    <xdr:ext cx="469744" cy="259045"/>
    <xdr:sp macro="" textlink="">
      <xdr:nvSpPr>
        <xdr:cNvPr id="616" name="n_1mainValue【学校施設】&#10;一人当たり面積">
          <a:extLst>
            <a:ext uri="{FF2B5EF4-FFF2-40B4-BE49-F238E27FC236}">
              <a16:creationId xmlns:a16="http://schemas.microsoft.com/office/drawing/2014/main" id="{59405481-0D8C-4645-B940-C9EF32D7C11E}"/>
            </a:ext>
          </a:extLst>
        </xdr:cNvPr>
        <xdr:cNvSpPr txBox="1"/>
      </xdr:nvSpPr>
      <xdr:spPr>
        <a:xfrm>
          <a:off x="18982132" y="1001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116095</xdr:rowOff>
    </xdr:from>
    <xdr:ext cx="469744" cy="259045"/>
    <xdr:sp macro="" textlink="">
      <xdr:nvSpPr>
        <xdr:cNvPr id="617" name="n_2mainValue【学校施設】&#10;一人当たり面積">
          <a:extLst>
            <a:ext uri="{FF2B5EF4-FFF2-40B4-BE49-F238E27FC236}">
              <a16:creationId xmlns:a16="http://schemas.microsoft.com/office/drawing/2014/main" id="{0537B611-CD73-46C1-A4E2-1131173DF981}"/>
            </a:ext>
          </a:extLst>
        </xdr:cNvPr>
        <xdr:cNvSpPr txBox="1"/>
      </xdr:nvSpPr>
      <xdr:spPr>
        <a:xfrm>
          <a:off x="18182032" y="9888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102379</xdr:rowOff>
    </xdr:from>
    <xdr:ext cx="469744" cy="259045"/>
    <xdr:sp macro="" textlink="">
      <xdr:nvSpPr>
        <xdr:cNvPr id="618" name="n_3mainValue【学校施設】&#10;一人当たり面積">
          <a:extLst>
            <a:ext uri="{FF2B5EF4-FFF2-40B4-BE49-F238E27FC236}">
              <a16:creationId xmlns:a16="http://schemas.microsoft.com/office/drawing/2014/main" id="{371EF3B2-A0C0-4E01-A1FF-D7D8962EAE71}"/>
            </a:ext>
          </a:extLst>
        </xdr:cNvPr>
        <xdr:cNvSpPr txBox="1"/>
      </xdr:nvSpPr>
      <xdr:spPr>
        <a:xfrm>
          <a:off x="17384472" y="1004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108475</xdr:rowOff>
    </xdr:from>
    <xdr:ext cx="469744" cy="259045"/>
    <xdr:sp macro="" textlink="">
      <xdr:nvSpPr>
        <xdr:cNvPr id="619" name="n_4mainValue【学校施設】&#10;一人当たり面積">
          <a:extLst>
            <a:ext uri="{FF2B5EF4-FFF2-40B4-BE49-F238E27FC236}">
              <a16:creationId xmlns:a16="http://schemas.microsoft.com/office/drawing/2014/main" id="{361972F9-40D0-43F2-BDDF-8C328D91B08F}"/>
            </a:ext>
          </a:extLst>
        </xdr:cNvPr>
        <xdr:cNvSpPr txBox="1"/>
      </xdr:nvSpPr>
      <xdr:spPr>
        <a:xfrm>
          <a:off x="16588817" y="1005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D0A4B969-C5A5-4EC2-B6F2-0562BB1E2F3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31AFB6CB-7053-4C9D-B108-360D2B3FD756}"/>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F1F21AA6-5C83-4C8F-886B-6376C5153818}"/>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776199FA-CA5B-4763-9596-C1ACC7143552}"/>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FDBCB4F9-59A7-45AA-BA68-CCB4A0081009}"/>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D2FF659A-A80B-4AC3-9621-04554789BD35}"/>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B09666D5-2F43-4EFE-94CE-08A2407512DC}"/>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4676F852-3DD0-40D5-BD10-A12F679172E2}"/>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6251CEE2-2A57-490A-95DA-C2C4667EA4F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23BF9F37-25D4-4823-8CB2-A0AE2DB1A5C9}"/>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92AA3769-54F6-44A1-B011-F6F6D10E7D01}"/>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2E0BB023-D41B-44C7-B1A8-10700A6CF337}"/>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CA0A341F-146C-470D-BD1F-6B5390A98F02}"/>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BAAC66DF-1154-4231-8F91-79D4033B2F50}"/>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B82CFAFF-BA8B-4008-8F03-97E7BA7C38F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C22E66F2-6204-4F78-80A7-C2759900360B}"/>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F7268DB5-EE24-4201-A0A4-3B8A1B512FD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D36A264F-0F2A-4C67-AEF7-801E61CEDB6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F884294F-B739-4393-9BD1-707616AAC65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0F516B81-5354-4B18-8B3C-1EFE60F1ACCB}"/>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1EACB14E-526D-47F8-BE04-05E29D0C6119}"/>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0C9A1FA1-89B8-4F69-9EE6-0E8ED8530247}"/>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06A4A229-E6B7-4876-A3D8-20344390756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08AC7DC4-E238-4D71-8CD4-08843D47951A}"/>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889BFD7F-F24B-47E6-B820-360692CDE34D}"/>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50AE53B9-2501-4893-969D-9D27F15E6F2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4A8E63D3-AE66-4C73-82D0-6040B8EDD7AD}"/>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7" name="直線コネクタ 646">
          <a:extLst>
            <a:ext uri="{FF2B5EF4-FFF2-40B4-BE49-F238E27FC236}">
              <a16:creationId xmlns:a16="http://schemas.microsoft.com/office/drawing/2014/main" id="{C106E8A7-5CC4-4242-BA6A-7274C3CA7252}"/>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8" name="テキスト ボックス 647">
          <a:extLst>
            <a:ext uri="{FF2B5EF4-FFF2-40B4-BE49-F238E27FC236}">
              <a16:creationId xmlns:a16="http://schemas.microsoft.com/office/drawing/2014/main" id="{03450AD0-8EA3-438A-BA54-DB918D9A67D8}"/>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9" name="直線コネクタ 648">
          <a:extLst>
            <a:ext uri="{FF2B5EF4-FFF2-40B4-BE49-F238E27FC236}">
              <a16:creationId xmlns:a16="http://schemas.microsoft.com/office/drawing/2014/main" id="{9472536F-D78F-4A9E-8CC5-55697AEB67F5}"/>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0" name="テキスト ボックス 649">
          <a:extLst>
            <a:ext uri="{FF2B5EF4-FFF2-40B4-BE49-F238E27FC236}">
              <a16:creationId xmlns:a16="http://schemas.microsoft.com/office/drawing/2014/main" id="{0CE96B58-1FDF-4D36-8D5D-A1B570720E68}"/>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1" name="直線コネクタ 650">
          <a:extLst>
            <a:ext uri="{FF2B5EF4-FFF2-40B4-BE49-F238E27FC236}">
              <a16:creationId xmlns:a16="http://schemas.microsoft.com/office/drawing/2014/main" id="{BC782099-E6AE-4ACC-AAEC-9C8E0EAD8BEC}"/>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2" name="テキスト ボックス 651">
          <a:extLst>
            <a:ext uri="{FF2B5EF4-FFF2-40B4-BE49-F238E27FC236}">
              <a16:creationId xmlns:a16="http://schemas.microsoft.com/office/drawing/2014/main" id="{24FE805F-36F1-4276-90DD-B574AA20F1E4}"/>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3" name="直線コネクタ 652">
          <a:extLst>
            <a:ext uri="{FF2B5EF4-FFF2-40B4-BE49-F238E27FC236}">
              <a16:creationId xmlns:a16="http://schemas.microsoft.com/office/drawing/2014/main" id="{6D0FBE0F-F55C-4350-BDC8-7C0057E130C2}"/>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4" name="テキスト ボックス 653">
          <a:extLst>
            <a:ext uri="{FF2B5EF4-FFF2-40B4-BE49-F238E27FC236}">
              <a16:creationId xmlns:a16="http://schemas.microsoft.com/office/drawing/2014/main" id="{10FC60B2-F234-4E35-B1EC-B0AC5BFDE540}"/>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5" name="直線コネクタ 654">
          <a:extLst>
            <a:ext uri="{FF2B5EF4-FFF2-40B4-BE49-F238E27FC236}">
              <a16:creationId xmlns:a16="http://schemas.microsoft.com/office/drawing/2014/main" id="{27754A51-1B5D-4B46-AFC4-69FB68729A74}"/>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6" name="テキスト ボックス 655">
          <a:extLst>
            <a:ext uri="{FF2B5EF4-FFF2-40B4-BE49-F238E27FC236}">
              <a16:creationId xmlns:a16="http://schemas.microsoft.com/office/drawing/2014/main" id="{0B2D8101-50C4-455E-9284-6093030F0802}"/>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0BD40C41-2014-493A-91B6-651D798F3E90}"/>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8" name="テキスト ボックス 657">
          <a:extLst>
            <a:ext uri="{FF2B5EF4-FFF2-40B4-BE49-F238E27FC236}">
              <a16:creationId xmlns:a16="http://schemas.microsoft.com/office/drawing/2014/main" id="{DFBA6BC6-ECF6-4F27-821E-B8BA6137FA44}"/>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9" name="【公民館】&#10;有形固定資産減価償却率グラフ枠">
          <a:extLst>
            <a:ext uri="{FF2B5EF4-FFF2-40B4-BE49-F238E27FC236}">
              <a16:creationId xmlns:a16="http://schemas.microsoft.com/office/drawing/2014/main" id="{51B14D8E-7DA1-4E42-8F1F-7CCC9C551D23}"/>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81914</xdr:rowOff>
    </xdr:from>
    <xdr:to>
      <xdr:col>85</xdr:col>
      <xdr:colOff>126364</xdr:colOff>
      <xdr:row>108</xdr:row>
      <xdr:rowOff>53339</xdr:rowOff>
    </xdr:to>
    <xdr:cxnSp macro="">
      <xdr:nvCxnSpPr>
        <xdr:cNvPr id="660" name="直線コネクタ 659">
          <a:extLst>
            <a:ext uri="{FF2B5EF4-FFF2-40B4-BE49-F238E27FC236}">
              <a16:creationId xmlns:a16="http://schemas.microsoft.com/office/drawing/2014/main" id="{45F0EEA6-3CAB-4D73-897C-39FE97B3EC09}"/>
            </a:ext>
          </a:extLst>
        </xdr:cNvPr>
        <xdr:cNvCxnSpPr/>
      </xdr:nvCxnSpPr>
      <xdr:spPr>
        <a:xfrm flipV="1">
          <a:off x="14703424" y="17057369"/>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57166</xdr:rowOff>
    </xdr:from>
    <xdr:ext cx="405111" cy="259045"/>
    <xdr:sp macro="" textlink="">
      <xdr:nvSpPr>
        <xdr:cNvPr id="661" name="【公民館】&#10;有形固定資産減価償却率最小値テキスト">
          <a:extLst>
            <a:ext uri="{FF2B5EF4-FFF2-40B4-BE49-F238E27FC236}">
              <a16:creationId xmlns:a16="http://schemas.microsoft.com/office/drawing/2014/main" id="{87B1950A-B321-4370-99F6-CE8030CC4A74}"/>
            </a:ext>
          </a:extLst>
        </xdr:cNvPr>
        <xdr:cNvSpPr txBox="1"/>
      </xdr:nvSpPr>
      <xdr:spPr>
        <a:xfrm>
          <a:off x="14742160" y="18569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53339</xdr:rowOff>
    </xdr:from>
    <xdr:to>
      <xdr:col>86</xdr:col>
      <xdr:colOff>25400</xdr:colOff>
      <xdr:row>108</xdr:row>
      <xdr:rowOff>53339</xdr:rowOff>
    </xdr:to>
    <xdr:cxnSp macro="">
      <xdr:nvCxnSpPr>
        <xdr:cNvPr id="662" name="直線コネクタ 661">
          <a:extLst>
            <a:ext uri="{FF2B5EF4-FFF2-40B4-BE49-F238E27FC236}">
              <a16:creationId xmlns:a16="http://schemas.microsoft.com/office/drawing/2014/main" id="{61FD5A33-ADF7-463E-9E4B-3CFE0BB77C2A}"/>
            </a:ext>
          </a:extLst>
        </xdr:cNvPr>
        <xdr:cNvCxnSpPr/>
      </xdr:nvCxnSpPr>
      <xdr:spPr>
        <a:xfrm>
          <a:off x="14611350" y="1857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28591</xdr:rowOff>
    </xdr:from>
    <xdr:ext cx="405111" cy="259045"/>
    <xdr:sp macro="" textlink="">
      <xdr:nvSpPr>
        <xdr:cNvPr id="663" name="【公民館】&#10;有形固定資産減価償却率最大値テキスト">
          <a:extLst>
            <a:ext uri="{FF2B5EF4-FFF2-40B4-BE49-F238E27FC236}">
              <a16:creationId xmlns:a16="http://schemas.microsoft.com/office/drawing/2014/main" id="{D5C0790A-C50C-441A-A0F9-22E987A05CE7}"/>
            </a:ext>
          </a:extLst>
        </xdr:cNvPr>
        <xdr:cNvSpPr txBox="1"/>
      </xdr:nvSpPr>
      <xdr:spPr>
        <a:xfrm>
          <a:off x="14742160" y="16828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81914</xdr:rowOff>
    </xdr:from>
    <xdr:to>
      <xdr:col>86</xdr:col>
      <xdr:colOff>25400</xdr:colOff>
      <xdr:row>99</xdr:row>
      <xdr:rowOff>81914</xdr:rowOff>
    </xdr:to>
    <xdr:cxnSp macro="">
      <xdr:nvCxnSpPr>
        <xdr:cNvPr id="664" name="直線コネクタ 663">
          <a:extLst>
            <a:ext uri="{FF2B5EF4-FFF2-40B4-BE49-F238E27FC236}">
              <a16:creationId xmlns:a16="http://schemas.microsoft.com/office/drawing/2014/main" id="{75A6CF35-5341-44CE-9BBD-329C96F3B778}"/>
            </a:ext>
          </a:extLst>
        </xdr:cNvPr>
        <xdr:cNvCxnSpPr/>
      </xdr:nvCxnSpPr>
      <xdr:spPr>
        <a:xfrm>
          <a:off x="14611350" y="17057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95902</xdr:rowOff>
    </xdr:from>
    <xdr:ext cx="405111" cy="259045"/>
    <xdr:sp macro="" textlink="">
      <xdr:nvSpPr>
        <xdr:cNvPr id="665" name="【公民館】&#10;有形固定資産減価償却率平均値テキスト">
          <a:extLst>
            <a:ext uri="{FF2B5EF4-FFF2-40B4-BE49-F238E27FC236}">
              <a16:creationId xmlns:a16="http://schemas.microsoft.com/office/drawing/2014/main" id="{E555A12F-4740-4A6B-BCBD-58B5BB2A54B3}"/>
            </a:ext>
          </a:extLst>
        </xdr:cNvPr>
        <xdr:cNvSpPr txBox="1"/>
      </xdr:nvSpPr>
      <xdr:spPr>
        <a:xfrm>
          <a:off x="14742160" y="1775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73025</xdr:rowOff>
    </xdr:from>
    <xdr:to>
      <xdr:col>85</xdr:col>
      <xdr:colOff>177800</xdr:colOff>
      <xdr:row>105</xdr:row>
      <xdr:rowOff>3175</xdr:rowOff>
    </xdr:to>
    <xdr:sp macro="" textlink="">
      <xdr:nvSpPr>
        <xdr:cNvPr id="666" name="フローチャート: 判断 665">
          <a:extLst>
            <a:ext uri="{FF2B5EF4-FFF2-40B4-BE49-F238E27FC236}">
              <a16:creationId xmlns:a16="http://schemas.microsoft.com/office/drawing/2014/main" id="{0C1C6E12-08C6-4F55-A0C9-1CA3543EB090}"/>
            </a:ext>
          </a:extLst>
        </xdr:cNvPr>
        <xdr:cNvSpPr/>
      </xdr:nvSpPr>
      <xdr:spPr>
        <a:xfrm>
          <a:off x="14649450" y="1790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53975</xdr:rowOff>
    </xdr:from>
    <xdr:to>
      <xdr:col>81</xdr:col>
      <xdr:colOff>101600</xdr:colOff>
      <xdr:row>104</xdr:row>
      <xdr:rowOff>155575</xdr:rowOff>
    </xdr:to>
    <xdr:sp macro="" textlink="">
      <xdr:nvSpPr>
        <xdr:cNvPr id="667" name="フローチャート: 判断 666">
          <a:extLst>
            <a:ext uri="{FF2B5EF4-FFF2-40B4-BE49-F238E27FC236}">
              <a16:creationId xmlns:a16="http://schemas.microsoft.com/office/drawing/2014/main" id="{04122CE1-D15C-4214-8A13-B5E3600AD010}"/>
            </a:ext>
          </a:extLst>
        </xdr:cNvPr>
        <xdr:cNvSpPr/>
      </xdr:nvSpPr>
      <xdr:spPr>
        <a:xfrm>
          <a:off x="13887450" y="178885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4445</xdr:rowOff>
    </xdr:from>
    <xdr:to>
      <xdr:col>76</xdr:col>
      <xdr:colOff>165100</xdr:colOff>
      <xdr:row>104</xdr:row>
      <xdr:rowOff>106045</xdr:rowOff>
    </xdr:to>
    <xdr:sp macro="" textlink="">
      <xdr:nvSpPr>
        <xdr:cNvPr id="668" name="フローチャート: 判断 667">
          <a:extLst>
            <a:ext uri="{FF2B5EF4-FFF2-40B4-BE49-F238E27FC236}">
              <a16:creationId xmlns:a16="http://schemas.microsoft.com/office/drawing/2014/main" id="{CB5EB8DC-D03B-457B-AF92-6B86759F56F5}"/>
            </a:ext>
          </a:extLst>
        </xdr:cNvPr>
        <xdr:cNvSpPr/>
      </xdr:nvSpPr>
      <xdr:spPr>
        <a:xfrm>
          <a:off x="13089890" y="178371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170180</xdr:rowOff>
    </xdr:from>
    <xdr:to>
      <xdr:col>72</xdr:col>
      <xdr:colOff>38100</xdr:colOff>
      <xdr:row>104</xdr:row>
      <xdr:rowOff>100330</xdr:rowOff>
    </xdr:to>
    <xdr:sp macro="" textlink="">
      <xdr:nvSpPr>
        <xdr:cNvPr id="669" name="フローチャート: 判断 668">
          <a:extLst>
            <a:ext uri="{FF2B5EF4-FFF2-40B4-BE49-F238E27FC236}">
              <a16:creationId xmlns:a16="http://schemas.microsoft.com/office/drawing/2014/main" id="{3859EBC7-2E6C-4E86-A58C-CDD865841B10}"/>
            </a:ext>
          </a:extLst>
        </xdr:cNvPr>
        <xdr:cNvSpPr/>
      </xdr:nvSpPr>
      <xdr:spPr>
        <a:xfrm>
          <a:off x="12303760" y="178333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670" name="フローチャート: 判断 669">
          <a:extLst>
            <a:ext uri="{FF2B5EF4-FFF2-40B4-BE49-F238E27FC236}">
              <a16:creationId xmlns:a16="http://schemas.microsoft.com/office/drawing/2014/main" id="{2EC41BA1-4BF7-467E-86F9-348EC3FBFB5E}"/>
            </a:ext>
          </a:extLst>
        </xdr:cNvPr>
        <xdr:cNvSpPr/>
      </xdr:nvSpPr>
      <xdr:spPr>
        <a:xfrm>
          <a:off x="11487150" y="17839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9B9A4995-63D4-4DB2-8BEB-47865FB35F2F}"/>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83A3CFDF-CB83-4459-BE71-A650D64E99D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23AB4130-B4A1-4A13-83D3-7E6CDBF28D5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7CB141E2-EDB7-40A9-86D6-2FEC697F3876}"/>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BFDA5FA2-546C-44B1-8DA3-13EF4729A8C2}"/>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164464</xdr:rowOff>
    </xdr:from>
    <xdr:to>
      <xdr:col>85</xdr:col>
      <xdr:colOff>177800</xdr:colOff>
      <xdr:row>107</xdr:row>
      <xdr:rowOff>94614</xdr:rowOff>
    </xdr:to>
    <xdr:sp macro="" textlink="">
      <xdr:nvSpPr>
        <xdr:cNvPr id="676" name="楕円 675">
          <a:extLst>
            <a:ext uri="{FF2B5EF4-FFF2-40B4-BE49-F238E27FC236}">
              <a16:creationId xmlns:a16="http://schemas.microsoft.com/office/drawing/2014/main" id="{0E2B0B02-7F95-4B0A-92B0-E1A372EF50C1}"/>
            </a:ext>
          </a:extLst>
        </xdr:cNvPr>
        <xdr:cNvSpPr/>
      </xdr:nvSpPr>
      <xdr:spPr>
        <a:xfrm>
          <a:off x="14649450" y="1834197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142891</xdr:rowOff>
    </xdr:from>
    <xdr:ext cx="405111" cy="259045"/>
    <xdr:sp macro="" textlink="">
      <xdr:nvSpPr>
        <xdr:cNvPr id="677" name="【公民館】&#10;有形固定資産減価償却率該当値テキスト">
          <a:extLst>
            <a:ext uri="{FF2B5EF4-FFF2-40B4-BE49-F238E27FC236}">
              <a16:creationId xmlns:a16="http://schemas.microsoft.com/office/drawing/2014/main" id="{F126B00C-FE92-4C32-95BA-464AD76804B9}"/>
            </a:ext>
          </a:extLst>
        </xdr:cNvPr>
        <xdr:cNvSpPr txBox="1"/>
      </xdr:nvSpPr>
      <xdr:spPr>
        <a:xfrm>
          <a:off x="14742160" y="18314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149225</xdr:rowOff>
    </xdr:from>
    <xdr:to>
      <xdr:col>81</xdr:col>
      <xdr:colOff>101600</xdr:colOff>
      <xdr:row>107</xdr:row>
      <xdr:rowOff>79375</xdr:rowOff>
    </xdr:to>
    <xdr:sp macro="" textlink="">
      <xdr:nvSpPr>
        <xdr:cNvPr id="678" name="楕円 677">
          <a:extLst>
            <a:ext uri="{FF2B5EF4-FFF2-40B4-BE49-F238E27FC236}">
              <a16:creationId xmlns:a16="http://schemas.microsoft.com/office/drawing/2014/main" id="{317A8F95-D2EF-4464-A519-BB4969874FC0}"/>
            </a:ext>
          </a:extLst>
        </xdr:cNvPr>
        <xdr:cNvSpPr/>
      </xdr:nvSpPr>
      <xdr:spPr>
        <a:xfrm>
          <a:off x="13887450" y="183229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28575</xdr:rowOff>
    </xdr:from>
    <xdr:to>
      <xdr:col>85</xdr:col>
      <xdr:colOff>127000</xdr:colOff>
      <xdr:row>107</xdr:row>
      <xdr:rowOff>43814</xdr:rowOff>
    </xdr:to>
    <xdr:cxnSp macro="">
      <xdr:nvCxnSpPr>
        <xdr:cNvPr id="679" name="直線コネクタ 678">
          <a:extLst>
            <a:ext uri="{FF2B5EF4-FFF2-40B4-BE49-F238E27FC236}">
              <a16:creationId xmlns:a16="http://schemas.microsoft.com/office/drawing/2014/main" id="{F12794FD-CDFD-4E7C-844B-64A0F4F07DE8}"/>
            </a:ext>
          </a:extLst>
        </xdr:cNvPr>
        <xdr:cNvCxnSpPr/>
      </xdr:nvCxnSpPr>
      <xdr:spPr>
        <a:xfrm>
          <a:off x="13942060" y="18371820"/>
          <a:ext cx="76200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107314</xdr:rowOff>
    </xdr:from>
    <xdr:to>
      <xdr:col>76</xdr:col>
      <xdr:colOff>165100</xdr:colOff>
      <xdr:row>107</xdr:row>
      <xdr:rowOff>37464</xdr:rowOff>
    </xdr:to>
    <xdr:sp macro="" textlink="">
      <xdr:nvSpPr>
        <xdr:cNvPr id="680" name="楕円 679">
          <a:extLst>
            <a:ext uri="{FF2B5EF4-FFF2-40B4-BE49-F238E27FC236}">
              <a16:creationId xmlns:a16="http://schemas.microsoft.com/office/drawing/2014/main" id="{F7D68F31-6484-4F0E-BD9C-93C9614684EE}"/>
            </a:ext>
          </a:extLst>
        </xdr:cNvPr>
        <xdr:cNvSpPr/>
      </xdr:nvSpPr>
      <xdr:spPr>
        <a:xfrm>
          <a:off x="13089890" y="182791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158114</xdr:rowOff>
    </xdr:from>
    <xdr:to>
      <xdr:col>81</xdr:col>
      <xdr:colOff>50800</xdr:colOff>
      <xdr:row>107</xdr:row>
      <xdr:rowOff>28575</xdr:rowOff>
    </xdr:to>
    <xdr:cxnSp macro="">
      <xdr:nvCxnSpPr>
        <xdr:cNvPr id="681" name="直線コネクタ 680">
          <a:extLst>
            <a:ext uri="{FF2B5EF4-FFF2-40B4-BE49-F238E27FC236}">
              <a16:creationId xmlns:a16="http://schemas.microsoft.com/office/drawing/2014/main" id="{8996EF59-356B-4F00-AE69-79AF9F6A2E35}"/>
            </a:ext>
          </a:extLst>
        </xdr:cNvPr>
        <xdr:cNvCxnSpPr/>
      </xdr:nvCxnSpPr>
      <xdr:spPr>
        <a:xfrm>
          <a:off x="13144500" y="18333719"/>
          <a:ext cx="79756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80645</xdr:rowOff>
    </xdr:from>
    <xdr:to>
      <xdr:col>72</xdr:col>
      <xdr:colOff>38100</xdr:colOff>
      <xdr:row>107</xdr:row>
      <xdr:rowOff>10795</xdr:rowOff>
    </xdr:to>
    <xdr:sp macro="" textlink="">
      <xdr:nvSpPr>
        <xdr:cNvPr id="682" name="楕円 681">
          <a:extLst>
            <a:ext uri="{FF2B5EF4-FFF2-40B4-BE49-F238E27FC236}">
              <a16:creationId xmlns:a16="http://schemas.microsoft.com/office/drawing/2014/main" id="{F7DADFA0-35F7-43D0-AD82-32E79069F7A7}"/>
            </a:ext>
          </a:extLst>
        </xdr:cNvPr>
        <xdr:cNvSpPr/>
      </xdr:nvSpPr>
      <xdr:spPr>
        <a:xfrm>
          <a:off x="12303760" y="182562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131445</xdr:rowOff>
    </xdr:from>
    <xdr:to>
      <xdr:col>76</xdr:col>
      <xdr:colOff>114300</xdr:colOff>
      <xdr:row>106</xdr:row>
      <xdr:rowOff>158114</xdr:rowOff>
    </xdr:to>
    <xdr:cxnSp macro="">
      <xdr:nvCxnSpPr>
        <xdr:cNvPr id="683" name="直線コネクタ 682">
          <a:extLst>
            <a:ext uri="{FF2B5EF4-FFF2-40B4-BE49-F238E27FC236}">
              <a16:creationId xmlns:a16="http://schemas.microsoft.com/office/drawing/2014/main" id="{8A06191A-C167-4CC6-B84D-61D6A9457A62}"/>
            </a:ext>
          </a:extLst>
        </xdr:cNvPr>
        <xdr:cNvCxnSpPr/>
      </xdr:nvCxnSpPr>
      <xdr:spPr>
        <a:xfrm>
          <a:off x="12346940" y="18308955"/>
          <a:ext cx="79756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95886</xdr:rowOff>
    </xdr:from>
    <xdr:to>
      <xdr:col>67</xdr:col>
      <xdr:colOff>101600</xdr:colOff>
      <xdr:row>107</xdr:row>
      <xdr:rowOff>26036</xdr:rowOff>
    </xdr:to>
    <xdr:sp macro="" textlink="">
      <xdr:nvSpPr>
        <xdr:cNvPr id="684" name="楕円 683">
          <a:extLst>
            <a:ext uri="{FF2B5EF4-FFF2-40B4-BE49-F238E27FC236}">
              <a16:creationId xmlns:a16="http://schemas.microsoft.com/office/drawing/2014/main" id="{EDE25A6A-1F7D-4717-95E3-C7C421070C36}"/>
            </a:ext>
          </a:extLst>
        </xdr:cNvPr>
        <xdr:cNvSpPr/>
      </xdr:nvSpPr>
      <xdr:spPr>
        <a:xfrm>
          <a:off x="11487150" y="1826577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131445</xdr:rowOff>
    </xdr:from>
    <xdr:to>
      <xdr:col>71</xdr:col>
      <xdr:colOff>177800</xdr:colOff>
      <xdr:row>106</xdr:row>
      <xdr:rowOff>146686</xdr:rowOff>
    </xdr:to>
    <xdr:cxnSp macro="">
      <xdr:nvCxnSpPr>
        <xdr:cNvPr id="685" name="直線コネクタ 684">
          <a:extLst>
            <a:ext uri="{FF2B5EF4-FFF2-40B4-BE49-F238E27FC236}">
              <a16:creationId xmlns:a16="http://schemas.microsoft.com/office/drawing/2014/main" id="{A17CE5AA-E414-41AE-AF55-D6FF4825BEC4}"/>
            </a:ext>
          </a:extLst>
        </xdr:cNvPr>
        <xdr:cNvCxnSpPr/>
      </xdr:nvCxnSpPr>
      <xdr:spPr>
        <a:xfrm flipV="1">
          <a:off x="11541760" y="18308955"/>
          <a:ext cx="80518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652</xdr:rowOff>
    </xdr:from>
    <xdr:ext cx="405111" cy="259045"/>
    <xdr:sp macro="" textlink="">
      <xdr:nvSpPr>
        <xdr:cNvPr id="686" name="n_1aveValue【公民館】&#10;有形固定資産減価償却率">
          <a:extLst>
            <a:ext uri="{FF2B5EF4-FFF2-40B4-BE49-F238E27FC236}">
              <a16:creationId xmlns:a16="http://schemas.microsoft.com/office/drawing/2014/main" id="{F0D6E9D5-F1F9-4CAA-9743-36063887DBD6}"/>
            </a:ext>
          </a:extLst>
        </xdr:cNvPr>
        <xdr:cNvSpPr txBox="1"/>
      </xdr:nvSpPr>
      <xdr:spPr>
        <a:xfrm>
          <a:off x="13738234" y="1766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122572</xdr:rowOff>
    </xdr:from>
    <xdr:ext cx="405111" cy="259045"/>
    <xdr:sp macro="" textlink="">
      <xdr:nvSpPr>
        <xdr:cNvPr id="687" name="n_2aveValue【公民館】&#10;有形固定資産減価償却率">
          <a:extLst>
            <a:ext uri="{FF2B5EF4-FFF2-40B4-BE49-F238E27FC236}">
              <a16:creationId xmlns:a16="http://schemas.microsoft.com/office/drawing/2014/main" id="{CF5508F5-26A4-4E3E-B108-B83AFD3279F5}"/>
            </a:ext>
          </a:extLst>
        </xdr:cNvPr>
        <xdr:cNvSpPr txBox="1"/>
      </xdr:nvSpPr>
      <xdr:spPr>
        <a:xfrm>
          <a:off x="12957184"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116857</xdr:rowOff>
    </xdr:from>
    <xdr:ext cx="405111" cy="259045"/>
    <xdr:sp macro="" textlink="">
      <xdr:nvSpPr>
        <xdr:cNvPr id="688" name="n_3aveValue【公民館】&#10;有形固定資産減価償却率">
          <a:extLst>
            <a:ext uri="{FF2B5EF4-FFF2-40B4-BE49-F238E27FC236}">
              <a16:creationId xmlns:a16="http://schemas.microsoft.com/office/drawing/2014/main" id="{897BC28D-8BBF-4018-8080-A58DEB78C285}"/>
            </a:ext>
          </a:extLst>
        </xdr:cNvPr>
        <xdr:cNvSpPr txBox="1"/>
      </xdr:nvSpPr>
      <xdr:spPr>
        <a:xfrm>
          <a:off x="1217105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124477</xdr:rowOff>
    </xdr:from>
    <xdr:ext cx="405111" cy="259045"/>
    <xdr:sp macro="" textlink="">
      <xdr:nvSpPr>
        <xdr:cNvPr id="689" name="n_4aveValue【公民館】&#10;有形固定資産減価償却率">
          <a:extLst>
            <a:ext uri="{FF2B5EF4-FFF2-40B4-BE49-F238E27FC236}">
              <a16:creationId xmlns:a16="http://schemas.microsoft.com/office/drawing/2014/main" id="{5ED614E1-BFEB-4A47-B16B-34230B8E5A7A}"/>
            </a:ext>
          </a:extLst>
        </xdr:cNvPr>
        <xdr:cNvSpPr txBox="1"/>
      </xdr:nvSpPr>
      <xdr:spPr>
        <a:xfrm>
          <a:off x="11354444"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70502</xdr:rowOff>
    </xdr:from>
    <xdr:ext cx="405111" cy="259045"/>
    <xdr:sp macro="" textlink="">
      <xdr:nvSpPr>
        <xdr:cNvPr id="690" name="n_1mainValue【公民館】&#10;有形固定資産減価償却率">
          <a:extLst>
            <a:ext uri="{FF2B5EF4-FFF2-40B4-BE49-F238E27FC236}">
              <a16:creationId xmlns:a16="http://schemas.microsoft.com/office/drawing/2014/main" id="{E68A68D0-5DB3-46FC-A26D-18EAF2DBF75B}"/>
            </a:ext>
          </a:extLst>
        </xdr:cNvPr>
        <xdr:cNvSpPr txBox="1"/>
      </xdr:nvSpPr>
      <xdr:spPr>
        <a:xfrm>
          <a:off x="13738234"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28591</xdr:rowOff>
    </xdr:from>
    <xdr:ext cx="405111" cy="259045"/>
    <xdr:sp macro="" textlink="">
      <xdr:nvSpPr>
        <xdr:cNvPr id="691" name="n_2mainValue【公民館】&#10;有形固定資産減価償却率">
          <a:extLst>
            <a:ext uri="{FF2B5EF4-FFF2-40B4-BE49-F238E27FC236}">
              <a16:creationId xmlns:a16="http://schemas.microsoft.com/office/drawing/2014/main" id="{528C3D0B-6F40-4934-B81B-E4DA975B7A57}"/>
            </a:ext>
          </a:extLst>
        </xdr:cNvPr>
        <xdr:cNvSpPr txBox="1"/>
      </xdr:nvSpPr>
      <xdr:spPr>
        <a:xfrm>
          <a:off x="12957184" y="18371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1922</xdr:rowOff>
    </xdr:from>
    <xdr:ext cx="405111" cy="259045"/>
    <xdr:sp macro="" textlink="">
      <xdr:nvSpPr>
        <xdr:cNvPr id="692" name="n_3mainValue【公民館】&#10;有形固定資産減価償却率">
          <a:extLst>
            <a:ext uri="{FF2B5EF4-FFF2-40B4-BE49-F238E27FC236}">
              <a16:creationId xmlns:a16="http://schemas.microsoft.com/office/drawing/2014/main" id="{DE9D1F18-FC95-455F-BB84-B78A93D463AB}"/>
            </a:ext>
          </a:extLst>
        </xdr:cNvPr>
        <xdr:cNvSpPr txBox="1"/>
      </xdr:nvSpPr>
      <xdr:spPr>
        <a:xfrm>
          <a:off x="12171054" y="1834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17163</xdr:rowOff>
    </xdr:from>
    <xdr:ext cx="405111" cy="259045"/>
    <xdr:sp macro="" textlink="">
      <xdr:nvSpPr>
        <xdr:cNvPr id="693" name="n_4mainValue【公民館】&#10;有形固定資産減価償却率">
          <a:extLst>
            <a:ext uri="{FF2B5EF4-FFF2-40B4-BE49-F238E27FC236}">
              <a16:creationId xmlns:a16="http://schemas.microsoft.com/office/drawing/2014/main" id="{E46023DE-DE84-4705-B585-6C3EF980D6A1}"/>
            </a:ext>
          </a:extLst>
        </xdr:cNvPr>
        <xdr:cNvSpPr txBox="1"/>
      </xdr:nvSpPr>
      <xdr:spPr>
        <a:xfrm>
          <a:off x="11354444" y="1836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A3E61A52-42F7-45E0-9E1B-9755AFF6665D}"/>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9983C676-59E5-4E4D-A7F9-C7A95ED7E84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C6CCE395-D7A1-4F30-BF73-AF7BA50C154E}"/>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C2DD2FA5-2493-471B-96EE-579FFA38F958}"/>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CCE77F0B-A61E-4F4E-BB5D-36237D35BBA5}"/>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F4BB523F-4352-4246-891A-E6DFC957E183}"/>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184EFF13-F6FD-4BA7-81CF-837491520453}"/>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F5A90D57-E5F2-4EE3-84B4-1129380A3FAF}"/>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3FC805BB-EFCC-451D-BE32-7CC9DA8A6713}"/>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991790F1-171E-47C1-8EFC-3809EBD8C1BC}"/>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4" name="直線コネクタ 703">
          <a:extLst>
            <a:ext uri="{FF2B5EF4-FFF2-40B4-BE49-F238E27FC236}">
              <a16:creationId xmlns:a16="http://schemas.microsoft.com/office/drawing/2014/main" id="{E50BDBE3-AB06-44C4-9FAF-50A4D98DDEB8}"/>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5" name="テキスト ボックス 704">
          <a:extLst>
            <a:ext uri="{FF2B5EF4-FFF2-40B4-BE49-F238E27FC236}">
              <a16:creationId xmlns:a16="http://schemas.microsoft.com/office/drawing/2014/main" id="{3B8A199F-961E-4523-A733-93AFB50644AC}"/>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6" name="直線コネクタ 705">
          <a:extLst>
            <a:ext uri="{FF2B5EF4-FFF2-40B4-BE49-F238E27FC236}">
              <a16:creationId xmlns:a16="http://schemas.microsoft.com/office/drawing/2014/main" id="{A796FCAC-7ADF-43EE-9DA5-6E5EE4A8255C}"/>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7" name="テキスト ボックス 706">
          <a:extLst>
            <a:ext uri="{FF2B5EF4-FFF2-40B4-BE49-F238E27FC236}">
              <a16:creationId xmlns:a16="http://schemas.microsoft.com/office/drawing/2014/main" id="{6DACC5A1-7993-46A0-AB02-28756612AB37}"/>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8" name="直線コネクタ 707">
          <a:extLst>
            <a:ext uri="{FF2B5EF4-FFF2-40B4-BE49-F238E27FC236}">
              <a16:creationId xmlns:a16="http://schemas.microsoft.com/office/drawing/2014/main" id="{3CC81384-1FFA-4F20-AC20-B977D56FB721}"/>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9" name="テキスト ボックス 708">
          <a:extLst>
            <a:ext uri="{FF2B5EF4-FFF2-40B4-BE49-F238E27FC236}">
              <a16:creationId xmlns:a16="http://schemas.microsoft.com/office/drawing/2014/main" id="{A44A02A2-D2BA-4E03-9410-A800B6A5A42D}"/>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0" name="直線コネクタ 709">
          <a:extLst>
            <a:ext uri="{FF2B5EF4-FFF2-40B4-BE49-F238E27FC236}">
              <a16:creationId xmlns:a16="http://schemas.microsoft.com/office/drawing/2014/main" id="{1ED19C2E-93E3-466E-A90D-183C11DE3C52}"/>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1" name="テキスト ボックス 710">
          <a:extLst>
            <a:ext uri="{FF2B5EF4-FFF2-40B4-BE49-F238E27FC236}">
              <a16:creationId xmlns:a16="http://schemas.microsoft.com/office/drawing/2014/main" id="{6A35FA50-D3FE-4825-9E5E-9C74F24C8009}"/>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1F86E5EA-4B32-4CAD-863C-46761EB29D0D}"/>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F06EE4B6-1F46-4FA3-921A-31FE33DDF018}"/>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241A0AFA-6DED-4C1D-BA22-5CD43507945E}"/>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133350</xdr:rowOff>
    </xdr:from>
    <xdr:to>
      <xdr:col>116</xdr:col>
      <xdr:colOff>62864</xdr:colOff>
      <xdr:row>108</xdr:row>
      <xdr:rowOff>35052</xdr:rowOff>
    </xdr:to>
    <xdr:cxnSp macro="">
      <xdr:nvCxnSpPr>
        <xdr:cNvPr id="715" name="直線コネクタ 714">
          <a:extLst>
            <a:ext uri="{FF2B5EF4-FFF2-40B4-BE49-F238E27FC236}">
              <a16:creationId xmlns:a16="http://schemas.microsoft.com/office/drawing/2014/main" id="{E3C9E87B-F630-4867-BC9C-B0D59D39152D}"/>
            </a:ext>
          </a:extLst>
        </xdr:cNvPr>
        <xdr:cNvCxnSpPr/>
      </xdr:nvCxnSpPr>
      <xdr:spPr>
        <a:xfrm flipV="1">
          <a:off x="19947254" y="17274540"/>
          <a:ext cx="0" cy="127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716" name="【公民館】&#10;一人当たり面積最小値テキスト">
          <a:extLst>
            <a:ext uri="{FF2B5EF4-FFF2-40B4-BE49-F238E27FC236}">
              <a16:creationId xmlns:a16="http://schemas.microsoft.com/office/drawing/2014/main" id="{D20D4A18-DACD-4A3F-8D96-A90DC4A52446}"/>
            </a:ext>
          </a:extLst>
        </xdr:cNvPr>
        <xdr:cNvSpPr txBox="1"/>
      </xdr:nvSpPr>
      <xdr:spPr>
        <a:xfrm>
          <a:off x="1998599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717" name="直線コネクタ 716">
          <a:extLst>
            <a:ext uri="{FF2B5EF4-FFF2-40B4-BE49-F238E27FC236}">
              <a16:creationId xmlns:a16="http://schemas.microsoft.com/office/drawing/2014/main" id="{AA16AEB6-AC8D-4FD6-AE9F-DADB5706FA89}"/>
            </a:ext>
          </a:extLst>
        </xdr:cNvPr>
        <xdr:cNvCxnSpPr/>
      </xdr:nvCxnSpPr>
      <xdr:spPr>
        <a:xfrm>
          <a:off x="19885660" y="185516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80027</xdr:rowOff>
    </xdr:from>
    <xdr:ext cx="469744" cy="259045"/>
    <xdr:sp macro="" textlink="">
      <xdr:nvSpPr>
        <xdr:cNvPr id="718" name="【公民館】&#10;一人当たり面積最大値テキスト">
          <a:extLst>
            <a:ext uri="{FF2B5EF4-FFF2-40B4-BE49-F238E27FC236}">
              <a16:creationId xmlns:a16="http://schemas.microsoft.com/office/drawing/2014/main" id="{010BE93E-1B0E-4ABD-824A-3CFF84BC6897}"/>
            </a:ext>
          </a:extLst>
        </xdr:cNvPr>
        <xdr:cNvSpPr txBox="1"/>
      </xdr:nvSpPr>
      <xdr:spPr>
        <a:xfrm>
          <a:off x="19985990" y="17055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133350</xdr:rowOff>
    </xdr:from>
    <xdr:to>
      <xdr:col>116</xdr:col>
      <xdr:colOff>152400</xdr:colOff>
      <xdr:row>100</xdr:row>
      <xdr:rowOff>133350</xdr:rowOff>
    </xdr:to>
    <xdr:cxnSp macro="">
      <xdr:nvCxnSpPr>
        <xdr:cNvPr id="719" name="直線コネクタ 718">
          <a:extLst>
            <a:ext uri="{FF2B5EF4-FFF2-40B4-BE49-F238E27FC236}">
              <a16:creationId xmlns:a16="http://schemas.microsoft.com/office/drawing/2014/main" id="{4A467C4E-F249-46E9-9F61-80B6939EC89F}"/>
            </a:ext>
          </a:extLst>
        </xdr:cNvPr>
        <xdr:cNvCxnSpPr/>
      </xdr:nvCxnSpPr>
      <xdr:spPr>
        <a:xfrm>
          <a:off x="19885660" y="1727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160290</xdr:rowOff>
    </xdr:from>
    <xdr:ext cx="469744" cy="259045"/>
    <xdr:sp macro="" textlink="">
      <xdr:nvSpPr>
        <xdr:cNvPr id="720" name="【公民館】&#10;一人当たり面積平均値テキスト">
          <a:extLst>
            <a:ext uri="{FF2B5EF4-FFF2-40B4-BE49-F238E27FC236}">
              <a16:creationId xmlns:a16="http://schemas.microsoft.com/office/drawing/2014/main" id="{0B21185C-6487-4136-A443-3A037635AE83}"/>
            </a:ext>
          </a:extLst>
        </xdr:cNvPr>
        <xdr:cNvSpPr txBox="1"/>
      </xdr:nvSpPr>
      <xdr:spPr>
        <a:xfrm>
          <a:off x="19985990" y="179929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721" name="フローチャート: 判断 720">
          <a:extLst>
            <a:ext uri="{FF2B5EF4-FFF2-40B4-BE49-F238E27FC236}">
              <a16:creationId xmlns:a16="http://schemas.microsoft.com/office/drawing/2014/main" id="{1C296AB2-421D-459D-A715-1828FDA6954A}"/>
            </a:ext>
          </a:extLst>
        </xdr:cNvPr>
        <xdr:cNvSpPr/>
      </xdr:nvSpPr>
      <xdr:spPr>
        <a:xfrm>
          <a:off x="19904710" y="18135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722" name="フローチャート: 判断 721">
          <a:extLst>
            <a:ext uri="{FF2B5EF4-FFF2-40B4-BE49-F238E27FC236}">
              <a16:creationId xmlns:a16="http://schemas.microsoft.com/office/drawing/2014/main" id="{2658F83A-4565-4F45-A7BB-36F6BDBD6918}"/>
            </a:ext>
          </a:extLst>
        </xdr:cNvPr>
        <xdr:cNvSpPr/>
      </xdr:nvSpPr>
      <xdr:spPr>
        <a:xfrm>
          <a:off x="19161760" y="1815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157987</xdr:rowOff>
    </xdr:from>
    <xdr:to>
      <xdr:col>107</xdr:col>
      <xdr:colOff>101600</xdr:colOff>
      <xdr:row>106</xdr:row>
      <xdr:rowOff>88137</xdr:rowOff>
    </xdr:to>
    <xdr:sp macro="" textlink="">
      <xdr:nvSpPr>
        <xdr:cNvPr id="723" name="フローチャート: 判断 722">
          <a:extLst>
            <a:ext uri="{FF2B5EF4-FFF2-40B4-BE49-F238E27FC236}">
              <a16:creationId xmlns:a16="http://schemas.microsoft.com/office/drawing/2014/main" id="{4B40C4AC-496F-410F-AF8A-000D7FBF5B7A}"/>
            </a:ext>
          </a:extLst>
        </xdr:cNvPr>
        <xdr:cNvSpPr/>
      </xdr:nvSpPr>
      <xdr:spPr>
        <a:xfrm>
          <a:off x="18345150" y="181621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16256</xdr:rowOff>
    </xdr:from>
    <xdr:to>
      <xdr:col>102</xdr:col>
      <xdr:colOff>165100</xdr:colOff>
      <xdr:row>106</xdr:row>
      <xdr:rowOff>117856</xdr:rowOff>
    </xdr:to>
    <xdr:sp macro="" textlink="">
      <xdr:nvSpPr>
        <xdr:cNvPr id="724" name="フローチャート: 判断 723">
          <a:extLst>
            <a:ext uri="{FF2B5EF4-FFF2-40B4-BE49-F238E27FC236}">
              <a16:creationId xmlns:a16="http://schemas.microsoft.com/office/drawing/2014/main" id="{05D7D21B-FDCA-4267-809B-E21F90C662DC}"/>
            </a:ext>
          </a:extLst>
        </xdr:cNvPr>
        <xdr:cNvSpPr/>
      </xdr:nvSpPr>
      <xdr:spPr>
        <a:xfrm>
          <a:off x="17547590" y="1819376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43687</xdr:rowOff>
    </xdr:from>
    <xdr:to>
      <xdr:col>98</xdr:col>
      <xdr:colOff>38100</xdr:colOff>
      <xdr:row>106</xdr:row>
      <xdr:rowOff>145287</xdr:rowOff>
    </xdr:to>
    <xdr:sp macro="" textlink="">
      <xdr:nvSpPr>
        <xdr:cNvPr id="725" name="フローチャート: 判断 724">
          <a:extLst>
            <a:ext uri="{FF2B5EF4-FFF2-40B4-BE49-F238E27FC236}">
              <a16:creationId xmlns:a16="http://schemas.microsoft.com/office/drawing/2014/main" id="{45B9151B-D801-4567-B30A-640A066D94DC}"/>
            </a:ext>
          </a:extLst>
        </xdr:cNvPr>
        <xdr:cNvSpPr/>
      </xdr:nvSpPr>
      <xdr:spPr>
        <a:xfrm>
          <a:off x="16761460" y="182192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9A18A1C1-2E88-4BDE-8B73-0A60BD4983F9}"/>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5B117B7F-DC57-4C10-AFD3-61B17F86C7F3}"/>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FC547738-AF56-40EC-8E7E-B61DA4D86CD6}"/>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70E1062E-2C54-492A-8BFC-23C27DAEEC1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3CD041E7-233D-43E9-ACD5-C889E627D471}"/>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128270</xdr:rowOff>
    </xdr:from>
    <xdr:to>
      <xdr:col>116</xdr:col>
      <xdr:colOff>114300</xdr:colOff>
      <xdr:row>108</xdr:row>
      <xdr:rowOff>58420</xdr:rowOff>
    </xdr:to>
    <xdr:sp macro="" textlink="">
      <xdr:nvSpPr>
        <xdr:cNvPr id="731" name="楕円 730">
          <a:extLst>
            <a:ext uri="{FF2B5EF4-FFF2-40B4-BE49-F238E27FC236}">
              <a16:creationId xmlns:a16="http://schemas.microsoft.com/office/drawing/2014/main" id="{8F09750B-4A87-4859-BBC5-A3DE452A004A}"/>
            </a:ext>
          </a:extLst>
        </xdr:cNvPr>
        <xdr:cNvSpPr/>
      </xdr:nvSpPr>
      <xdr:spPr>
        <a:xfrm>
          <a:off x="19904710" y="184772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43197</xdr:rowOff>
    </xdr:from>
    <xdr:ext cx="469744" cy="259045"/>
    <xdr:sp macro="" textlink="">
      <xdr:nvSpPr>
        <xdr:cNvPr id="732" name="【公民館】&#10;一人当たり面積該当値テキスト">
          <a:extLst>
            <a:ext uri="{FF2B5EF4-FFF2-40B4-BE49-F238E27FC236}">
              <a16:creationId xmlns:a16="http://schemas.microsoft.com/office/drawing/2014/main" id="{B61D441F-6CB9-4E82-B8E0-82BE208C842D}"/>
            </a:ext>
          </a:extLst>
        </xdr:cNvPr>
        <xdr:cNvSpPr txBox="1"/>
      </xdr:nvSpPr>
      <xdr:spPr>
        <a:xfrm>
          <a:off x="19985990" y="1839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128270</xdr:rowOff>
    </xdr:from>
    <xdr:to>
      <xdr:col>112</xdr:col>
      <xdr:colOff>38100</xdr:colOff>
      <xdr:row>108</xdr:row>
      <xdr:rowOff>58420</xdr:rowOff>
    </xdr:to>
    <xdr:sp macro="" textlink="">
      <xdr:nvSpPr>
        <xdr:cNvPr id="733" name="楕円 732">
          <a:extLst>
            <a:ext uri="{FF2B5EF4-FFF2-40B4-BE49-F238E27FC236}">
              <a16:creationId xmlns:a16="http://schemas.microsoft.com/office/drawing/2014/main" id="{FEAB2808-7A02-4D9B-B78A-2E9397A7189B}"/>
            </a:ext>
          </a:extLst>
        </xdr:cNvPr>
        <xdr:cNvSpPr/>
      </xdr:nvSpPr>
      <xdr:spPr>
        <a:xfrm>
          <a:off x="19161760" y="184772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7620</xdr:rowOff>
    </xdr:from>
    <xdr:to>
      <xdr:col>116</xdr:col>
      <xdr:colOff>63500</xdr:colOff>
      <xdr:row>108</xdr:row>
      <xdr:rowOff>7620</xdr:rowOff>
    </xdr:to>
    <xdr:cxnSp macro="">
      <xdr:nvCxnSpPr>
        <xdr:cNvPr id="734" name="直線コネクタ 733">
          <a:extLst>
            <a:ext uri="{FF2B5EF4-FFF2-40B4-BE49-F238E27FC236}">
              <a16:creationId xmlns:a16="http://schemas.microsoft.com/office/drawing/2014/main" id="{5209D6B0-1E7C-4895-ABBA-A68107E00164}"/>
            </a:ext>
          </a:extLst>
        </xdr:cNvPr>
        <xdr:cNvCxnSpPr/>
      </xdr:nvCxnSpPr>
      <xdr:spPr>
        <a:xfrm>
          <a:off x="19204940" y="185261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128270</xdr:rowOff>
    </xdr:from>
    <xdr:to>
      <xdr:col>107</xdr:col>
      <xdr:colOff>101600</xdr:colOff>
      <xdr:row>108</xdr:row>
      <xdr:rowOff>58420</xdr:rowOff>
    </xdr:to>
    <xdr:sp macro="" textlink="">
      <xdr:nvSpPr>
        <xdr:cNvPr id="735" name="楕円 734">
          <a:extLst>
            <a:ext uri="{FF2B5EF4-FFF2-40B4-BE49-F238E27FC236}">
              <a16:creationId xmlns:a16="http://schemas.microsoft.com/office/drawing/2014/main" id="{53B181DB-DF37-41B7-BBAD-2ACBB1EA2DFF}"/>
            </a:ext>
          </a:extLst>
        </xdr:cNvPr>
        <xdr:cNvSpPr/>
      </xdr:nvSpPr>
      <xdr:spPr>
        <a:xfrm>
          <a:off x="18345150" y="184772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7620</xdr:rowOff>
    </xdr:from>
    <xdr:to>
      <xdr:col>111</xdr:col>
      <xdr:colOff>177800</xdr:colOff>
      <xdr:row>108</xdr:row>
      <xdr:rowOff>7620</xdr:rowOff>
    </xdr:to>
    <xdr:cxnSp macro="">
      <xdr:nvCxnSpPr>
        <xdr:cNvPr id="736" name="直線コネクタ 735">
          <a:extLst>
            <a:ext uri="{FF2B5EF4-FFF2-40B4-BE49-F238E27FC236}">
              <a16:creationId xmlns:a16="http://schemas.microsoft.com/office/drawing/2014/main" id="{7A9FB694-5738-4F28-B4E2-72ADB7E4F85E}"/>
            </a:ext>
          </a:extLst>
        </xdr:cNvPr>
        <xdr:cNvCxnSpPr/>
      </xdr:nvCxnSpPr>
      <xdr:spPr>
        <a:xfrm>
          <a:off x="18399760" y="185261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130556</xdr:rowOff>
    </xdr:from>
    <xdr:to>
      <xdr:col>102</xdr:col>
      <xdr:colOff>165100</xdr:colOff>
      <xdr:row>108</xdr:row>
      <xdr:rowOff>60706</xdr:rowOff>
    </xdr:to>
    <xdr:sp macro="" textlink="">
      <xdr:nvSpPr>
        <xdr:cNvPr id="737" name="楕円 736">
          <a:extLst>
            <a:ext uri="{FF2B5EF4-FFF2-40B4-BE49-F238E27FC236}">
              <a16:creationId xmlns:a16="http://schemas.microsoft.com/office/drawing/2014/main" id="{2A1D4751-6F51-4781-B15D-AD9146104A42}"/>
            </a:ext>
          </a:extLst>
        </xdr:cNvPr>
        <xdr:cNvSpPr/>
      </xdr:nvSpPr>
      <xdr:spPr>
        <a:xfrm>
          <a:off x="17547590" y="1847951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xdr:rowOff>
    </xdr:from>
    <xdr:to>
      <xdr:col>107</xdr:col>
      <xdr:colOff>50800</xdr:colOff>
      <xdr:row>108</xdr:row>
      <xdr:rowOff>9906</xdr:rowOff>
    </xdr:to>
    <xdr:cxnSp macro="">
      <xdr:nvCxnSpPr>
        <xdr:cNvPr id="738" name="直線コネクタ 737">
          <a:extLst>
            <a:ext uri="{FF2B5EF4-FFF2-40B4-BE49-F238E27FC236}">
              <a16:creationId xmlns:a16="http://schemas.microsoft.com/office/drawing/2014/main" id="{E9DCE095-C556-4260-B09D-CE398D958BCA}"/>
            </a:ext>
          </a:extLst>
        </xdr:cNvPr>
        <xdr:cNvCxnSpPr/>
      </xdr:nvCxnSpPr>
      <xdr:spPr>
        <a:xfrm flipV="1">
          <a:off x="17602200" y="18526125"/>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64263</xdr:rowOff>
    </xdr:from>
    <xdr:to>
      <xdr:col>98</xdr:col>
      <xdr:colOff>38100</xdr:colOff>
      <xdr:row>107</xdr:row>
      <xdr:rowOff>165863</xdr:rowOff>
    </xdr:to>
    <xdr:sp macro="" textlink="">
      <xdr:nvSpPr>
        <xdr:cNvPr id="739" name="楕円 738">
          <a:extLst>
            <a:ext uri="{FF2B5EF4-FFF2-40B4-BE49-F238E27FC236}">
              <a16:creationId xmlns:a16="http://schemas.microsoft.com/office/drawing/2014/main" id="{F069CD67-EC77-4389-815F-E05F1CB73413}"/>
            </a:ext>
          </a:extLst>
        </xdr:cNvPr>
        <xdr:cNvSpPr/>
      </xdr:nvSpPr>
      <xdr:spPr>
        <a:xfrm>
          <a:off x="16761460" y="18405603"/>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115063</xdr:rowOff>
    </xdr:from>
    <xdr:to>
      <xdr:col>102</xdr:col>
      <xdr:colOff>114300</xdr:colOff>
      <xdr:row>108</xdr:row>
      <xdr:rowOff>9906</xdr:rowOff>
    </xdr:to>
    <xdr:cxnSp macro="">
      <xdr:nvCxnSpPr>
        <xdr:cNvPr id="740" name="直線コネクタ 739">
          <a:extLst>
            <a:ext uri="{FF2B5EF4-FFF2-40B4-BE49-F238E27FC236}">
              <a16:creationId xmlns:a16="http://schemas.microsoft.com/office/drawing/2014/main" id="{55A72D99-5804-43E7-B251-CB3B3023F373}"/>
            </a:ext>
          </a:extLst>
        </xdr:cNvPr>
        <xdr:cNvCxnSpPr/>
      </xdr:nvCxnSpPr>
      <xdr:spPr>
        <a:xfrm>
          <a:off x="16804640" y="18460213"/>
          <a:ext cx="797560" cy="6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741" name="n_1aveValue【公民館】&#10;一人当たり面積">
          <a:extLst>
            <a:ext uri="{FF2B5EF4-FFF2-40B4-BE49-F238E27FC236}">
              <a16:creationId xmlns:a16="http://schemas.microsoft.com/office/drawing/2014/main" id="{551D6E22-9B14-4C4A-93A9-3CD37BA57AED}"/>
            </a:ext>
          </a:extLst>
        </xdr:cNvPr>
        <xdr:cNvSpPr txBox="1"/>
      </xdr:nvSpPr>
      <xdr:spPr>
        <a:xfrm>
          <a:off x="18982132"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104664</xdr:rowOff>
    </xdr:from>
    <xdr:ext cx="469744" cy="259045"/>
    <xdr:sp macro="" textlink="">
      <xdr:nvSpPr>
        <xdr:cNvPr id="742" name="n_2aveValue【公民館】&#10;一人当たり面積">
          <a:extLst>
            <a:ext uri="{FF2B5EF4-FFF2-40B4-BE49-F238E27FC236}">
              <a16:creationId xmlns:a16="http://schemas.microsoft.com/office/drawing/2014/main" id="{E4AB7A1D-92D2-47E2-8451-80A8B46224DF}"/>
            </a:ext>
          </a:extLst>
        </xdr:cNvPr>
        <xdr:cNvSpPr txBox="1"/>
      </xdr:nvSpPr>
      <xdr:spPr>
        <a:xfrm>
          <a:off x="18182032" y="1793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134383</xdr:rowOff>
    </xdr:from>
    <xdr:ext cx="469744" cy="259045"/>
    <xdr:sp macro="" textlink="">
      <xdr:nvSpPr>
        <xdr:cNvPr id="743" name="n_3aveValue【公民館】&#10;一人当たり面積">
          <a:extLst>
            <a:ext uri="{FF2B5EF4-FFF2-40B4-BE49-F238E27FC236}">
              <a16:creationId xmlns:a16="http://schemas.microsoft.com/office/drawing/2014/main" id="{FCF3B01B-7A1D-409B-9E28-1149E009172C}"/>
            </a:ext>
          </a:extLst>
        </xdr:cNvPr>
        <xdr:cNvSpPr txBox="1"/>
      </xdr:nvSpPr>
      <xdr:spPr>
        <a:xfrm>
          <a:off x="17384472" y="1796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161814</xdr:rowOff>
    </xdr:from>
    <xdr:ext cx="469744" cy="259045"/>
    <xdr:sp macro="" textlink="">
      <xdr:nvSpPr>
        <xdr:cNvPr id="744" name="n_4aveValue【公民館】&#10;一人当たり面積">
          <a:extLst>
            <a:ext uri="{FF2B5EF4-FFF2-40B4-BE49-F238E27FC236}">
              <a16:creationId xmlns:a16="http://schemas.microsoft.com/office/drawing/2014/main" id="{257AD187-4ED3-4523-AE5B-EFF4C64C5B53}"/>
            </a:ext>
          </a:extLst>
        </xdr:cNvPr>
        <xdr:cNvSpPr txBox="1"/>
      </xdr:nvSpPr>
      <xdr:spPr>
        <a:xfrm>
          <a:off x="16588817" y="1799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49547</xdr:rowOff>
    </xdr:from>
    <xdr:ext cx="469744" cy="259045"/>
    <xdr:sp macro="" textlink="">
      <xdr:nvSpPr>
        <xdr:cNvPr id="745" name="n_1mainValue【公民館】&#10;一人当たり面積">
          <a:extLst>
            <a:ext uri="{FF2B5EF4-FFF2-40B4-BE49-F238E27FC236}">
              <a16:creationId xmlns:a16="http://schemas.microsoft.com/office/drawing/2014/main" id="{276171EB-43A7-465F-BC5B-BF5E41A86A3C}"/>
            </a:ext>
          </a:extLst>
        </xdr:cNvPr>
        <xdr:cNvSpPr txBox="1"/>
      </xdr:nvSpPr>
      <xdr:spPr>
        <a:xfrm>
          <a:off x="18982132" y="1856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49547</xdr:rowOff>
    </xdr:from>
    <xdr:ext cx="469744" cy="259045"/>
    <xdr:sp macro="" textlink="">
      <xdr:nvSpPr>
        <xdr:cNvPr id="746" name="n_2mainValue【公民館】&#10;一人当たり面積">
          <a:extLst>
            <a:ext uri="{FF2B5EF4-FFF2-40B4-BE49-F238E27FC236}">
              <a16:creationId xmlns:a16="http://schemas.microsoft.com/office/drawing/2014/main" id="{AC4D60EA-B1D4-457F-A9A6-3DD1E457EE49}"/>
            </a:ext>
          </a:extLst>
        </xdr:cNvPr>
        <xdr:cNvSpPr txBox="1"/>
      </xdr:nvSpPr>
      <xdr:spPr>
        <a:xfrm>
          <a:off x="18182032" y="1856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51833</xdr:rowOff>
    </xdr:from>
    <xdr:ext cx="469744" cy="259045"/>
    <xdr:sp macro="" textlink="">
      <xdr:nvSpPr>
        <xdr:cNvPr id="747" name="n_3mainValue【公民館】&#10;一人当たり面積">
          <a:extLst>
            <a:ext uri="{FF2B5EF4-FFF2-40B4-BE49-F238E27FC236}">
              <a16:creationId xmlns:a16="http://schemas.microsoft.com/office/drawing/2014/main" id="{B1551726-3E7F-4D8F-8DC7-6130F337E7F0}"/>
            </a:ext>
          </a:extLst>
        </xdr:cNvPr>
        <xdr:cNvSpPr txBox="1"/>
      </xdr:nvSpPr>
      <xdr:spPr>
        <a:xfrm>
          <a:off x="17384472" y="1857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156990</xdr:rowOff>
    </xdr:from>
    <xdr:ext cx="469744" cy="259045"/>
    <xdr:sp macro="" textlink="">
      <xdr:nvSpPr>
        <xdr:cNvPr id="748" name="n_4mainValue【公民館】&#10;一人当たり面積">
          <a:extLst>
            <a:ext uri="{FF2B5EF4-FFF2-40B4-BE49-F238E27FC236}">
              <a16:creationId xmlns:a16="http://schemas.microsoft.com/office/drawing/2014/main" id="{F1DA7C87-F406-4E5C-97F5-9D1CA4255D94}"/>
            </a:ext>
          </a:extLst>
        </xdr:cNvPr>
        <xdr:cNvSpPr txBox="1"/>
      </xdr:nvSpPr>
      <xdr:spPr>
        <a:xfrm>
          <a:off x="16588817" y="1850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7308A66C-B741-4385-A977-762A661A841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B89EBEBE-39A1-457B-A8C4-97B8901D013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AF868F93-681B-4D8A-9F24-B9DDECC3AFDF}"/>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全般的に</a:t>
          </a:r>
          <a:r>
            <a:rPr kumimoji="1" lang="ja-JP" altLang="ja-JP" sz="1100">
              <a:solidFill>
                <a:schemeClr val="dk1"/>
              </a:solidFill>
              <a:effectLst/>
              <a:latin typeface="+mn-lt"/>
              <a:ea typeface="+mn-ea"/>
              <a:cs typeface="+mn-cs"/>
            </a:rPr>
            <a:t>合併前から使用している施設の統廃合が遅れているため、有形固定資産減価償却率の微増が続いている。また、市民一人当たり面積の項目が微増傾向にあるのは人口減少が反映されているためである。</a:t>
          </a:r>
          <a:endParaRPr lang="ja-JP" altLang="ja-JP" sz="1400">
            <a:effectLst/>
          </a:endParaRPr>
        </a:p>
        <a:p>
          <a:r>
            <a:rPr kumimoji="1" lang="ja-JP" altLang="ja-JP" sz="1100">
              <a:solidFill>
                <a:schemeClr val="dk1"/>
              </a:solidFill>
              <a:effectLst/>
              <a:latin typeface="+mn-lt"/>
              <a:ea typeface="+mn-ea"/>
              <a:cs typeface="+mn-cs"/>
            </a:rPr>
            <a:t>　道路及び橋梁・トンネルについては、類似団体と比べて、老朽化が進んでいる状況にあるため、今後も計画的な維持管理、更新に努めていく。</a:t>
          </a:r>
          <a:endParaRPr lang="ja-JP" altLang="ja-JP" sz="1400">
            <a:effectLst/>
          </a:endParaRPr>
        </a:p>
        <a:p>
          <a:r>
            <a:rPr kumimoji="1" lang="ja-JP" altLang="ja-JP" sz="1100">
              <a:solidFill>
                <a:schemeClr val="dk1"/>
              </a:solidFill>
              <a:effectLst/>
              <a:latin typeface="+mn-lt"/>
              <a:ea typeface="+mn-ea"/>
              <a:cs typeface="+mn-cs"/>
            </a:rPr>
            <a:t>　公営住宅については、戸数別で見ると、全体の</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割以上が耐用年数を超過しているため、類似団体と比べて有形固定資産減価償却率が高くなっている。また、市民一人当たり面積は、平成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に東日本大震災災害公営住宅を新規整備したが、類似団体よりも低い数値を示している。今後は、将来の人口動態予測や公営住宅の需要に注視しながら、入居者の集約化を図り、耐用年数を超過した住宅の撤去・解体を進め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63E5FE3-15E3-47B5-9166-7060C4CA4AF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BEE3505-2377-4496-90DE-A5B315C1D63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5F8BF50-014C-41DD-A693-B5B4C88D4058}"/>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ABE32B2-D33B-4F03-B7AE-21F930361EA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千葉県旭市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BE04888-4E94-465E-95F3-837D148207E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FD43658-34DC-41FC-BA7E-A04A8670F9D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3794B0F-3F9C-4B57-A5C2-4DC3B3009465}"/>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E106EF3-2F92-4EA0-B87B-B8E491164248}"/>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179D5EB-F541-4D48-9A71-09B3D02D2E09}"/>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0278AEB-972A-4578-A179-1F7FF0B7C81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62,747
60,907
130.47
34,083,495
32,691,516
1,211,381
18,270,075
31,742,462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8E78676-A6E8-4A50-9FAF-6BD2012FEF51}"/>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D3A1245-CB2B-46CB-9187-C50FB8DE7430}"/>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D099624-3C0D-48B2-90E1-48BB624F8D0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740CDF9-8B8E-4ECD-B409-3A5AE9E45286}"/>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A230FDC-4FB1-4C0F-9352-D4BB853C1F7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FE83A18-1358-4725-B47F-4BF3680061C2}"/>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9FD7664-E737-47D3-8676-9E6CA0F8D3F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25D9BB-FD4A-4BF6-82CA-BDA4FA87B10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956C0B2-EB21-444F-87B6-A0CF779081A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7E9848F-B738-4DF2-88AC-9B0EE096084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4DFBE1-9399-4BC4-AF9A-FA114F3D80E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763B84A-C9C6-4651-A54F-4C7B71D86A7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329CACE-17C3-4498-BBF7-FEBED3C1A51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A3A7C2E-F78B-4900-A7ED-73DEF2215EE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3A7A83E-140E-48C2-A622-D628FD870E5A}"/>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044A953-026A-409A-9433-B225C4EEDE74}"/>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6827C50-968F-4421-B24B-9EC067241644}"/>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4DF1A13-BFC1-47BA-8A89-13E83327A6C0}"/>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018163F-B17E-4550-A0C7-BD479AF11CC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1AA35A-DF9C-45CC-BE13-EC08E7950BF9}"/>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90AAC71-57D0-48EB-9DB9-20D94194E61C}"/>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C1F54EC-64EE-421A-B9EA-B3BE068BC8B4}"/>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5842FEE-1D8D-42F3-9BDA-C2E2534CE51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2460590-0BBF-4012-91BD-66FC48603E9B}"/>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AF7C980-EF9B-46CA-B8C8-B8684BA7BEA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CF1DF83-F520-4264-B97A-D7C6E8CFB7C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3192513-37AC-462D-B267-AF44D9F15F49}"/>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824F196-87B9-42DE-BF71-CF7172731323}"/>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C013677-A53E-455A-8CFB-73139C7FC301}"/>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D13601D-8C58-4465-8C7F-8CCB19472949}"/>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DFAB719-80C2-4F83-8A1F-C04A95EC4EFE}"/>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36A5909-D9FE-4A18-9FDF-1799A08FEFA0}"/>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211BFC5-AF44-4FE4-B650-662F8C71BA3A}"/>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9068661-BEEC-4F7A-B421-1F50127226BD}"/>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62F023D-3C6D-4967-854D-041AD126DFD3}"/>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78648DE-2839-4566-985C-979697B73C9E}"/>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6A706E9-4870-4DFD-80FD-149B737903DC}"/>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7988A56-063F-4371-AE2A-5B2620653A77}"/>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F75B3F0-06DC-4B5B-AB0D-EF72FCA4EFFD}"/>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DDB7CB4-A66F-4A4E-9F23-15C13FB4ECC1}"/>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E23F06A-48CA-48DB-BE19-8C7B1EC8D9D9}"/>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901A51-9DD2-4321-9503-3443B240F509}"/>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CCA7CAA-B56A-49D1-889D-28DE6318C2AE}"/>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3695F6D-CA7B-48EA-B9B6-5B4DF924DCD0}"/>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7C6A796-49E6-4F04-AC27-6A24219571B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0E9E7D5-C4E9-4DB9-B8DC-D0ACDC30AF3B}"/>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108857</xdr:rowOff>
    </xdr:to>
    <xdr:cxnSp macro="">
      <xdr:nvCxnSpPr>
        <xdr:cNvPr id="58" name="直線コネクタ 57">
          <a:extLst>
            <a:ext uri="{FF2B5EF4-FFF2-40B4-BE49-F238E27FC236}">
              <a16:creationId xmlns:a16="http://schemas.microsoft.com/office/drawing/2014/main" id="{4E2160A4-99D7-41D4-B028-2B066553A26F}"/>
            </a:ext>
          </a:extLst>
        </xdr:cNvPr>
        <xdr:cNvCxnSpPr/>
      </xdr:nvCxnSpPr>
      <xdr:spPr>
        <a:xfrm flipV="1">
          <a:off x="4173855" y="5837192"/>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112684</xdr:rowOff>
    </xdr:from>
    <xdr:ext cx="405111" cy="259045"/>
    <xdr:sp macro="" textlink="">
      <xdr:nvSpPr>
        <xdr:cNvPr id="59" name="【図書館】&#10;有形固定資産減価償却率最小値テキスト">
          <a:extLst>
            <a:ext uri="{FF2B5EF4-FFF2-40B4-BE49-F238E27FC236}">
              <a16:creationId xmlns:a16="http://schemas.microsoft.com/office/drawing/2014/main" id="{26BAFB3F-8EF0-49F6-AD47-E9EA453E04FE}"/>
            </a:ext>
          </a:extLst>
        </xdr:cNvPr>
        <xdr:cNvSpPr txBox="1"/>
      </xdr:nvSpPr>
      <xdr:spPr>
        <a:xfrm>
          <a:off x="4212590" y="7142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108857</xdr:rowOff>
    </xdr:from>
    <xdr:to>
      <xdr:col>24</xdr:col>
      <xdr:colOff>152400</xdr:colOff>
      <xdr:row>41</xdr:row>
      <xdr:rowOff>108857</xdr:rowOff>
    </xdr:to>
    <xdr:cxnSp macro="">
      <xdr:nvCxnSpPr>
        <xdr:cNvPr id="60" name="直線コネクタ 59">
          <a:extLst>
            <a:ext uri="{FF2B5EF4-FFF2-40B4-BE49-F238E27FC236}">
              <a16:creationId xmlns:a16="http://schemas.microsoft.com/office/drawing/2014/main" id="{9E7BD0DE-6F51-4271-8993-F63E6EFAFFDA}"/>
            </a:ext>
          </a:extLst>
        </xdr:cNvPr>
        <xdr:cNvCxnSpPr/>
      </xdr:nvCxnSpPr>
      <xdr:spPr>
        <a:xfrm>
          <a:off x="4112260" y="71364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B344A975-AC04-4237-861F-29669A1E729F}"/>
            </a:ext>
          </a:extLst>
        </xdr:cNvPr>
        <xdr:cNvSpPr txBox="1"/>
      </xdr:nvSpPr>
      <xdr:spPr>
        <a:xfrm>
          <a:off x="4212590" y="561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E079BBA2-1697-487D-9F39-D73F23966062}"/>
            </a:ext>
          </a:extLst>
        </xdr:cNvPr>
        <xdr:cNvCxnSpPr/>
      </xdr:nvCxnSpPr>
      <xdr:spPr>
        <a:xfrm>
          <a:off x="4112260" y="58371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147519</xdr:rowOff>
    </xdr:from>
    <xdr:ext cx="405111" cy="259045"/>
    <xdr:sp macro="" textlink="">
      <xdr:nvSpPr>
        <xdr:cNvPr id="63" name="【図書館】&#10;有形固定資産減価償却率平均値テキスト">
          <a:extLst>
            <a:ext uri="{FF2B5EF4-FFF2-40B4-BE49-F238E27FC236}">
              <a16:creationId xmlns:a16="http://schemas.microsoft.com/office/drawing/2014/main" id="{AD25E172-EF65-4B8A-B783-CA264A730EE0}"/>
            </a:ext>
          </a:extLst>
        </xdr:cNvPr>
        <xdr:cNvSpPr txBox="1"/>
      </xdr:nvSpPr>
      <xdr:spPr>
        <a:xfrm>
          <a:off x="4212590" y="63178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169092</xdr:rowOff>
    </xdr:from>
    <xdr:to>
      <xdr:col>24</xdr:col>
      <xdr:colOff>114300</xdr:colOff>
      <xdr:row>37</xdr:row>
      <xdr:rowOff>99242</xdr:rowOff>
    </xdr:to>
    <xdr:sp macro="" textlink="">
      <xdr:nvSpPr>
        <xdr:cNvPr id="64" name="フローチャート: 判断 63">
          <a:extLst>
            <a:ext uri="{FF2B5EF4-FFF2-40B4-BE49-F238E27FC236}">
              <a16:creationId xmlns:a16="http://schemas.microsoft.com/office/drawing/2014/main" id="{40A33714-D78A-40C7-ACE2-BBAE7FBBA068}"/>
            </a:ext>
          </a:extLst>
        </xdr:cNvPr>
        <xdr:cNvSpPr/>
      </xdr:nvSpPr>
      <xdr:spPr>
        <a:xfrm>
          <a:off x="4131310" y="63451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133169</xdr:rowOff>
    </xdr:from>
    <xdr:to>
      <xdr:col>20</xdr:col>
      <xdr:colOff>38100</xdr:colOff>
      <xdr:row>37</xdr:row>
      <xdr:rowOff>63319</xdr:rowOff>
    </xdr:to>
    <xdr:sp macro="" textlink="">
      <xdr:nvSpPr>
        <xdr:cNvPr id="65" name="フローチャート: 判断 64">
          <a:extLst>
            <a:ext uri="{FF2B5EF4-FFF2-40B4-BE49-F238E27FC236}">
              <a16:creationId xmlns:a16="http://schemas.microsoft.com/office/drawing/2014/main" id="{62C7FDF9-07B5-4762-BF28-EE397E1E6D6F}"/>
            </a:ext>
          </a:extLst>
        </xdr:cNvPr>
        <xdr:cNvSpPr/>
      </xdr:nvSpPr>
      <xdr:spPr>
        <a:xfrm>
          <a:off x="3388360" y="630917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121739</xdr:rowOff>
    </xdr:from>
    <xdr:to>
      <xdr:col>15</xdr:col>
      <xdr:colOff>101600</xdr:colOff>
      <xdr:row>37</xdr:row>
      <xdr:rowOff>51889</xdr:rowOff>
    </xdr:to>
    <xdr:sp macro="" textlink="">
      <xdr:nvSpPr>
        <xdr:cNvPr id="66" name="フローチャート: 判断 65">
          <a:extLst>
            <a:ext uri="{FF2B5EF4-FFF2-40B4-BE49-F238E27FC236}">
              <a16:creationId xmlns:a16="http://schemas.microsoft.com/office/drawing/2014/main" id="{ECF75F7A-9B7F-44A5-8D12-A2A3290F2023}"/>
            </a:ext>
          </a:extLst>
        </xdr:cNvPr>
        <xdr:cNvSpPr/>
      </xdr:nvSpPr>
      <xdr:spPr>
        <a:xfrm>
          <a:off x="2571750" y="62958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125004</xdr:rowOff>
    </xdr:from>
    <xdr:to>
      <xdr:col>10</xdr:col>
      <xdr:colOff>165100</xdr:colOff>
      <xdr:row>37</xdr:row>
      <xdr:rowOff>55154</xdr:rowOff>
    </xdr:to>
    <xdr:sp macro="" textlink="">
      <xdr:nvSpPr>
        <xdr:cNvPr id="67" name="フローチャート: 判断 66">
          <a:extLst>
            <a:ext uri="{FF2B5EF4-FFF2-40B4-BE49-F238E27FC236}">
              <a16:creationId xmlns:a16="http://schemas.microsoft.com/office/drawing/2014/main" id="{AFAFF762-22EE-423A-8734-8ACC14A1D819}"/>
            </a:ext>
          </a:extLst>
        </xdr:cNvPr>
        <xdr:cNvSpPr/>
      </xdr:nvSpPr>
      <xdr:spPr>
        <a:xfrm>
          <a:off x="1774190" y="62991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111942</xdr:rowOff>
    </xdr:from>
    <xdr:to>
      <xdr:col>6</xdr:col>
      <xdr:colOff>38100</xdr:colOff>
      <xdr:row>37</xdr:row>
      <xdr:rowOff>42092</xdr:rowOff>
    </xdr:to>
    <xdr:sp macro="" textlink="">
      <xdr:nvSpPr>
        <xdr:cNvPr id="68" name="フローチャート: 判断 67">
          <a:extLst>
            <a:ext uri="{FF2B5EF4-FFF2-40B4-BE49-F238E27FC236}">
              <a16:creationId xmlns:a16="http://schemas.microsoft.com/office/drawing/2014/main" id="{56942368-8E2C-4E73-894C-C0A8B635CB49}"/>
            </a:ext>
          </a:extLst>
        </xdr:cNvPr>
        <xdr:cNvSpPr/>
      </xdr:nvSpPr>
      <xdr:spPr>
        <a:xfrm>
          <a:off x="988060" y="62841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CF5004C-04B8-434F-9CFB-57689B27E1E2}"/>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A06860C-5A27-4965-A4CB-CCAB3BBA0374}"/>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D0E5BC5-219E-4D59-97AC-91BDF52B9847}"/>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B258D16-27F8-4617-B394-E2AD4380558A}"/>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F9C5DDF-0B40-4E0C-B098-291C74454971}"/>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42</xdr:row>
      <xdr:rowOff>41728</xdr:rowOff>
    </xdr:from>
    <xdr:to>
      <xdr:col>15</xdr:col>
      <xdr:colOff>101600</xdr:colOff>
      <xdr:row>42</xdr:row>
      <xdr:rowOff>143328</xdr:rowOff>
    </xdr:to>
    <xdr:sp macro="" textlink="">
      <xdr:nvSpPr>
        <xdr:cNvPr id="74" name="楕円 73">
          <a:extLst>
            <a:ext uri="{FF2B5EF4-FFF2-40B4-BE49-F238E27FC236}">
              <a16:creationId xmlns:a16="http://schemas.microsoft.com/office/drawing/2014/main" id="{D92DE80F-10A4-48A3-A54B-24AA28F605F8}"/>
            </a:ext>
          </a:extLst>
        </xdr:cNvPr>
        <xdr:cNvSpPr/>
      </xdr:nvSpPr>
      <xdr:spPr>
        <a:xfrm>
          <a:off x="2571750" y="724262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42</xdr:row>
      <xdr:rowOff>41728</xdr:rowOff>
    </xdr:from>
    <xdr:to>
      <xdr:col>10</xdr:col>
      <xdr:colOff>165100</xdr:colOff>
      <xdr:row>42</xdr:row>
      <xdr:rowOff>143328</xdr:rowOff>
    </xdr:to>
    <xdr:sp macro="" textlink="">
      <xdr:nvSpPr>
        <xdr:cNvPr id="75" name="楕円 74">
          <a:extLst>
            <a:ext uri="{FF2B5EF4-FFF2-40B4-BE49-F238E27FC236}">
              <a16:creationId xmlns:a16="http://schemas.microsoft.com/office/drawing/2014/main" id="{7CA7B181-E96F-42F4-B193-B683FD4729B4}"/>
            </a:ext>
          </a:extLst>
        </xdr:cNvPr>
        <xdr:cNvSpPr/>
      </xdr:nvSpPr>
      <xdr:spPr>
        <a:xfrm>
          <a:off x="1774190" y="724262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92528</xdr:rowOff>
    </xdr:from>
    <xdr:to>
      <xdr:col>15</xdr:col>
      <xdr:colOff>50800</xdr:colOff>
      <xdr:row>42</xdr:row>
      <xdr:rowOff>92528</xdr:rowOff>
    </xdr:to>
    <xdr:cxnSp macro="">
      <xdr:nvCxnSpPr>
        <xdr:cNvPr id="76" name="直線コネクタ 75">
          <a:extLst>
            <a:ext uri="{FF2B5EF4-FFF2-40B4-BE49-F238E27FC236}">
              <a16:creationId xmlns:a16="http://schemas.microsoft.com/office/drawing/2014/main" id="{80B987ED-CDC5-42ED-B6AF-6C2D3CCA487A}"/>
            </a:ext>
          </a:extLst>
        </xdr:cNvPr>
        <xdr:cNvCxnSpPr/>
      </xdr:nvCxnSpPr>
      <xdr:spPr>
        <a:xfrm>
          <a:off x="1828800" y="72972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41728</xdr:rowOff>
    </xdr:from>
    <xdr:to>
      <xdr:col>6</xdr:col>
      <xdr:colOff>38100</xdr:colOff>
      <xdr:row>42</xdr:row>
      <xdr:rowOff>143328</xdr:rowOff>
    </xdr:to>
    <xdr:sp macro="" textlink="">
      <xdr:nvSpPr>
        <xdr:cNvPr id="77" name="楕円 76">
          <a:extLst>
            <a:ext uri="{FF2B5EF4-FFF2-40B4-BE49-F238E27FC236}">
              <a16:creationId xmlns:a16="http://schemas.microsoft.com/office/drawing/2014/main" id="{DC2BFC2E-0510-4CB8-BE13-42888D6E63D9}"/>
            </a:ext>
          </a:extLst>
        </xdr:cNvPr>
        <xdr:cNvSpPr/>
      </xdr:nvSpPr>
      <xdr:spPr>
        <a:xfrm>
          <a:off x="988060" y="72426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92528</xdr:rowOff>
    </xdr:from>
    <xdr:to>
      <xdr:col>10</xdr:col>
      <xdr:colOff>114300</xdr:colOff>
      <xdr:row>42</xdr:row>
      <xdr:rowOff>92528</xdr:rowOff>
    </xdr:to>
    <xdr:cxnSp macro="">
      <xdr:nvCxnSpPr>
        <xdr:cNvPr id="78" name="直線コネクタ 77">
          <a:extLst>
            <a:ext uri="{FF2B5EF4-FFF2-40B4-BE49-F238E27FC236}">
              <a16:creationId xmlns:a16="http://schemas.microsoft.com/office/drawing/2014/main" id="{66E735B8-DFA8-4BC6-A663-4DE56C3D969A}"/>
            </a:ext>
          </a:extLst>
        </xdr:cNvPr>
        <xdr:cNvCxnSpPr/>
      </xdr:nvCxnSpPr>
      <xdr:spPr>
        <a:xfrm>
          <a:off x="1031240" y="72972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79846</xdr:rowOff>
    </xdr:from>
    <xdr:ext cx="405111" cy="259045"/>
    <xdr:sp macro="" textlink="">
      <xdr:nvSpPr>
        <xdr:cNvPr id="79" name="n_1aveValue【図書館】&#10;有形固定資産減価償却率">
          <a:extLst>
            <a:ext uri="{FF2B5EF4-FFF2-40B4-BE49-F238E27FC236}">
              <a16:creationId xmlns:a16="http://schemas.microsoft.com/office/drawing/2014/main" id="{D7796BA7-1958-4C40-A07E-8AAC3E84638A}"/>
            </a:ext>
          </a:extLst>
        </xdr:cNvPr>
        <xdr:cNvSpPr txBox="1"/>
      </xdr:nvSpPr>
      <xdr:spPr>
        <a:xfrm>
          <a:off x="32391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68416</xdr:rowOff>
    </xdr:from>
    <xdr:ext cx="405111" cy="259045"/>
    <xdr:sp macro="" textlink="">
      <xdr:nvSpPr>
        <xdr:cNvPr id="80" name="n_2aveValue【図書館】&#10;有形固定資産減価償却率">
          <a:extLst>
            <a:ext uri="{FF2B5EF4-FFF2-40B4-BE49-F238E27FC236}">
              <a16:creationId xmlns:a16="http://schemas.microsoft.com/office/drawing/2014/main" id="{BAE65230-318D-43AD-98C5-83F04E0FBF6C}"/>
            </a:ext>
          </a:extLst>
        </xdr:cNvPr>
        <xdr:cNvSpPr txBox="1"/>
      </xdr:nvSpPr>
      <xdr:spPr>
        <a:xfrm>
          <a:off x="2439044" y="6067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71681</xdr:rowOff>
    </xdr:from>
    <xdr:ext cx="405111" cy="259045"/>
    <xdr:sp macro="" textlink="">
      <xdr:nvSpPr>
        <xdr:cNvPr id="81" name="n_3aveValue【図書館】&#10;有形固定資産減価償却率">
          <a:extLst>
            <a:ext uri="{FF2B5EF4-FFF2-40B4-BE49-F238E27FC236}">
              <a16:creationId xmlns:a16="http://schemas.microsoft.com/office/drawing/2014/main" id="{59AF4356-2652-47DB-933E-29E606D7D5FE}"/>
            </a:ext>
          </a:extLst>
        </xdr:cNvPr>
        <xdr:cNvSpPr txBox="1"/>
      </xdr:nvSpPr>
      <xdr:spPr>
        <a:xfrm>
          <a:off x="1641484" y="607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58619</xdr:rowOff>
    </xdr:from>
    <xdr:ext cx="405111" cy="259045"/>
    <xdr:sp macro="" textlink="">
      <xdr:nvSpPr>
        <xdr:cNvPr id="82" name="n_4aveValue【図書館】&#10;有形固定資産減価償却率">
          <a:extLst>
            <a:ext uri="{FF2B5EF4-FFF2-40B4-BE49-F238E27FC236}">
              <a16:creationId xmlns:a16="http://schemas.microsoft.com/office/drawing/2014/main" id="{EDF3A764-95B6-44D8-9A0E-DD86385576AA}"/>
            </a:ext>
          </a:extLst>
        </xdr:cNvPr>
        <xdr:cNvSpPr txBox="1"/>
      </xdr:nvSpPr>
      <xdr:spPr>
        <a:xfrm>
          <a:off x="855354" y="6055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42</xdr:row>
      <xdr:rowOff>134455</xdr:rowOff>
    </xdr:from>
    <xdr:ext cx="469744" cy="259045"/>
    <xdr:sp macro="" textlink="">
      <xdr:nvSpPr>
        <xdr:cNvPr id="83" name="n_2mainValue【図書館】&#10;有形固定資産減価償却率">
          <a:extLst>
            <a:ext uri="{FF2B5EF4-FFF2-40B4-BE49-F238E27FC236}">
              <a16:creationId xmlns:a16="http://schemas.microsoft.com/office/drawing/2014/main" id="{5F6803E0-71A8-4F13-9E26-A6DBBF390B8D}"/>
            </a:ext>
          </a:extLst>
        </xdr:cNvPr>
        <xdr:cNvSpPr txBox="1"/>
      </xdr:nvSpPr>
      <xdr:spPr>
        <a:xfrm>
          <a:off x="2408632" y="733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42</xdr:row>
      <xdr:rowOff>134455</xdr:rowOff>
    </xdr:from>
    <xdr:ext cx="469744" cy="259045"/>
    <xdr:sp macro="" textlink="">
      <xdr:nvSpPr>
        <xdr:cNvPr id="84" name="n_3mainValue【図書館】&#10;有形固定資産減価償却率">
          <a:extLst>
            <a:ext uri="{FF2B5EF4-FFF2-40B4-BE49-F238E27FC236}">
              <a16:creationId xmlns:a16="http://schemas.microsoft.com/office/drawing/2014/main" id="{0ADA37D9-7A4D-47E5-A4CF-78841D3D6F69}"/>
            </a:ext>
          </a:extLst>
        </xdr:cNvPr>
        <xdr:cNvSpPr txBox="1"/>
      </xdr:nvSpPr>
      <xdr:spPr>
        <a:xfrm>
          <a:off x="1611072" y="733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134455</xdr:rowOff>
    </xdr:from>
    <xdr:ext cx="469744" cy="259045"/>
    <xdr:sp macro="" textlink="">
      <xdr:nvSpPr>
        <xdr:cNvPr id="85" name="n_4mainValue【図書館】&#10;有形固定資産減価償却率">
          <a:extLst>
            <a:ext uri="{FF2B5EF4-FFF2-40B4-BE49-F238E27FC236}">
              <a16:creationId xmlns:a16="http://schemas.microsoft.com/office/drawing/2014/main" id="{B2FA5A62-E1FC-48A6-BADE-8EE70A2210A8}"/>
            </a:ext>
          </a:extLst>
        </xdr:cNvPr>
        <xdr:cNvSpPr txBox="1"/>
      </xdr:nvSpPr>
      <xdr:spPr>
        <a:xfrm>
          <a:off x="815417" y="733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4B0B5838-453D-4257-827A-34C9466E87F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BCD2A8DB-E7A8-4A72-8B80-EB6CD2B9B96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F12C3F8F-26C3-4100-BC66-1CD68310F313}"/>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22B347E8-DD73-4D8B-83F1-5BBD67969D95}"/>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61F52C4A-A54E-41A0-B915-D5AABA42684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DA8D1EA8-0809-4520-900D-9FF636252D55}"/>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BD8D78C3-D987-4FFF-8434-D8E5C474EEC5}"/>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1E32A985-2FE2-462C-95CB-F4A3706DD3E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a:extLst>
            <a:ext uri="{FF2B5EF4-FFF2-40B4-BE49-F238E27FC236}">
              <a16:creationId xmlns:a16="http://schemas.microsoft.com/office/drawing/2014/main" id="{E0C295BD-3ADF-4E80-BEC2-7139D0BE96FF}"/>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D7C392CE-14CA-4D9E-AFDC-B51C9B147E17}"/>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6" name="直線コネクタ 95">
          <a:extLst>
            <a:ext uri="{FF2B5EF4-FFF2-40B4-BE49-F238E27FC236}">
              <a16:creationId xmlns:a16="http://schemas.microsoft.com/office/drawing/2014/main" id="{39E33184-5629-4C5C-81F1-438A4D47BFEC}"/>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7" name="テキスト ボックス 96">
          <a:extLst>
            <a:ext uri="{FF2B5EF4-FFF2-40B4-BE49-F238E27FC236}">
              <a16:creationId xmlns:a16="http://schemas.microsoft.com/office/drawing/2014/main" id="{1C19F89C-1815-4FAE-A7E2-971B25171AA3}"/>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8" name="直線コネクタ 97">
          <a:extLst>
            <a:ext uri="{FF2B5EF4-FFF2-40B4-BE49-F238E27FC236}">
              <a16:creationId xmlns:a16="http://schemas.microsoft.com/office/drawing/2014/main" id="{96406BFA-4E61-4D27-A8E5-23EA02495E3A}"/>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9" name="テキスト ボックス 98">
          <a:extLst>
            <a:ext uri="{FF2B5EF4-FFF2-40B4-BE49-F238E27FC236}">
              <a16:creationId xmlns:a16="http://schemas.microsoft.com/office/drawing/2014/main" id="{F165B1D2-16A3-4B43-A7D2-699441C76495}"/>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0" name="直線コネクタ 99">
          <a:extLst>
            <a:ext uri="{FF2B5EF4-FFF2-40B4-BE49-F238E27FC236}">
              <a16:creationId xmlns:a16="http://schemas.microsoft.com/office/drawing/2014/main" id="{A6E273A1-741C-474A-9066-2A9F8B99483B}"/>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1" name="テキスト ボックス 100">
          <a:extLst>
            <a:ext uri="{FF2B5EF4-FFF2-40B4-BE49-F238E27FC236}">
              <a16:creationId xmlns:a16="http://schemas.microsoft.com/office/drawing/2014/main" id="{F8C699AF-E676-4E73-9EEF-8964D00E4EAB}"/>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2" name="直線コネクタ 101">
          <a:extLst>
            <a:ext uri="{FF2B5EF4-FFF2-40B4-BE49-F238E27FC236}">
              <a16:creationId xmlns:a16="http://schemas.microsoft.com/office/drawing/2014/main" id="{3D4AE887-A4AF-4FF3-9E31-4BF6B58F6901}"/>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3" name="テキスト ボックス 102">
          <a:extLst>
            <a:ext uri="{FF2B5EF4-FFF2-40B4-BE49-F238E27FC236}">
              <a16:creationId xmlns:a16="http://schemas.microsoft.com/office/drawing/2014/main" id="{48A7DBC8-D2D7-4063-8BC2-F6B53949B139}"/>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A1B653E6-13C4-4428-B034-25A62B4DEEEC}"/>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5" name="テキスト ボックス 104">
          <a:extLst>
            <a:ext uri="{FF2B5EF4-FFF2-40B4-BE49-F238E27FC236}">
              <a16:creationId xmlns:a16="http://schemas.microsoft.com/office/drawing/2014/main" id="{D56C549A-E305-4EC4-8CEE-01DFC203F826}"/>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図書館】&#10;一人当たり面積グラフ枠">
          <a:extLst>
            <a:ext uri="{FF2B5EF4-FFF2-40B4-BE49-F238E27FC236}">
              <a16:creationId xmlns:a16="http://schemas.microsoft.com/office/drawing/2014/main" id="{4A1D6B03-29E7-449E-89CA-FF862677710E}"/>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28194</xdr:rowOff>
    </xdr:to>
    <xdr:cxnSp macro="">
      <xdr:nvCxnSpPr>
        <xdr:cNvPr id="107" name="直線コネクタ 106">
          <a:extLst>
            <a:ext uri="{FF2B5EF4-FFF2-40B4-BE49-F238E27FC236}">
              <a16:creationId xmlns:a16="http://schemas.microsoft.com/office/drawing/2014/main" id="{A41EFC4D-9F64-42A0-B28A-68624F96B7F2}"/>
            </a:ext>
          </a:extLst>
        </xdr:cNvPr>
        <xdr:cNvCxnSpPr/>
      </xdr:nvCxnSpPr>
      <xdr:spPr>
        <a:xfrm flipV="1">
          <a:off x="9429115" y="6079236"/>
          <a:ext cx="0" cy="976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32021</xdr:rowOff>
    </xdr:from>
    <xdr:ext cx="469744" cy="259045"/>
    <xdr:sp macro="" textlink="">
      <xdr:nvSpPr>
        <xdr:cNvPr id="108" name="【図書館】&#10;一人当たり面積最小値テキスト">
          <a:extLst>
            <a:ext uri="{FF2B5EF4-FFF2-40B4-BE49-F238E27FC236}">
              <a16:creationId xmlns:a16="http://schemas.microsoft.com/office/drawing/2014/main" id="{39C94CE5-5F54-40E5-9152-898498EAF155}"/>
            </a:ext>
          </a:extLst>
        </xdr:cNvPr>
        <xdr:cNvSpPr txBox="1"/>
      </xdr:nvSpPr>
      <xdr:spPr>
        <a:xfrm>
          <a:off x="9467850" y="705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28194</xdr:rowOff>
    </xdr:from>
    <xdr:to>
      <xdr:col>55</xdr:col>
      <xdr:colOff>88900</xdr:colOff>
      <xdr:row>41</xdr:row>
      <xdr:rowOff>28194</xdr:rowOff>
    </xdr:to>
    <xdr:cxnSp macro="">
      <xdr:nvCxnSpPr>
        <xdr:cNvPr id="109" name="直線コネクタ 108">
          <a:extLst>
            <a:ext uri="{FF2B5EF4-FFF2-40B4-BE49-F238E27FC236}">
              <a16:creationId xmlns:a16="http://schemas.microsoft.com/office/drawing/2014/main" id="{11035A60-A27C-440A-AB06-C7FEC15F6BA0}"/>
            </a:ext>
          </a:extLst>
        </xdr:cNvPr>
        <xdr:cNvCxnSpPr/>
      </xdr:nvCxnSpPr>
      <xdr:spPr>
        <a:xfrm>
          <a:off x="9356090" y="705573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0" name="【図書館】&#10;一人当たり面積最大値テキスト">
          <a:extLst>
            <a:ext uri="{FF2B5EF4-FFF2-40B4-BE49-F238E27FC236}">
              <a16:creationId xmlns:a16="http://schemas.microsoft.com/office/drawing/2014/main" id="{84BB049F-23CA-4E55-A827-6C6D83F5A1FF}"/>
            </a:ext>
          </a:extLst>
        </xdr:cNvPr>
        <xdr:cNvSpPr txBox="1"/>
      </xdr:nvSpPr>
      <xdr:spPr>
        <a:xfrm>
          <a:off x="9467850" y="585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1" name="直線コネクタ 110">
          <a:extLst>
            <a:ext uri="{FF2B5EF4-FFF2-40B4-BE49-F238E27FC236}">
              <a16:creationId xmlns:a16="http://schemas.microsoft.com/office/drawing/2014/main" id="{8C0BC6CB-EB55-4928-8E0C-77F15FE31FF2}"/>
            </a:ext>
          </a:extLst>
        </xdr:cNvPr>
        <xdr:cNvCxnSpPr/>
      </xdr:nvCxnSpPr>
      <xdr:spPr>
        <a:xfrm>
          <a:off x="9356090" y="607923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147845</xdr:rowOff>
    </xdr:from>
    <xdr:ext cx="469744" cy="259045"/>
    <xdr:sp macro="" textlink="">
      <xdr:nvSpPr>
        <xdr:cNvPr id="112" name="【図書館】&#10;一人当たり面積平均値テキスト">
          <a:extLst>
            <a:ext uri="{FF2B5EF4-FFF2-40B4-BE49-F238E27FC236}">
              <a16:creationId xmlns:a16="http://schemas.microsoft.com/office/drawing/2014/main" id="{DFB2EA3B-43DA-4542-9247-A03C88B05F5E}"/>
            </a:ext>
          </a:extLst>
        </xdr:cNvPr>
        <xdr:cNvSpPr txBox="1"/>
      </xdr:nvSpPr>
      <xdr:spPr>
        <a:xfrm>
          <a:off x="9467850" y="6832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169418</xdr:rowOff>
    </xdr:from>
    <xdr:to>
      <xdr:col>55</xdr:col>
      <xdr:colOff>50800</xdr:colOff>
      <xdr:row>40</xdr:row>
      <xdr:rowOff>99568</xdr:rowOff>
    </xdr:to>
    <xdr:sp macro="" textlink="">
      <xdr:nvSpPr>
        <xdr:cNvPr id="113" name="フローチャート: 判断 112">
          <a:extLst>
            <a:ext uri="{FF2B5EF4-FFF2-40B4-BE49-F238E27FC236}">
              <a16:creationId xmlns:a16="http://schemas.microsoft.com/office/drawing/2014/main" id="{E042F634-973B-4F37-9D85-58086330385A}"/>
            </a:ext>
          </a:extLst>
        </xdr:cNvPr>
        <xdr:cNvSpPr/>
      </xdr:nvSpPr>
      <xdr:spPr>
        <a:xfrm>
          <a:off x="9394190" y="6859778"/>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2540</xdr:rowOff>
    </xdr:from>
    <xdr:to>
      <xdr:col>50</xdr:col>
      <xdr:colOff>165100</xdr:colOff>
      <xdr:row>40</xdr:row>
      <xdr:rowOff>104140</xdr:rowOff>
    </xdr:to>
    <xdr:sp macro="" textlink="">
      <xdr:nvSpPr>
        <xdr:cNvPr id="114" name="フローチャート: 判断 113">
          <a:extLst>
            <a:ext uri="{FF2B5EF4-FFF2-40B4-BE49-F238E27FC236}">
              <a16:creationId xmlns:a16="http://schemas.microsoft.com/office/drawing/2014/main" id="{76F2103E-0447-453A-8E9F-E710E2DCEFDC}"/>
            </a:ext>
          </a:extLst>
        </xdr:cNvPr>
        <xdr:cNvSpPr/>
      </xdr:nvSpPr>
      <xdr:spPr>
        <a:xfrm>
          <a:off x="8632190" y="68605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11684</xdr:rowOff>
    </xdr:from>
    <xdr:to>
      <xdr:col>46</xdr:col>
      <xdr:colOff>38100</xdr:colOff>
      <xdr:row>40</xdr:row>
      <xdr:rowOff>113284</xdr:rowOff>
    </xdr:to>
    <xdr:sp macro="" textlink="">
      <xdr:nvSpPr>
        <xdr:cNvPr id="115" name="フローチャート: 判断 114">
          <a:extLst>
            <a:ext uri="{FF2B5EF4-FFF2-40B4-BE49-F238E27FC236}">
              <a16:creationId xmlns:a16="http://schemas.microsoft.com/office/drawing/2014/main" id="{9780C70B-6B2C-48C0-9273-6ACCD40BBC02}"/>
            </a:ext>
          </a:extLst>
        </xdr:cNvPr>
        <xdr:cNvSpPr/>
      </xdr:nvSpPr>
      <xdr:spPr>
        <a:xfrm>
          <a:off x="7846060" y="68734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48260</xdr:rowOff>
    </xdr:from>
    <xdr:to>
      <xdr:col>41</xdr:col>
      <xdr:colOff>101600</xdr:colOff>
      <xdr:row>40</xdr:row>
      <xdr:rowOff>149860</xdr:rowOff>
    </xdr:to>
    <xdr:sp macro="" textlink="">
      <xdr:nvSpPr>
        <xdr:cNvPr id="116" name="フローチャート: 判断 115">
          <a:extLst>
            <a:ext uri="{FF2B5EF4-FFF2-40B4-BE49-F238E27FC236}">
              <a16:creationId xmlns:a16="http://schemas.microsoft.com/office/drawing/2014/main" id="{4022E8E1-FA34-4FCE-8360-09259869F5FE}"/>
            </a:ext>
          </a:extLst>
        </xdr:cNvPr>
        <xdr:cNvSpPr/>
      </xdr:nvSpPr>
      <xdr:spPr>
        <a:xfrm>
          <a:off x="7029450" y="6908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52832</xdr:rowOff>
    </xdr:from>
    <xdr:to>
      <xdr:col>36</xdr:col>
      <xdr:colOff>165100</xdr:colOff>
      <xdr:row>40</xdr:row>
      <xdr:rowOff>154432</xdr:rowOff>
    </xdr:to>
    <xdr:sp macro="" textlink="">
      <xdr:nvSpPr>
        <xdr:cNvPr id="117" name="フローチャート: 判断 116">
          <a:extLst>
            <a:ext uri="{FF2B5EF4-FFF2-40B4-BE49-F238E27FC236}">
              <a16:creationId xmlns:a16="http://schemas.microsoft.com/office/drawing/2014/main" id="{12BEF776-2547-4975-86BB-33755712F83A}"/>
            </a:ext>
          </a:extLst>
        </xdr:cNvPr>
        <xdr:cNvSpPr/>
      </xdr:nvSpPr>
      <xdr:spPr>
        <a:xfrm>
          <a:off x="6231890" y="69146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C399D26F-2477-421E-993D-F67C1BBEF3E0}"/>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83468213-5AD1-475D-BEE9-DBF5202FFE72}"/>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4E834802-70A1-4F28-B21F-92908CF129BD}"/>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45264B68-619A-457A-8542-7CAA1C5F645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9BC854DF-B905-4815-B8F5-55B59B357014}"/>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40</xdr:row>
      <xdr:rowOff>130556</xdr:rowOff>
    </xdr:from>
    <xdr:to>
      <xdr:col>46</xdr:col>
      <xdr:colOff>38100</xdr:colOff>
      <xdr:row>41</xdr:row>
      <xdr:rowOff>60706</xdr:rowOff>
    </xdr:to>
    <xdr:sp macro="" textlink="">
      <xdr:nvSpPr>
        <xdr:cNvPr id="123" name="楕円 122">
          <a:extLst>
            <a:ext uri="{FF2B5EF4-FFF2-40B4-BE49-F238E27FC236}">
              <a16:creationId xmlns:a16="http://schemas.microsoft.com/office/drawing/2014/main" id="{619FE8B6-1039-4DAD-9464-40AAB9B1CEF3}"/>
            </a:ext>
          </a:extLst>
        </xdr:cNvPr>
        <xdr:cNvSpPr/>
      </xdr:nvSpPr>
      <xdr:spPr>
        <a:xfrm>
          <a:off x="7846060" y="699236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135128</xdr:rowOff>
    </xdr:from>
    <xdr:to>
      <xdr:col>41</xdr:col>
      <xdr:colOff>101600</xdr:colOff>
      <xdr:row>41</xdr:row>
      <xdr:rowOff>65278</xdr:rowOff>
    </xdr:to>
    <xdr:sp macro="" textlink="">
      <xdr:nvSpPr>
        <xdr:cNvPr id="124" name="楕円 123">
          <a:extLst>
            <a:ext uri="{FF2B5EF4-FFF2-40B4-BE49-F238E27FC236}">
              <a16:creationId xmlns:a16="http://schemas.microsoft.com/office/drawing/2014/main" id="{8A491979-E449-45A3-8961-1F6C8F27B80E}"/>
            </a:ext>
          </a:extLst>
        </xdr:cNvPr>
        <xdr:cNvSpPr/>
      </xdr:nvSpPr>
      <xdr:spPr>
        <a:xfrm>
          <a:off x="7029450" y="69893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9906</xdr:rowOff>
    </xdr:from>
    <xdr:to>
      <xdr:col>45</xdr:col>
      <xdr:colOff>177800</xdr:colOff>
      <xdr:row>41</xdr:row>
      <xdr:rowOff>14478</xdr:rowOff>
    </xdr:to>
    <xdr:cxnSp macro="">
      <xdr:nvCxnSpPr>
        <xdr:cNvPr id="125" name="直線コネクタ 124">
          <a:extLst>
            <a:ext uri="{FF2B5EF4-FFF2-40B4-BE49-F238E27FC236}">
              <a16:creationId xmlns:a16="http://schemas.microsoft.com/office/drawing/2014/main" id="{C262D7CB-01CE-4270-A4BF-73C02ED2239E}"/>
            </a:ext>
          </a:extLst>
        </xdr:cNvPr>
        <xdr:cNvCxnSpPr/>
      </xdr:nvCxnSpPr>
      <xdr:spPr>
        <a:xfrm flipV="1">
          <a:off x="7084060" y="7041261"/>
          <a:ext cx="80518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135128</xdr:rowOff>
    </xdr:from>
    <xdr:to>
      <xdr:col>36</xdr:col>
      <xdr:colOff>165100</xdr:colOff>
      <xdr:row>41</xdr:row>
      <xdr:rowOff>65278</xdr:rowOff>
    </xdr:to>
    <xdr:sp macro="" textlink="">
      <xdr:nvSpPr>
        <xdr:cNvPr id="126" name="楕円 125">
          <a:extLst>
            <a:ext uri="{FF2B5EF4-FFF2-40B4-BE49-F238E27FC236}">
              <a16:creationId xmlns:a16="http://schemas.microsoft.com/office/drawing/2014/main" id="{88ED94EC-0EE9-47BB-8D0E-AD32A3632743}"/>
            </a:ext>
          </a:extLst>
        </xdr:cNvPr>
        <xdr:cNvSpPr/>
      </xdr:nvSpPr>
      <xdr:spPr>
        <a:xfrm>
          <a:off x="6231890" y="69893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14478</xdr:rowOff>
    </xdr:from>
    <xdr:to>
      <xdr:col>41</xdr:col>
      <xdr:colOff>50800</xdr:colOff>
      <xdr:row>41</xdr:row>
      <xdr:rowOff>14478</xdr:rowOff>
    </xdr:to>
    <xdr:cxnSp macro="">
      <xdr:nvCxnSpPr>
        <xdr:cNvPr id="127" name="直線コネクタ 126">
          <a:extLst>
            <a:ext uri="{FF2B5EF4-FFF2-40B4-BE49-F238E27FC236}">
              <a16:creationId xmlns:a16="http://schemas.microsoft.com/office/drawing/2014/main" id="{173E9430-8A0D-45CE-8E4F-0467A37780FE}"/>
            </a:ext>
          </a:extLst>
        </xdr:cNvPr>
        <xdr:cNvCxnSpPr/>
      </xdr:nvCxnSpPr>
      <xdr:spPr>
        <a:xfrm>
          <a:off x="6286500" y="70477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120667</xdr:rowOff>
    </xdr:from>
    <xdr:ext cx="469744" cy="259045"/>
    <xdr:sp macro="" textlink="">
      <xdr:nvSpPr>
        <xdr:cNvPr id="128" name="n_1aveValue【図書館】&#10;一人当たり面積">
          <a:extLst>
            <a:ext uri="{FF2B5EF4-FFF2-40B4-BE49-F238E27FC236}">
              <a16:creationId xmlns:a16="http://schemas.microsoft.com/office/drawing/2014/main" id="{CB482CBE-8F12-4F81-B832-C1D4E2777315}"/>
            </a:ext>
          </a:extLst>
        </xdr:cNvPr>
        <xdr:cNvSpPr txBox="1"/>
      </xdr:nvSpPr>
      <xdr:spPr>
        <a:xfrm>
          <a:off x="8454467" y="663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129811</xdr:rowOff>
    </xdr:from>
    <xdr:ext cx="469744" cy="259045"/>
    <xdr:sp macro="" textlink="">
      <xdr:nvSpPr>
        <xdr:cNvPr id="129" name="n_2aveValue【図書館】&#10;一人当たり面積">
          <a:extLst>
            <a:ext uri="{FF2B5EF4-FFF2-40B4-BE49-F238E27FC236}">
              <a16:creationId xmlns:a16="http://schemas.microsoft.com/office/drawing/2014/main" id="{C7F893A0-103B-4BB5-9B5F-698245E47071}"/>
            </a:ext>
          </a:extLst>
        </xdr:cNvPr>
        <xdr:cNvSpPr txBox="1"/>
      </xdr:nvSpPr>
      <xdr:spPr>
        <a:xfrm>
          <a:off x="7673417"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166387</xdr:rowOff>
    </xdr:from>
    <xdr:ext cx="469744" cy="259045"/>
    <xdr:sp macro="" textlink="">
      <xdr:nvSpPr>
        <xdr:cNvPr id="130" name="n_3aveValue【図書館】&#10;一人当たり面積">
          <a:extLst>
            <a:ext uri="{FF2B5EF4-FFF2-40B4-BE49-F238E27FC236}">
              <a16:creationId xmlns:a16="http://schemas.microsoft.com/office/drawing/2014/main" id="{243C2E5D-C430-4741-979E-D85CF782B993}"/>
            </a:ext>
          </a:extLst>
        </xdr:cNvPr>
        <xdr:cNvSpPr txBox="1"/>
      </xdr:nvSpPr>
      <xdr:spPr>
        <a:xfrm>
          <a:off x="6866332"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170959</xdr:rowOff>
    </xdr:from>
    <xdr:ext cx="469744" cy="259045"/>
    <xdr:sp macro="" textlink="">
      <xdr:nvSpPr>
        <xdr:cNvPr id="131" name="n_4aveValue【図書館】&#10;一人当たり面積">
          <a:extLst>
            <a:ext uri="{FF2B5EF4-FFF2-40B4-BE49-F238E27FC236}">
              <a16:creationId xmlns:a16="http://schemas.microsoft.com/office/drawing/2014/main" id="{703E292E-1E97-41DE-923E-BC7DEF4291BC}"/>
            </a:ext>
          </a:extLst>
        </xdr:cNvPr>
        <xdr:cNvSpPr txBox="1"/>
      </xdr:nvSpPr>
      <xdr:spPr>
        <a:xfrm>
          <a:off x="6068772" y="6689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51833</xdr:rowOff>
    </xdr:from>
    <xdr:ext cx="469744" cy="259045"/>
    <xdr:sp macro="" textlink="">
      <xdr:nvSpPr>
        <xdr:cNvPr id="132" name="n_2mainValue【図書館】&#10;一人当たり面積">
          <a:extLst>
            <a:ext uri="{FF2B5EF4-FFF2-40B4-BE49-F238E27FC236}">
              <a16:creationId xmlns:a16="http://schemas.microsoft.com/office/drawing/2014/main" id="{94D3C988-D7F6-4F54-9168-AC78EDE6B4F5}"/>
            </a:ext>
          </a:extLst>
        </xdr:cNvPr>
        <xdr:cNvSpPr txBox="1"/>
      </xdr:nvSpPr>
      <xdr:spPr>
        <a:xfrm>
          <a:off x="7673417" y="708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56405</xdr:rowOff>
    </xdr:from>
    <xdr:ext cx="469744" cy="259045"/>
    <xdr:sp macro="" textlink="">
      <xdr:nvSpPr>
        <xdr:cNvPr id="133" name="n_3mainValue【図書館】&#10;一人当たり面積">
          <a:extLst>
            <a:ext uri="{FF2B5EF4-FFF2-40B4-BE49-F238E27FC236}">
              <a16:creationId xmlns:a16="http://schemas.microsoft.com/office/drawing/2014/main" id="{1A745169-20F4-423A-8F3D-5B9B1BAF2A69}"/>
            </a:ext>
          </a:extLst>
        </xdr:cNvPr>
        <xdr:cNvSpPr txBox="1"/>
      </xdr:nvSpPr>
      <xdr:spPr>
        <a:xfrm>
          <a:off x="6866332" y="708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56405</xdr:rowOff>
    </xdr:from>
    <xdr:ext cx="469744" cy="259045"/>
    <xdr:sp macro="" textlink="">
      <xdr:nvSpPr>
        <xdr:cNvPr id="134" name="n_4mainValue【図書館】&#10;一人当たり面積">
          <a:extLst>
            <a:ext uri="{FF2B5EF4-FFF2-40B4-BE49-F238E27FC236}">
              <a16:creationId xmlns:a16="http://schemas.microsoft.com/office/drawing/2014/main" id="{983CA441-E428-4D42-B6AB-109F25E74177}"/>
            </a:ext>
          </a:extLst>
        </xdr:cNvPr>
        <xdr:cNvSpPr txBox="1"/>
      </xdr:nvSpPr>
      <xdr:spPr>
        <a:xfrm>
          <a:off x="6068772" y="708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5" name="正方形/長方形 134">
          <a:extLst>
            <a:ext uri="{FF2B5EF4-FFF2-40B4-BE49-F238E27FC236}">
              <a16:creationId xmlns:a16="http://schemas.microsoft.com/office/drawing/2014/main" id="{B50C3232-7063-414B-A593-4ACE532ECA4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6" name="正方形/長方形 135">
          <a:extLst>
            <a:ext uri="{FF2B5EF4-FFF2-40B4-BE49-F238E27FC236}">
              <a16:creationId xmlns:a16="http://schemas.microsoft.com/office/drawing/2014/main" id="{A171CBE4-2BFB-4687-BE45-E44AA8EEC99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7" name="正方形/長方形 136">
          <a:extLst>
            <a:ext uri="{FF2B5EF4-FFF2-40B4-BE49-F238E27FC236}">
              <a16:creationId xmlns:a16="http://schemas.microsoft.com/office/drawing/2014/main" id="{2CB6C40A-FF75-4A63-A36F-C79FB7BF482B}"/>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8" name="正方形/長方形 137">
          <a:extLst>
            <a:ext uri="{FF2B5EF4-FFF2-40B4-BE49-F238E27FC236}">
              <a16:creationId xmlns:a16="http://schemas.microsoft.com/office/drawing/2014/main" id="{C5BEE661-0527-41B8-AB64-F0DD7DE97A7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9" name="正方形/長方形 138">
          <a:extLst>
            <a:ext uri="{FF2B5EF4-FFF2-40B4-BE49-F238E27FC236}">
              <a16:creationId xmlns:a16="http://schemas.microsoft.com/office/drawing/2014/main" id="{5C691FC4-AD6F-44A0-8625-9F1BEBD4FD5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0" name="正方形/長方形 139">
          <a:extLst>
            <a:ext uri="{FF2B5EF4-FFF2-40B4-BE49-F238E27FC236}">
              <a16:creationId xmlns:a16="http://schemas.microsoft.com/office/drawing/2014/main" id="{AE718459-6DDD-4910-8A34-472B888AD87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1" name="正方形/長方形 140">
          <a:extLst>
            <a:ext uri="{FF2B5EF4-FFF2-40B4-BE49-F238E27FC236}">
              <a16:creationId xmlns:a16="http://schemas.microsoft.com/office/drawing/2014/main" id="{7ED8E0A2-782F-4C90-95FE-6D217FC8994E}"/>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2" name="正方形/長方形 141">
          <a:extLst>
            <a:ext uri="{FF2B5EF4-FFF2-40B4-BE49-F238E27FC236}">
              <a16:creationId xmlns:a16="http://schemas.microsoft.com/office/drawing/2014/main" id="{83612ACD-D29D-4291-A403-B794C3595887}"/>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3" name="テキスト ボックス 142">
          <a:extLst>
            <a:ext uri="{FF2B5EF4-FFF2-40B4-BE49-F238E27FC236}">
              <a16:creationId xmlns:a16="http://schemas.microsoft.com/office/drawing/2014/main" id="{FEEEA6FE-0F32-49F3-9CCF-46DA1F9EC5B7}"/>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4" name="直線コネクタ 143">
          <a:extLst>
            <a:ext uri="{FF2B5EF4-FFF2-40B4-BE49-F238E27FC236}">
              <a16:creationId xmlns:a16="http://schemas.microsoft.com/office/drawing/2014/main" id="{ABBE2075-0E27-4FB3-B253-C71CB7F118ED}"/>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5" name="テキスト ボックス 144">
          <a:extLst>
            <a:ext uri="{FF2B5EF4-FFF2-40B4-BE49-F238E27FC236}">
              <a16:creationId xmlns:a16="http://schemas.microsoft.com/office/drawing/2014/main" id="{9068EAE1-9BA3-4208-B447-8544E8A03259}"/>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6" name="直線コネクタ 145">
          <a:extLst>
            <a:ext uri="{FF2B5EF4-FFF2-40B4-BE49-F238E27FC236}">
              <a16:creationId xmlns:a16="http://schemas.microsoft.com/office/drawing/2014/main" id="{C1B65A66-C1A8-4841-85E1-321061CA5695}"/>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47" name="テキスト ボックス 146">
          <a:extLst>
            <a:ext uri="{FF2B5EF4-FFF2-40B4-BE49-F238E27FC236}">
              <a16:creationId xmlns:a16="http://schemas.microsoft.com/office/drawing/2014/main" id="{57758974-2711-45E0-9858-72A7F78A1858}"/>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8" name="直線コネクタ 147">
          <a:extLst>
            <a:ext uri="{FF2B5EF4-FFF2-40B4-BE49-F238E27FC236}">
              <a16:creationId xmlns:a16="http://schemas.microsoft.com/office/drawing/2014/main" id="{D4FABDD4-018F-4259-872C-880DBE1020A9}"/>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9" name="テキスト ボックス 148">
          <a:extLst>
            <a:ext uri="{FF2B5EF4-FFF2-40B4-BE49-F238E27FC236}">
              <a16:creationId xmlns:a16="http://schemas.microsoft.com/office/drawing/2014/main" id="{5DB160B3-1445-4103-ADEC-2C3214C045F7}"/>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0" name="直線コネクタ 149">
          <a:extLst>
            <a:ext uri="{FF2B5EF4-FFF2-40B4-BE49-F238E27FC236}">
              <a16:creationId xmlns:a16="http://schemas.microsoft.com/office/drawing/2014/main" id="{087644C8-1A7C-4F6C-B7D6-6C6DFCDA6422}"/>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1" name="テキスト ボックス 150">
          <a:extLst>
            <a:ext uri="{FF2B5EF4-FFF2-40B4-BE49-F238E27FC236}">
              <a16:creationId xmlns:a16="http://schemas.microsoft.com/office/drawing/2014/main" id="{4EA43532-9692-4D3C-B963-9C0EB0DED171}"/>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2" name="直線コネクタ 151">
          <a:extLst>
            <a:ext uri="{FF2B5EF4-FFF2-40B4-BE49-F238E27FC236}">
              <a16:creationId xmlns:a16="http://schemas.microsoft.com/office/drawing/2014/main" id="{33606310-F4B2-4D3B-8594-5968248C80FE}"/>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3" name="テキスト ボックス 152">
          <a:extLst>
            <a:ext uri="{FF2B5EF4-FFF2-40B4-BE49-F238E27FC236}">
              <a16:creationId xmlns:a16="http://schemas.microsoft.com/office/drawing/2014/main" id="{68272BF5-7B9C-4BE2-A2AF-2738EDF2A3B8}"/>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4" name="直線コネクタ 153">
          <a:extLst>
            <a:ext uri="{FF2B5EF4-FFF2-40B4-BE49-F238E27FC236}">
              <a16:creationId xmlns:a16="http://schemas.microsoft.com/office/drawing/2014/main" id="{CDB1287A-CD69-4A57-A9A4-D7C389F48ECD}"/>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5" name="テキスト ボックス 154">
          <a:extLst>
            <a:ext uri="{FF2B5EF4-FFF2-40B4-BE49-F238E27FC236}">
              <a16:creationId xmlns:a16="http://schemas.microsoft.com/office/drawing/2014/main" id="{A5BE06B7-3EF5-4330-86E8-5D4C81072E1B}"/>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6" name="直線コネクタ 155">
          <a:extLst>
            <a:ext uri="{FF2B5EF4-FFF2-40B4-BE49-F238E27FC236}">
              <a16:creationId xmlns:a16="http://schemas.microsoft.com/office/drawing/2014/main" id="{0BB99393-9FB3-4DDA-8930-4A2D212739A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57" name="テキスト ボックス 156">
          <a:extLst>
            <a:ext uri="{FF2B5EF4-FFF2-40B4-BE49-F238E27FC236}">
              <a16:creationId xmlns:a16="http://schemas.microsoft.com/office/drawing/2014/main" id="{869704B6-103C-4B57-8D40-5283EC0B6D92}"/>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8" name="【体育館・プール】&#10;有形固定資産減価償却率グラフ枠">
          <a:extLst>
            <a:ext uri="{FF2B5EF4-FFF2-40B4-BE49-F238E27FC236}">
              <a16:creationId xmlns:a16="http://schemas.microsoft.com/office/drawing/2014/main" id="{F8C74FFA-E464-4158-8CEB-797E222445CA}"/>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169545</xdr:rowOff>
    </xdr:from>
    <xdr:to>
      <xdr:col>24</xdr:col>
      <xdr:colOff>62865</xdr:colOff>
      <xdr:row>63</xdr:row>
      <xdr:rowOff>158115</xdr:rowOff>
    </xdr:to>
    <xdr:cxnSp macro="">
      <xdr:nvCxnSpPr>
        <xdr:cNvPr id="159" name="直線コネクタ 158">
          <a:extLst>
            <a:ext uri="{FF2B5EF4-FFF2-40B4-BE49-F238E27FC236}">
              <a16:creationId xmlns:a16="http://schemas.microsoft.com/office/drawing/2014/main" id="{6ADE9614-6069-4B42-A3ED-17CB3248E535}"/>
            </a:ext>
          </a:extLst>
        </xdr:cNvPr>
        <xdr:cNvCxnSpPr/>
      </xdr:nvCxnSpPr>
      <xdr:spPr>
        <a:xfrm flipV="1">
          <a:off x="4173855" y="9774555"/>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161942</xdr:rowOff>
    </xdr:from>
    <xdr:ext cx="405111" cy="259045"/>
    <xdr:sp macro="" textlink="">
      <xdr:nvSpPr>
        <xdr:cNvPr id="160" name="【体育館・プール】&#10;有形固定資産減価償却率最小値テキスト">
          <a:extLst>
            <a:ext uri="{FF2B5EF4-FFF2-40B4-BE49-F238E27FC236}">
              <a16:creationId xmlns:a16="http://schemas.microsoft.com/office/drawing/2014/main" id="{788B4F96-4CE3-44C8-A36C-CD6DD879F4B6}"/>
            </a:ext>
          </a:extLst>
        </xdr:cNvPr>
        <xdr:cNvSpPr txBox="1"/>
      </xdr:nvSpPr>
      <xdr:spPr>
        <a:xfrm>
          <a:off x="421259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158115</xdr:rowOff>
    </xdr:from>
    <xdr:to>
      <xdr:col>24</xdr:col>
      <xdr:colOff>152400</xdr:colOff>
      <xdr:row>63</xdr:row>
      <xdr:rowOff>158115</xdr:rowOff>
    </xdr:to>
    <xdr:cxnSp macro="">
      <xdr:nvCxnSpPr>
        <xdr:cNvPr id="161" name="直線コネクタ 160">
          <a:extLst>
            <a:ext uri="{FF2B5EF4-FFF2-40B4-BE49-F238E27FC236}">
              <a16:creationId xmlns:a16="http://schemas.microsoft.com/office/drawing/2014/main" id="{93A04BF2-3288-4618-8B73-D016FC6B2906}"/>
            </a:ext>
          </a:extLst>
        </xdr:cNvPr>
        <xdr:cNvCxnSpPr/>
      </xdr:nvCxnSpPr>
      <xdr:spPr>
        <a:xfrm>
          <a:off x="4112260" y="10961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116222</xdr:rowOff>
    </xdr:from>
    <xdr:ext cx="405111" cy="259045"/>
    <xdr:sp macro="" textlink="">
      <xdr:nvSpPr>
        <xdr:cNvPr id="162" name="【体育館・プール】&#10;有形固定資産減価償却率最大値テキスト">
          <a:extLst>
            <a:ext uri="{FF2B5EF4-FFF2-40B4-BE49-F238E27FC236}">
              <a16:creationId xmlns:a16="http://schemas.microsoft.com/office/drawing/2014/main" id="{C8664FCA-1D22-444D-9ABD-DF277E8D580C}"/>
            </a:ext>
          </a:extLst>
        </xdr:cNvPr>
        <xdr:cNvSpPr txBox="1"/>
      </xdr:nvSpPr>
      <xdr:spPr>
        <a:xfrm>
          <a:off x="4212590" y="954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169545</xdr:rowOff>
    </xdr:from>
    <xdr:to>
      <xdr:col>24</xdr:col>
      <xdr:colOff>152400</xdr:colOff>
      <xdr:row>56</xdr:row>
      <xdr:rowOff>169545</xdr:rowOff>
    </xdr:to>
    <xdr:cxnSp macro="">
      <xdr:nvCxnSpPr>
        <xdr:cNvPr id="163" name="直線コネクタ 162">
          <a:extLst>
            <a:ext uri="{FF2B5EF4-FFF2-40B4-BE49-F238E27FC236}">
              <a16:creationId xmlns:a16="http://schemas.microsoft.com/office/drawing/2014/main" id="{8A577BA0-BC90-468E-A51F-F5F0F6003A14}"/>
            </a:ext>
          </a:extLst>
        </xdr:cNvPr>
        <xdr:cNvCxnSpPr/>
      </xdr:nvCxnSpPr>
      <xdr:spPr>
        <a:xfrm>
          <a:off x="4112260" y="9774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24782</xdr:rowOff>
    </xdr:from>
    <xdr:ext cx="405111" cy="259045"/>
    <xdr:sp macro="" textlink="">
      <xdr:nvSpPr>
        <xdr:cNvPr id="164" name="【体育館・プール】&#10;有形固定資産減価償却率平均値テキスト">
          <a:extLst>
            <a:ext uri="{FF2B5EF4-FFF2-40B4-BE49-F238E27FC236}">
              <a16:creationId xmlns:a16="http://schemas.microsoft.com/office/drawing/2014/main" id="{A4E2D310-B47C-496E-B1CF-A62EF68444FA}"/>
            </a:ext>
          </a:extLst>
        </xdr:cNvPr>
        <xdr:cNvSpPr txBox="1"/>
      </xdr:nvSpPr>
      <xdr:spPr>
        <a:xfrm>
          <a:off x="4212590" y="1030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46355</xdr:rowOff>
    </xdr:from>
    <xdr:to>
      <xdr:col>24</xdr:col>
      <xdr:colOff>114300</xdr:colOff>
      <xdr:row>60</xdr:row>
      <xdr:rowOff>147955</xdr:rowOff>
    </xdr:to>
    <xdr:sp macro="" textlink="">
      <xdr:nvSpPr>
        <xdr:cNvPr id="165" name="フローチャート: 判断 164">
          <a:extLst>
            <a:ext uri="{FF2B5EF4-FFF2-40B4-BE49-F238E27FC236}">
              <a16:creationId xmlns:a16="http://schemas.microsoft.com/office/drawing/2014/main" id="{514927D3-838D-445E-ACED-62770D334C3C}"/>
            </a:ext>
          </a:extLst>
        </xdr:cNvPr>
        <xdr:cNvSpPr/>
      </xdr:nvSpPr>
      <xdr:spPr>
        <a:xfrm>
          <a:off x="4131310" y="103352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27305</xdr:rowOff>
    </xdr:from>
    <xdr:to>
      <xdr:col>20</xdr:col>
      <xdr:colOff>38100</xdr:colOff>
      <xdr:row>60</xdr:row>
      <xdr:rowOff>128905</xdr:rowOff>
    </xdr:to>
    <xdr:sp macro="" textlink="">
      <xdr:nvSpPr>
        <xdr:cNvPr id="166" name="フローチャート: 判断 165">
          <a:extLst>
            <a:ext uri="{FF2B5EF4-FFF2-40B4-BE49-F238E27FC236}">
              <a16:creationId xmlns:a16="http://schemas.microsoft.com/office/drawing/2014/main" id="{7C9D378B-0967-4614-8E69-AD5EF7EDA3F8}"/>
            </a:ext>
          </a:extLst>
        </xdr:cNvPr>
        <xdr:cNvSpPr/>
      </xdr:nvSpPr>
      <xdr:spPr>
        <a:xfrm>
          <a:off x="3388360" y="103124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164465</xdr:rowOff>
    </xdr:from>
    <xdr:to>
      <xdr:col>15</xdr:col>
      <xdr:colOff>101600</xdr:colOff>
      <xdr:row>60</xdr:row>
      <xdr:rowOff>94615</xdr:rowOff>
    </xdr:to>
    <xdr:sp macro="" textlink="">
      <xdr:nvSpPr>
        <xdr:cNvPr id="167" name="フローチャート: 判断 166">
          <a:extLst>
            <a:ext uri="{FF2B5EF4-FFF2-40B4-BE49-F238E27FC236}">
              <a16:creationId xmlns:a16="http://schemas.microsoft.com/office/drawing/2014/main" id="{B925A232-CFCE-4453-A0D5-73C7C9A1919F}"/>
            </a:ext>
          </a:extLst>
        </xdr:cNvPr>
        <xdr:cNvSpPr/>
      </xdr:nvSpPr>
      <xdr:spPr>
        <a:xfrm>
          <a:off x="2571750" y="1028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68" name="フローチャート: 判断 167">
          <a:extLst>
            <a:ext uri="{FF2B5EF4-FFF2-40B4-BE49-F238E27FC236}">
              <a16:creationId xmlns:a16="http://schemas.microsoft.com/office/drawing/2014/main" id="{1E2DB644-1E63-44B9-B5EC-21BA23E97E8D}"/>
            </a:ext>
          </a:extLst>
        </xdr:cNvPr>
        <xdr:cNvSpPr/>
      </xdr:nvSpPr>
      <xdr:spPr>
        <a:xfrm>
          <a:off x="1774190" y="103181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69" name="フローチャート: 判断 168">
          <a:extLst>
            <a:ext uri="{FF2B5EF4-FFF2-40B4-BE49-F238E27FC236}">
              <a16:creationId xmlns:a16="http://schemas.microsoft.com/office/drawing/2014/main" id="{DD3B1334-5187-4659-8286-6CF92015151E}"/>
            </a:ext>
          </a:extLst>
        </xdr:cNvPr>
        <xdr:cNvSpPr/>
      </xdr:nvSpPr>
      <xdr:spPr>
        <a:xfrm>
          <a:off x="988060" y="102990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5F1AD739-E452-41E5-9AB8-30F252E1CFAA}"/>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FB55A886-96A8-4585-928C-457E6490EA32}"/>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8C7CEA37-EA94-409D-A144-01413337EC45}"/>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AA61197C-A0A8-4086-AB22-810793F4AF3D}"/>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19CAB1AD-CFDD-40C5-BC3C-71E53E006D39}"/>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170180</xdr:rowOff>
    </xdr:from>
    <xdr:to>
      <xdr:col>24</xdr:col>
      <xdr:colOff>114300</xdr:colOff>
      <xdr:row>59</xdr:row>
      <xdr:rowOff>100330</xdr:rowOff>
    </xdr:to>
    <xdr:sp macro="" textlink="">
      <xdr:nvSpPr>
        <xdr:cNvPr id="175" name="楕円 174">
          <a:extLst>
            <a:ext uri="{FF2B5EF4-FFF2-40B4-BE49-F238E27FC236}">
              <a16:creationId xmlns:a16="http://schemas.microsoft.com/office/drawing/2014/main" id="{A05D56F2-1D7E-4392-B101-E57287958145}"/>
            </a:ext>
          </a:extLst>
        </xdr:cNvPr>
        <xdr:cNvSpPr/>
      </xdr:nvSpPr>
      <xdr:spPr>
        <a:xfrm>
          <a:off x="4131310" y="101180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21607</xdr:rowOff>
    </xdr:from>
    <xdr:ext cx="405111" cy="259045"/>
    <xdr:sp macro="" textlink="">
      <xdr:nvSpPr>
        <xdr:cNvPr id="176" name="【体育館・プール】&#10;有形固定資産減価償却率該当値テキスト">
          <a:extLst>
            <a:ext uri="{FF2B5EF4-FFF2-40B4-BE49-F238E27FC236}">
              <a16:creationId xmlns:a16="http://schemas.microsoft.com/office/drawing/2014/main" id="{B4D2534F-1E92-4E54-99EA-42FAA9DFFB2E}"/>
            </a:ext>
          </a:extLst>
        </xdr:cNvPr>
        <xdr:cNvSpPr txBox="1"/>
      </xdr:nvSpPr>
      <xdr:spPr>
        <a:xfrm>
          <a:off x="4212590"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120650</xdr:rowOff>
    </xdr:from>
    <xdr:to>
      <xdr:col>20</xdr:col>
      <xdr:colOff>38100</xdr:colOff>
      <xdr:row>59</xdr:row>
      <xdr:rowOff>50800</xdr:rowOff>
    </xdr:to>
    <xdr:sp macro="" textlink="">
      <xdr:nvSpPr>
        <xdr:cNvPr id="177" name="楕円 176">
          <a:extLst>
            <a:ext uri="{FF2B5EF4-FFF2-40B4-BE49-F238E27FC236}">
              <a16:creationId xmlns:a16="http://schemas.microsoft.com/office/drawing/2014/main" id="{04D017A6-2E3E-4A1B-B35A-CD627FFD46F5}"/>
            </a:ext>
          </a:extLst>
        </xdr:cNvPr>
        <xdr:cNvSpPr/>
      </xdr:nvSpPr>
      <xdr:spPr>
        <a:xfrm>
          <a:off x="3388360" y="100666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0</xdr:rowOff>
    </xdr:from>
    <xdr:to>
      <xdr:col>24</xdr:col>
      <xdr:colOff>63500</xdr:colOff>
      <xdr:row>59</xdr:row>
      <xdr:rowOff>49530</xdr:rowOff>
    </xdr:to>
    <xdr:cxnSp macro="">
      <xdr:nvCxnSpPr>
        <xdr:cNvPr id="178" name="直線コネクタ 177">
          <a:extLst>
            <a:ext uri="{FF2B5EF4-FFF2-40B4-BE49-F238E27FC236}">
              <a16:creationId xmlns:a16="http://schemas.microsoft.com/office/drawing/2014/main" id="{2449B744-5F0C-46C5-B8D1-3145BD12B5C0}"/>
            </a:ext>
          </a:extLst>
        </xdr:cNvPr>
        <xdr:cNvCxnSpPr/>
      </xdr:nvCxnSpPr>
      <xdr:spPr>
        <a:xfrm>
          <a:off x="3431540" y="10115550"/>
          <a:ext cx="7429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74930</xdr:rowOff>
    </xdr:from>
    <xdr:to>
      <xdr:col>15</xdr:col>
      <xdr:colOff>101600</xdr:colOff>
      <xdr:row>59</xdr:row>
      <xdr:rowOff>5080</xdr:rowOff>
    </xdr:to>
    <xdr:sp macro="" textlink="">
      <xdr:nvSpPr>
        <xdr:cNvPr id="179" name="楕円 178">
          <a:extLst>
            <a:ext uri="{FF2B5EF4-FFF2-40B4-BE49-F238E27FC236}">
              <a16:creationId xmlns:a16="http://schemas.microsoft.com/office/drawing/2014/main" id="{047783DA-0CD1-42D6-8DD5-DCD728209837}"/>
            </a:ext>
          </a:extLst>
        </xdr:cNvPr>
        <xdr:cNvSpPr/>
      </xdr:nvSpPr>
      <xdr:spPr>
        <a:xfrm>
          <a:off x="2571750" y="100190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125730</xdr:rowOff>
    </xdr:from>
    <xdr:to>
      <xdr:col>19</xdr:col>
      <xdr:colOff>177800</xdr:colOff>
      <xdr:row>59</xdr:row>
      <xdr:rowOff>0</xdr:rowOff>
    </xdr:to>
    <xdr:cxnSp macro="">
      <xdr:nvCxnSpPr>
        <xdr:cNvPr id="180" name="直線コネクタ 179">
          <a:extLst>
            <a:ext uri="{FF2B5EF4-FFF2-40B4-BE49-F238E27FC236}">
              <a16:creationId xmlns:a16="http://schemas.microsoft.com/office/drawing/2014/main" id="{68A824D3-C55A-4C85-B918-3D6CC0DAF673}"/>
            </a:ext>
          </a:extLst>
        </xdr:cNvPr>
        <xdr:cNvCxnSpPr/>
      </xdr:nvCxnSpPr>
      <xdr:spPr>
        <a:xfrm>
          <a:off x="2626360" y="10073640"/>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34925</xdr:rowOff>
    </xdr:from>
    <xdr:to>
      <xdr:col>10</xdr:col>
      <xdr:colOff>165100</xdr:colOff>
      <xdr:row>58</xdr:row>
      <xdr:rowOff>136525</xdr:rowOff>
    </xdr:to>
    <xdr:sp macro="" textlink="">
      <xdr:nvSpPr>
        <xdr:cNvPr id="181" name="楕円 180">
          <a:extLst>
            <a:ext uri="{FF2B5EF4-FFF2-40B4-BE49-F238E27FC236}">
              <a16:creationId xmlns:a16="http://schemas.microsoft.com/office/drawing/2014/main" id="{B962D416-5FDD-4513-A003-F2200E387FE5}"/>
            </a:ext>
          </a:extLst>
        </xdr:cNvPr>
        <xdr:cNvSpPr/>
      </xdr:nvSpPr>
      <xdr:spPr>
        <a:xfrm>
          <a:off x="1774190" y="997902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85725</xdr:rowOff>
    </xdr:from>
    <xdr:to>
      <xdr:col>15</xdr:col>
      <xdr:colOff>50800</xdr:colOff>
      <xdr:row>58</xdr:row>
      <xdr:rowOff>125730</xdr:rowOff>
    </xdr:to>
    <xdr:cxnSp macro="">
      <xdr:nvCxnSpPr>
        <xdr:cNvPr id="182" name="直線コネクタ 181">
          <a:extLst>
            <a:ext uri="{FF2B5EF4-FFF2-40B4-BE49-F238E27FC236}">
              <a16:creationId xmlns:a16="http://schemas.microsoft.com/office/drawing/2014/main" id="{8DCD986A-4BA6-453C-A978-2510F52D7059}"/>
            </a:ext>
          </a:extLst>
        </xdr:cNvPr>
        <xdr:cNvCxnSpPr/>
      </xdr:nvCxnSpPr>
      <xdr:spPr>
        <a:xfrm>
          <a:off x="1828800" y="1003173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4445</xdr:rowOff>
    </xdr:from>
    <xdr:to>
      <xdr:col>6</xdr:col>
      <xdr:colOff>38100</xdr:colOff>
      <xdr:row>58</xdr:row>
      <xdr:rowOff>106045</xdr:rowOff>
    </xdr:to>
    <xdr:sp macro="" textlink="">
      <xdr:nvSpPr>
        <xdr:cNvPr id="183" name="楕円 182">
          <a:extLst>
            <a:ext uri="{FF2B5EF4-FFF2-40B4-BE49-F238E27FC236}">
              <a16:creationId xmlns:a16="http://schemas.microsoft.com/office/drawing/2014/main" id="{F84EB03A-9A26-4AFF-AEC0-572D3AD62AEC}"/>
            </a:ext>
          </a:extLst>
        </xdr:cNvPr>
        <xdr:cNvSpPr/>
      </xdr:nvSpPr>
      <xdr:spPr>
        <a:xfrm>
          <a:off x="988060" y="9950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55245</xdr:rowOff>
    </xdr:from>
    <xdr:to>
      <xdr:col>10</xdr:col>
      <xdr:colOff>114300</xdr:colOff>
      <xdr:row>58</xdr:row>
      <xdr:rowOff>85725</xdr:rowOff>
    </xdr:to>
    <xdr:cxnSp macro="">
      <xdr:nvCxnSpPr>
        <xdr:cNvPr id="184" name="直線コネクタ 183">
          <a:extLst>
            <a:ext uri="{FF2B5EF4-FFF2-40B4-BE49-F238E27FC236}">
              <a16:creationId xmlns:a16="http://schemas.microsoft.com/office/drawing/2014/main" id="{5E095C22-988C-4807-A160-FDAAEFC05192}"/>
            </a:ext>
          </a:extLst>
        </xdr:cNvPr>
        <xdr:cNvCxnSpPr/>
      </xdr:nvCxnSpPr>
      <xdr:spPr>
        <a:xfrm>
          <a:off x="1031240" y="1000315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120032</xdr:rowOff>
    </xdr:from>
    <xdr:ext cx="405111" cy="259045"/>
    <xdr:sp macro="" textlink="">
      <xdr:nvSpPr>
        <xdr:cNvPr id="185" name="n_1aveValue【体育館・プール】&#10;有形固定資産減価償却率">
          <a:extLst>
            <a:ext uri="{FF2B5EF4-FFF2-40B4-BE49-F238E27FC236}">
              <a16:creationId xmlns:a16="http://schemas.microsoft.com/office/drawing/2014/main" id="{0B1CCB9F-D005-4D2F-9146-2535B0836111}"/>
            </a:ext>
          </a:extLst>
        </xdr:cNvPr>
        <xdr:cNvSpPr txBox="1"/>
      </xdr:nvSpPr>
      <xdr:spPr>
        <a:xfrm>
          <a:off x="32391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85742</xdr:rowOff>
    </xdr:from>
    <xdr:ext cx="405111" cy="259045"/>
    <xdr:sp macro="" textlink="">
      <xdr:nvSpPr>
        <xdr:cNvPr id="186" name="n_2aveValue【体育館・プール】&#10;有形固定資産減価償却率">
          <a:extLst>
            <a:ext uri="{FF2B5EF4-FFF2-40B4-BE49-F238E27FC236}">
              <a16:creationId xmlns:a16="http://schemas.microsoft.com/office/drawing/2014/main" id="{F765E721-E41D-458A-AE30-F9D1FC92D54E}"/>
            </a:ext>
          </a:extLst>
        </xdr:cNvPr>
        <xdr:cNvSpPr txBox="1"/>
      </xdr:nvSpPr>
      <xdr:spPr>
        <a:xfrm>
          <a:off x="24390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87" name="n_3aveValue【体育館・プール】&#10;有形固定資産減価償却率">
          <a:extLst>
            <a:ext uri="{FF2B5EF4-FFF2-40B4-BE49-F238E27FC236}">
              <a16:creationId xmlns:a16="http://schemas.microsoft.com/office/drawing/2014/main" id="{A248F061-073C-48BC-95DE-36DD3BCAED52}"/>
            </a:ext>
          </a:extLst>
        </xdr:cNvPr>
        <xdr:cNvSpPr txBox="1"/>
      </xdr:nvSpPr>
      <xdr:spPr>
        <a:xfrm>
          <a:off x="164148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188" name="n_4aveValue【体育館・プール】&#10;有形固定資産減価償却率">
          <a:extLst>
            <a:ext uri="{FF2B5EF4-FFF2-40B4-BE49-F238E27FC236}">
              <a16:creationId xmlns:a16="http://schemas.microsoft.com/office/drawing/2014/main" id="{5E7117B4-B42B-48A8-B26D-D75ED52ADECC}"/>
            </a:ext>
          </a:extLst>
        </xdr:cNvPr>
        <xdr:cNvSpPr txBox="1"/>
      </xdr:nvSpPr>
      <xdr:spPr>
        <a:xfrm>
          <a:off x="85535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67327</xdr:rowOff>
    </xdr:from>
    <xdr:ext cx="405111" cy="259045"/>
    <xdr:sp macro="" textlink="">
      <xdr:nvSpPr>
        <xdr:cNvPr id="189" name="n_1mainValue【体育館・プール】&#10;有形固定資産減価償却率">
          <a:extLst>
            <a:ext uri="{FF2B5EF4-FFF2-40B4-BE49-F238E27FC236}">
              <a16:creationId xmlns:a16="http://schemas.microsoft.com/office/drawing/2014/main" id="{9AA5ADDA-58FC-4DC9-A086-56557FD595F9}"/>
            </a:ext>
          </a:extLst>
        </xdr:cNvPr>
        <xdr:cNvSpPr txBox="1"/>
      </xdr:nvSpPr>
      <xdr:spPr>
        <a:xfrm>
          <a:off x="32391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21607</xdr:rowOff>
    </xdr:from>
    <xdr:ext cx="405111" cy="259045"/>
    <xdr:sp macro="" textlink="">
      <xdr:nvSpPr>
        <xdr:cNvPr id="190" name="n_2mainValue【体育館・プール】&#10;有形固定資産減価償却率">
          <a:extLst>
            <a:ext uri="{FF2B5EF4-FFF2-40B4-BE49-F238E27FC236}">
              <a16:creationId xmlns:a16="http://schemas.microsoft.com/office/drawing/2014/main" id="{8021B745-16B0-487A-80A8-819B6DFE779C}"/>
            </a:ext>
          </a:extLst>
        </xdr:cNvPr>
        <xdr:cNvSpPr txBox="1"/>
      </xdr:nvSpPr>
      <xdr:spPr>
        <a:xfrm>
          <a:off x="24390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153052</xdr:rowOff>
    </xdr:from>
    <xdr:ext cx="405111" cy="259045"/>
    <xdr:sp macro="" textlink="">
      <xdr:nvSpPr>
        <xdr:cNvPr id="191" name="n_3mainValue【体育館・プール】&#10;有形固定資産減価償却率">
          <a:extLst>
            <a:ext uri="{FF2B5EF4-FFF2-40B4-BE49-F238E27FC236}">
              <a16:creationId xmlns:a16="http://schemas.microsoft.com/office/drawing/2014/main" id="{58E88513-E9FC-42AB-9769-8AB20C917B6E}"/>
            </a:ext>
          </a:extLst>
        </xdr:cNvPr>
        <xdr:cNvSpPr txBox="1"/>
      </xdr:nvSpPr>
      <xdr:spPr>
        <a:xfrm>
          <a:off x="1641484"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122572</xdr:rowOff>
    </xdr:from>
    <xdr:ext cx="405111" cy="259045"/>
    <xdr:sp macro="" textlink="">
      <xdr:nvSpPr>
        <xdr:cNvPr id="192" name="n_4mainValue【体育館・プール】&#10;有形固定資産減価償却率">
          <a:extLst>
            <a:ext uri="{FF2B5EF4-FFF2-40B4-BE49-F238E27FC236}">
              <a16:creationId xmlns:a16="http://schemas.microsoft.com/office/drawing/2014/main" id="{8650EB37-7F68-4D98-B7E6-E85112610ED5}"/>
            </a:ext>
          </a:extLst>
        </xdr:cNvPr>
        <xdr:cNvSpPr txBox="1"/>
      </xdr:nvSpPr>
      <xdr:spPr>
        <a:xfrm>
          <a:off x="85535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3" name="正方形/長方形 192">
          <a:extLst>
            <a:ext uri="{FF2B5EF4-FFF2-40B4-BE49-F238E27FC236}">
              <a16:creationId xmlns:a16="http://schemas.microsoft.com/office/drawing/2014/main" id="{207AFBF8-5784-4A43-B8F1-2437334D596A}"/>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4" name="正方形/長方形 193">
          <a:extLst>
            <a:ext uri="{FF2B5EF4-FFF2-40B4-BE49-F238E27FC236}">
              <a16:creationId xmlns:a16="http://schemas.microsoft.com/office/drawing/2014/main" id="{5BB7823A-0C05-4D29-BAD4-911CC09685D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5" name="正方形/長方形 194">
          <a:extLst>
            <a:ext uri="{FF2B5EF4-FFF2-40B4-BE49-F238E27FC236}">
              <a16:creationId xmlns:a16="http://schemas.microsoft.com/office/drawing/2014/main" id="{F7B658FF-E0D1-4AA6-9DF8-14E69264D9FF}"/>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6" name="正方形/長方形 195">
          <a:extLst>
            <a:ext uri="{FF2B5EF4-FFF2-40B4-BE49-F238E27FC236}">
              <a16:creationId xmlns:a16="http://schemas.microsoft.com/office/drawing/2014/main" id="{604C9636-7C88-4ECD-A720-6772753F4203}"/>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7" name="正方形/長方形 196">
          <a:extLst>
            <a:ext uri="{FF2B5EF4-FFF2-40B4-BE49-F238E27FC236}">
              <a16:creationId xmlns:a16="http://schemas.microsoft.com/office/drawing/2014/main" id="{1601AC94-8DE6-4961-ABE4-0324ECC454F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8" name="正方形/長方形 197">
          <a:extLst>
            <a:ext uri="{FF2B5EF4-FFF2-40B4-BE49-F238E27FC236}">
              <a16:creationId xmlns:a16="http://schemas.microsoft.com/office/drawing/2014/main" id="{4CE01438-6031-406E-84CE-B8F161C9774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9" name="正方形/長方形 198">
          <a:extLst>
            <a:ext uri="{FF2B5EF4-FFF2-40B4-BE49-F238E27FC236}">
              <a16:creationId xmlns:a16="http://schemas.microsoft.com/office/drawing/2014/main" id="{C1732D61-A6E2-4EF7-B592-A4D04E064C7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0" name="正方形/長方形 199">
          <a:extLst>
            <a:ext uri="{FF2B5EF4-FFF2-40B4-BE49-F238E27FC236}">
              <a16:creationId xmlns:a16="http://schemas.microsoft.com/office/drawing/2014/main" id="{0ECFF333-61C2-44C4-A458-166DB83C83CF}"/>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1" name="テキスト ボックス 200">
          <a:extLst>
            <a:ext uri="{FF2B5EF4-FFF2-40B4-BE49-F238E27FC236}">
              <a16:creationId xmlns:a16="http://schemas.microsoft.com/office/drawing/2014/main" id="{CD1B8373-308C-4C04-A57C-F59B0547FEE8}"/>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2" name="直線コネクタ 201">
          <a:extLst>
            <a:ext uri="{FF2B5EF4-FFF2-40B4-BE49-F238E27FC236}">
              <a16:creationId xmlns:a16="http://schemas.microsoft.com/office/drawing/2014/main" id="{13AA3473-20A3-4B69-A948-D8ECFBAFEB7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3" name="直線コネクタ 202">
          <a:extLst>
            <a:ext uri="{FF2B5EF4-FFF2-40B4-BE49-F238E27FC236}">
              <a16:creationId xmlns:a16="http://schemas.microsoft.com/office/drawing/2014/main" id="{737A4E3E-09AB-423A-BA50-FB8EC2DE4E6E}"/>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4" name="テキスト ボックス 203">
          <a:extLst>
            <a:ext uri="{FF2B5EF4-FFF2-40B4-BE49-F238E27FC236}">
              <a16:creationId xmlns:a16="http://schemas.microsoft.com/office/drawing/2014/main" id="{8FF2C526-46A0-456B-B29F-C70F1CCF2995}"/>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5" name="直線コネクタ 204">
          <a:extLst>
            <a:ext uri="{FF2B5EF4-FFF2-40B4-BE49-F238E27FC236}">
              <a16:creationId xmlns:a16="http://schemas.microsoft.com/office/drawing/2014/main" id="{2A42FD27-2B66-4359-9E65-8D87228F7411}"/>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6" name="テキスト ボックス 205">
          <a:extLst>
            <a:ext uri="{FF2B5EF4-FFF2-40B4-BE49-F238E27FC236}">
              <a16:creationId xmlns:a16="http://schemas.microsoft.com/office/drawing/2014/main" id="{00DB1328-0FE7-40CF-B37D-CD00D778E967}"/>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7" name="直線コネクタ 206">
          <a:extLst>
            <a:ext uri="{FF2B5EF4-FFF2-40B4-BE49-F238E27FC236}">
              <a16:creationId xmlns:a16="http://schemas.microsoft.com/office/drawing/2014/main" id="{2EF7DB3F-DE63-4A78-8950-6B3DF5C434FF}"/>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08" name="テキスト ボックス 207">
          <a:extLst>
            <a:ext uri="{FF2B5EF4-FFF2-40B4-BE49-F238E27FC236}">
              <a16:creationId xmlns:a16="http://schemas.microsoft.com/office/drawing/2014/main" id="{18E793B9-E989-4BC4-9E0F-4480996ADE87}"/>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9" name="直線コネクタ 208">
          <a:extLst>
            <a:ext uri="{FF2B5EF4-FFF2-40B4-BE49-F238E27FC236}">
              <a16:creationId xmlns:a16="http://schemas.microsoft.com/office/drawing/2014/main" id="{8A794EBE-16C8-42FA-AFB6-661E2607E8E4}"/>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0" name="テキスト ボックス 209">
          <a:extLst>
            <a:ext uri="{FF2B5EF4-FFF2-40B4-BE49-F238E27FC236}">
              <a16:creationId xmlns:a16="http://schemas.microsoft.com/office/drawing/2014/main" id="{112354CF-62B7-456B-BAC8-145224660B74}"/>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1" name="直線コネクタ 210">
          <a:extLst>
            <a:ext uri="{FF2B5EF4-FFF2-40B4-BE49-F238E27FC236}">
              <a16:creationId xmlns:a16="http://schemas.microsoft.com/office/drawing/2014/main" id="{09666514-9B9B-4528-A2DF-E827D3A3313B}"/>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2" name="テキスト ボックス 211">
          <a:extLst>
            <a:ext uri="{FF2B5EF4-FFF2-40B4-BE49-F238E27FC236}">
              <a16:creationId xmlns:a16="http://schemas.microsoft.com/office/drawing/2014/main" id="{A4BB1ABD-9B43-4C40-B18D-A96D3D8943D4}"/>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3" name="直線コネクタ 212">
          <a:extLst>
            <a:ext uri="{FF2B5EF4-FFF2-40B4-BE49-F238E27FC236}">
              <a16:creationId xmlns:a16="http://schemas.microsoft.com/office/drawing/2014/main" id="{D7AD58D7-3D88-4730-8913-2EA65BEB0182}"/>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4" name="テキスト ボックス 213">
          <a:extLst>
            <a:ext uri="{FF2B5EF4-FFF2-40B4-BE49-F238E27FC236}">
              <a16:creationId xmlns:a16="http://schemas.microsoft.com/office/drawing/2014/main" id="{ABA3034F-9DE2-4801-BF6C-35734FD3FA10}"/>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5" name="【体育館・プール】&#10;一人当たり面積グラフ枠">
          <a:extLst>
            <a:ext uri="{FF2B5EF4-FFF2-40B4-BE49-F238E27FC236}">
              <a16:creationId xmlns:a16="http://schemas.microsoft.com/office/drawing/2014/main" id="{981EFBC3-3BAD-4368-90A9-8066FC327DF7}"/>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116840</xdr:rowOff>
    </xdr:from>
    <xdr:to>
      <xdr:col>54</xdr:col>
      <xdr:colOff>189865</xdr:colOff>
      <xdr:row>64</xdr:row>
      <xdr:rowOff>54610</xdr:rowOff>
    </xdr:to>
    <xdr:cxnSp macro="">
      <xdr:nvCxnSpPr>
        <xdr:cNvPr id="216" name="直線コネクタ 215">
          <a:extLst>
            <a:ext uri="{FF2B5EF4-FFF2-40B4-BE49-F238E27FC236}">
              <a16:creationId xmlns:a16="http://schemas.microsoft.com/office/drawing/2014/main" id="{5475A851-66FC-484A-9C87-012A40354117}"/>
            </a:ext>
          </a:extLst>
        </xdr:cNvPr>
        <xdr:cNvCxnSpPr/>
      </xdr:nvCxnSpPr>
      <xdr:spPr>
        <a:xfrm flipV="1">
          <a:off x="9429115" y="9546590"/>
          <a:ext cx="0" cy="1484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58437</xdr:rowOff>
    </xdr:from>
    <xdr:ext cx="469744" cy="259045"/>
    <xdr:sp macro="" textlink="">
      <xdr:nvSpPr>
        <xdr:cNvPr id="217" name="【体育館・プール】&#10;一人当たり面積最小値テキスト">
          <a:extLst>
            <a:ext uri="{FF2B5EF4-FFF2-40B4-BE49-F238E27FC236}">
              <a16:creationId xmlns:a16="http://schemas.microsoft.com/office/drawing/2014/main" id="{B146FECC-9A0B-4106-A232-FD6D8CDA7427}"/>
            </a:ext>
          </a:extLst>
        </xdr:cNvPr>
        <xdr:cNvSpPr txBox="1"/>
      </xdr:nvSpPr>
      <xdr:spPr>
        <a:xfrm>
          <a:off x="9467850"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54610</xdr:rowOff>
    </xdr:from>
    <xdr:to>
      <xdr:col>55</xdr:col>
      <xdr:colOff>88900</xdr:colOff>
      <xdr:row>64</xdr:row>
      <xdr:rowOff>54610</xdr:rowOff>
    </xdr:to>
    <xdr:cxnSp macro="">
      <xdr:nvCxnSpPr>
        <xdr:cNvPr id="218" name="直線コネクタ 217">
          <a:extLst>
            <a:ext uri="{FF2B5EF4-FFF2-40B4-BE49-F238E27FC236}">
              <a16:creationId xmlns:a16="http://schemas.microsoft.com/office/drawing/2014/main" id="{8F928163-4893-43B5-A638-F672D9917497}"/>
            </a:ext>
          </a:extLst>
        </xdr:cNvPr>
        <xdr:cNvCxnSpPr/>
      </xdr:nvCxnSpPr>
      <xdr:spPr>
        <a:xfrm>
          <a:off x="9356090" y="110312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63517</xdr:rowOff>
    </xdr:from>
    <xdr:ext cx="469744" cy="259045"/>
    <xdr:sp macro="" textlink="">
      <xdr:nvSpPr>
        <xdr:cNvPr id="219" name="【体育館・プール】&#10;一人当たり面積最大値テキスト">
          <a:extLst>
            <a:ext uri="{FF2B5EF4-FFF2-40B4-BE49-F238E27FC236}">
              <a16:creationId xmlns:a16="http://schemas.microsoft.com/office/drawing/2014/main" id="{2BDFF634-97D7-4716-A0C4-FB94244B0C4A}"/>
            </a:ext>
          </a:extLst>
        </xdr:cNvPr>
        <xdr:cNvSpPr txBox="1"/>
      </xdr:nvSpPr>
      <xdr:spPr>
        <a:xfrm>
          <a:off x="9467850" y="931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116840</xdr:rowOff>
    </xdr:from>
    <xdr:to>
      <xdr:col>55</xdr:col>
      <xdr:colOff>88900</xdr:colOff>
      <xdr:row>55</xdr:row>
      <xdr:rowOff>116840</xdr:rowOff>
    </xdr:to>
    <xdr:cxnSp macro="">
      <xdr:nvCxnSpPr>
        <xdr:cNvPr id="220" name="直線コネクタ 219">
          <a:extLst>
            <a:ext uri="{FF2B5EF4-FFF2-40B4-BE49-F238E27FC236}">
              <a16:creationId xmlns:a16="http://schemas.microsoft.com/office/drawing/2014/main" id="{126E996F-68C0-43CB-A15D-B3D271F42E5D}"/>
            </a:ext>
          </a:extLst>
        </xdr:cNvPr>
        <xdr:cNvCxnSpPr/>
      </xdr:nvCxnSpPr>
      <xdr:spPr>
        <a:xfrm>
          <a:off x="9356090" y="95465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147337</xdr:rowOff>
    </xdr:from>
    <xdr:ext cx="469744" cy="259045"/>
    <xdr:sp macro="" textlink="">
      <xdr:nvSpPr>
        <xdr:cNvPr id="221" name="【体育館・プール】&#10;一人当たり面積平均値テキスト">
          <a:extLst>
            <a:ext uri="{FF2B5EF4-FFF2-40B4-BE49-F238E27FC236}">
              <a16:creationId xmlns:a16="http://schemas.microsoft.com/office/drawing/2014/main" id="{40880E71-5870-4C20-BCF2-DD30BD6C09FA}"/>
            </a:ext>
          </a:extLst>
        </xdr:cNvPr>
        <xdr:cNvSpPr txBox="1"/>
      </xdr:nvSpPr>
      <xdr:spPr>
        <a:xfrm>
          <a:off x="9467850" y="10603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168910</xdr:rowOff>
    </xdr:from>
    <xdr:to>
      <xdr:col>55</xdr:col>
      <xdr:colOff>50800</xdr:colOff>
      <xdr:row>62</xdr:row>
      <xdr:rowOff>99060</xdr:rowOff>
    </xdr:to>
    <xdr:sp macro="" textlink="">
      <xdr:nvSpPr>
        <xdr:cNvPr id="222" name="フローチャート: 判断 221">
          <a:extLst>
            <a:ext uri="{FF2B5EF4-FFF2-40B4-BE49-F238E27FC236}">
              <a16:creationId xmlns:a16="http://schemas.microsoft.com/office/drawing/2014/main" id="{BFE1E5E6-9799-4DE2-9149-1CE0CE933F85}"/>
            </a:ext>
          </a:extLst>
        </xdr:cNvPr>
        <xdr:cNvSpPr/>
      </xdr:nvSpPr>
      <xdr:spPr>
        <a:xfrm>
          <a:off x="9394190" y="1063117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8890</xdr:rowOff>
    </xdr:from>
    <xdr:to>
      <xdr:col>50</xdr:col>
      <xdr:colOff>165100</xdr:colOff>
      <xdr:row>62</xdr:row>
      <xdr:rowOff>110490</xdr:rowOff>
    </xdr:to>
    <xdr:sp macro="" textlink="">
      <xdr:nvSpPr>
        <xdr:cNvPr id="223" name="フローチャート: 判断 222">
          <a:extLst>
            <a:ext uri="{FF2B5EF4-FFF2-40B4-BE49-F238E27FC236}">
              <a16:creationId xmlns:a16="http://schemas.microsoft.com/office/drawing/2014/main" id="{CCBFA6AE-F813-47FD-8ED8-5A1D0F8A717B}"/>
            </a:ext>
          </a:extLst>
        </xdr:cNvPr>
        <xdr:cNvSpPr/>
      </xdr:nvSpPr>
      <xdr:spPr>
        <a:xfrm>
          <a:off x="8632190" y="1064069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7620</xdr:rowOff>
    </xdr:from>
    <xdr:to>
      <xdr:col>46</xdr:col>
      <xdr:colOff>38100</xdr:colOff>
      <xdr:row>62</xdr:row>
      <xdr:rowOff>109220</xdr:rowOff>
    </xdr:to>
    <xdr:sp macro="" textlink="">
      <xdr:nvSpPr>
        <xdr:cNvPr id="224" name="フローチャート: 判断 223">
          <a:extLst>
            <a:ext uri="{FF2B5EF4-FFF2-40B4-BE49-F238E27FC236}">
              <a16:creationId xmlns:a16="http://schemas.microsoft.com/office/drawing/2014/main" id="{5D540198-5440-4D3F-8F5B-E63EAAF13765}"/>
            </a:ext>
          </a:extLst>
        </xdr:cNvPr>
        <xdr:cNvSpPr/>
      </xdr:nvSpPr>
      <xdr:spPr>
        <a:xfrm>
          <a:off x="7846060" y="106394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44450</xdr:rowOff>
    </xdr:from>
    <xdr:to>
      <xdr:col>41</xdr:col>
      <xdr:colOff>101600</xdr:colOff>
      <xdr:row>62</xdr:row>
      <xdr:rowOff>146050</xdr:rowOff>
    </xdr:to>
    <xdr:sp macro="" textlink="">
      <xdr:nvSpPr>
        <xdr:cNvPr id="225" name="フローチャート: 判断 224">
          <a:extLst>
            <a:ext uri="{FF2B5EF4-FFF2-40B4-BE49-F238E27FC236}">
              <a16:creationId xmlns:a16="http://schemas.microsoft.com/office/drawing/2014/main" id="{D9478D33-127C-4F75-8CCF-ED76EC1CE709}"/>
            </a:ext>
          </a:extLst>
        </xdr:cNvPr>
        <xdr:cNvSpPr/>
      </xdr:nvSpPr>
      <xdr:spPr>
        <a:xfrm>
          <a:off x="7029450" y="106762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38100</xdr:rowOff>
    </xdr:from>
    <xdr:to>
      <xdr:col>36</xdr:col>
      <xdr:colOff>165100</xdr:colOff>
      <xdr:row>62</xdr:row>
      <xdr:rowOff>139700</xdr:rowOff>
    </xdr:to>
    <xdr:sp macro="" textlink="">
      <xdr:nvSpPr>
        <xdr:cNvPr id="226" name="フローチャート: 判断 225">
          <a:extLst>
            <a:ext uri="{FF2B5EF4-FFF2-40B4-BE49-F238E27FC236}">
              <a16:creationId xmlns:a16="http://schemas.microsoft.com/office/drawing/2014/main" id="{9391B3C3-56DB-471F-A16A-260B2688A7E8}"/>
            </a:ext>
          </a:extLst>
        </xdr:cNvPr>
        <xdr:cNvSpPr/>
      </xdr:nvSpPr>
      <xdr:spPr>
        <a:xfrm>
          <a:off x="6231890" y="106680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55AD3FCD-5258-45D3-B480-7DCE6D9F2ABA}"/>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33AD5777-7F6C-432F-B45C-C99D19BED3D2}"/>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C024A4A6-EF3D-4ECC-9B5A-44FA0EA708E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53CF6882-02D0-499A-B10D-317FC589849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AFB0C375-73C8-4B55-B48A-D064F507D40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20320</xdr:rowOff>
    </xdr:from>
    <xdr:to>
      <xdr:col>55</xdr:col>
      <xdr:colOff>50800</xdr:colOff>
      <xdr:row>60</xdr:row>
      <xdr:rowOff>121920</xdr:rowOff>
    </xdr:to>
    <xdr:sp macro="" textlink="">
      <xdr:nvSpPr>
        <xdr:cNvPr id="232" name="楕円 231">
          <a:extLst>
            <a:ext uri="{FF2B5EF4-FFF2-40B4-BE49-F238E27FC236}">
              <a16:creationId xmlns:a16="http://schemas.microsoft.com/office/drawing/2014/main" id="{FAC6A7F6-5530-47B6-8423-0447894C178C}"/>
            </a:ext>
          </a:extLst>
        </xdr:cNvPr>
        <xdr:cNvSpPr/>
      </xdr:nvSpPr>
      <xdr:spPr>
        <a:xfrm>
          <a:off x="9394190" y="1030351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43197</xdr:rowOff>
    </xdr:from>
    <xdr:ext cx="469744" cy="259045"/>
    <xdr:sp macro="" textlink="">
      <xdr:nvSpPr>
        <xdr:cNvPr id="233" name="【体育館・プール】&#10;一人当たり面積該当値テキスト">
          <a:extLst>
            <a:ext uri="{FF2B5EF4-FFF2-40B4-BE49-F238E27FC236}">
              <a16:creationId xmlns:a16="http://schemas.microsoft.com/office/drawing/2014/main" id="{2D9FE07A-6771-43B8-BE54-11D34FACE468}"/>
            </a:ext>
          </a:extLst>
        </xdr:cNvPr>
        <xdr:cNvSpPr txBox="1"/>
      </xdr:nvSpPr>
      <xdr:spPr>
        <a:xfrm>
          <a:off x="9467850" y="1016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26670</xdr:rowOff>
    </xdr:from>
    <xdr:to>
      <xdr:col>50</xdr:col>
      <xdr:colOff>165100</xdr:colOff>
      <xdr:row>60</xdr:row>
      <xdr:rowOff>128270</xdr:rowOff>
    </xdr:to>
    <xdr:sp macro="" textlink="">
      <xdr:nvSpPr>
        <xdr:cNvPr id="234" name="楕円 233">
          <a:extLst>
            <a:ext uri="{FF2B5EF4-FFF2-40B4-BE49-F238E27FC236}">
              <a16:creationId xmlns:a16="http://schemas.microsoft.com/office/drawing/2014/main" id="{AD0BD49C-EE66-4A4D-9C05-E573CBFFA039}"/>
            </a:ext>
          </a:extLst>
        </xdr:cNvPr>
        <xdr:cNvSpPr/>
      </xdr:nvSpPr>
      <xdr:spPr>
        <a:xfrm>
          <a:off x="8632190" y="1031176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71120</xdr:rowOff>
    </xdr:from>
    <xdr:to>
      <xdr:col>55</xdr:col>
      <xdr:colOff>0</xdr:colOff>
      <xdr:row>60</xdr:row>
      <xdr:rowOff>77470</xdr:rowOff>
    </xdr:to>
    <xdr:cxnSp macro="">
      <xdr:nvCxnSpPr>
        <xdr:cNvPr id="235" name="直線コネクタ 234">
          <a:extLst>
            <a:ext uri="{FF2B5EF4-FFF2-40B4-BE49-F238E27FC236}">
              <a16:creationId xmlns:a16="http://schemas.microsoft.com/office/drawing/2014/main" id="{515117AC-6883-4A4C-87CC-E5F8221CD0C4}"/>
            </a:ext>
          </a:extLst>
        </xdr:cNvPr>
        <xdr:cNvCxnSpPr/>
      </xdr:nvCxnSpPr>
      <xdr:spPr>
        <a:xfrm flipV="1">
          <a:off x="8686800" y="10356215"/>
          <a:ext cx="74295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34290</xdr:rowOff>
    </xdr:from>
    <xdr:to>
      <xdr:col>46</xdr:col>
      <xdr:colOff>38100</xdr:colOff>
      <xdr:row>60</xdr:row>
      <xdr:rowOff>135890</xdr:rowOff>
    </xdr:to>
    <xdr:sp macro="" textlink="">
      <xdr:nvSpPr>
        <xdr:cNvPr id="236" name="楕円 235">
          <a:extLst>
            <a:ext uri="{FF2B5EF4-FFF2-40B4-BE49-F238E27FC236}">
              <a16:creationId xmlns:a16="http://schemas.microsoft.com/office/drawing/2014/main" id="{E2BF84A4-E789-43F6-B9FE-59673573CFDD}"/>
            </a:ext>
          </a:extLst>
        </xdr:cNvPr>
        <xdr:cNvSpPr/>
      </xdr:nvSpPr>
      <xdr:spPr>
        <a:xfrm>
          <a:off x="7846060" y="10321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77470</xdr:rowOff>
    </xdr:from>
    <xdr:to>
      <xdr:col>50</xdr:col>
      <xdr:colOff>114300</xdr:colOff>
      <xdr:row>60</xdr:row>
      <xdr:rowOff>85090</xdr:rowOff>
    </xdr:to>
    <xdr:cxnSp macro="">
      <xdr:nvCxnSpPr>
        <xdr:cNvPr id="237" name="直線コネクタ 236">
          <a:extLst>
            <a:ext uri="{FF2B5EF4-FFF2-40B4-BE49-F238E27FC236}">
              <a16:creationId xmlns:a16="http://schemas.microsoft.com/office/drawing/2014/main" id="{14199867-DB64-4595-91B9-92D66FDC49C8}"/>
            </a:ext>
          </a:extLst>
        </xdr:cNvPr>
        <xdr:cNvCxnSpPr/>
      </xdr:nvCxnSpPr>
      <xdr:spPr>
        <a:xfrm flipV="1">
          <a:off x="7889240" y="1036447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29210</xdr:rowOff>
    </xdr:from>
    <xdr:to>
      <xdr:col>41</xdr:col>
      <xdr:colOff>101600</xdr:colOff>
      <xdr:row>60</xdr:row>
      <xdr:rowOff>130810</xdr:rowOff>
    </xdr:to>
    <xdr:sp macro="" textlink="">
      <xdr:nvSpPr>
        <xdr:cNvPr id="238" name="楕円 237">
          <a:extLst>
            <a:ext uri="{FF2B5EF4-FFF2-40B4-BE49-F238E27FC236}">
              <a16:creationId xmlns:a16="http://schemas.microsoft.com/office/drawing/2014/main" id="{41E96DC7-D208-42D6-B9B5-D0011D8A863D}"/>
            </a:ext>
          </a:extLst>
        </xdr:cNvPr>
        <xdr:cNvSpPr/>
      </xdr:nvSpPr>
      <xdr:spPr>
        <a:xfrm>
          <a:off x="7029450" y="103143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80010</xdr:rowOff>
    </xdr:from>
    <xdr:to>
      <xdr:col>45</xdr:col>
      <xdr:colOff>177800</xdr:colOff>
      <xdr:row>60</xdr:row>
      <xdr:rowOff>85090</xdr:rowOff>
    </xdr:to>
    <xdr:cxnSp macro="">
      <xdr:nvCxnSpPr>
        <xdr:cNvPr id="239" name="直線コネクタ 238">
          <a:extLst>
            <a:ext uri="{FF2B5EF4-FFF2-40B4-BE49-F238E27FC236}">
              <a16:creationId xmlns:a16="http://schemas.microsoft.com/office/drawing/2014/main" id="{0349D305-3584-44ED-A58E-B1E624EA810A}"/>
            </a:ext>
          </a:extLst>
        </xdr:cNvPr>
        <xdr:cNvCxnSpPr/>
      </xdr:nvCxnSpPr>
      <xdr:spPr>
        <a:xfrm>
          <a:off x="7084060" y="10368915"/>
          <a:ext cx="80518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78740</xdr:rowOff>
    </xdr:from>
    <xdr:to>
      <xdr:col>36</xdr:col>
      <xdr:colOff>165100</xdr:colOff>
      <xdr:row>61</xdr:row>
      <xdr:rowOff>8890</xdr:rowOff>
    </xdr:to>
    <xdr:sp macro="" textlink="">
      <xdr:nvSpPr>
        <xdr:cNvPr id="240" name="楕円 239">
          <a:extLst>
            <a:ext uri="{FF2B5EF4-FFF2-40B4-BE49-F238E27FC236}">
              <a16:creationId xmlns:a16="http://schemas.microsoft.com/office/drawing/2014/main" id="{AB1A0C5E-E24B-419F-91FB-00E8A284AA2D}"/>
            </a:ext>
          </a:extLst>
        </xdr:cNvPr>
        <xdr:cNvSpPr/>
      </xdr:nvSpPr>
      <xdr:spPr>
        <a:xfrm>
          <a:off x="6231890" y="103657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80010</xdr:rowOff>
    </xdr:from>
    <xdr:to>
      <xdr:col>41</xdr:col>
      <xdr:colOff>50800</xdr:colOff>
      <xdr:row>60</xdr:row>
      <xdr:rowOff>129540</xdr:rowOff>
    </xdr:to>
    <xdr:cxnSp macro="">
      <xdr:nvCxnSpPr>
        <xdr:cNvPr id="241" name="直線コネクタ 240">
          <a:extLst>
            <a:ext uri="{FF2B5EF4-FFF2-40B4-BE49-F238E27FC236}">
              <a16:creationId xmlns:a16="http://schemas.microsoft.com/office/drawing/2014/main" id="{24CFA8E7-F9F9-498B-BC5B-B6FCD26C43A0}"/>
            </a:ext>
          </a:extLst>
        </xdr:cNvPr>
        <xdr:cNvCxnSpPr/>
      </xdr:nvCxnSpPr>
      <xdr:spPr>
        <a:xfrm flipV="1">
          <a:off x="6286500" y="1036891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101617</xdr:rowOff>
    </xdr:from>
    <xdr:ext cx="469744" cy="259045"/>
    <xdr:sp macro="" textlink="">
      <xdr:nvSpPr>
        <xdr:cNvPr id="242" name="n_1aveValue【体育館・プール】&#10;一人当たり面積">
          <a:extLst>
            <a:ext uri="{FF2B5EF4-FFF2-40B4-BE49-F238E27FC236}">
              <a16:creationId xmlns:a16="http://schemas.microsoft.com/office/drawing/2014/main" id="{FB2BFB3F-6A0B-4BC8-9CB3-AE7E36B1BAB0}"/>
            </a:ext>
          </a:extLst>
        </xdr:cNvPr>
        <xdr:cNvSpPr txBox="1"/>
      </xdr:nvSpPr>
      <xdr:spPr>
        <a:xfrm>
          <a:off x="8454467" y="1072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100347</xdr:rowOff>
    </xdr:from>
    <xdr:ext cx="469744" cy="259045"/>
    <xdr:sp macro="" textlink="">
      <xdr:nvSpPr>
        <xdr:cNvPr id="243" name="n_2aveValue【体育館・プール】&#10;一人当たり面積">
          <a:extLst>
            <a:ext uri="{FF2B5EF4-FFF2-40B4-BE49-F238E27FC236}">
              <a16:creationId xmlns:a16="http://schemas.microsoft.com/office/drawing/2014/main" id="{1A6AFFCB-4089-433C-9213-4FB5713FC1C5}"/>
            </a:ext>
          </a:extLst>
        </xdr:cNvPr>
        <xdr:cNvSpPr txBox="1"/>
      </xdr:nvSpPr>
      <xdr:spPr>
        <a:xfrm>
          <a:off x="7673417" y="1072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137177</xdr:rowOff>
    </xdr:from>
    <xdr:ext cx="469744" cy="259045"/>
    <xdr:sp macro="" textlink="">
      <xdr:nvSpPr>
        <xdr:cNvPr id="244" name="n_3aveValue【体育館・プール】&#10;一人当たり面積">
          <a:extLst>
            <a:ext uri="{FF2B5EF4-FFF2-40B4-BE49-F238E27FC236}">
              <a16:creationId xmlns:a16="http://schemas.microsoft.com/office/drawing/2014/main" id="{1D38E307-C864-4DEC-93C8-ED0956A11516}"/>
            </a:ext>
          </a:extLst>
        </xdr:cNvPr>
        <xdr:cNvSpPr txBox="1"/>
      </xdr:nvSpPr>
      <xdr:spPr>
        <a:xfrm>
          <a:off x="6866332"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130827</xdr:rowOff>
    </xdr:from>
    <xdr:ext cx="469744" cy="259045"/>
    <xdr:sp macro="" textlink="">
      <xdr:nvSpPr>
        <xdr:cNvPr id="245" name="n_4aveValue【体育館・プール】&#10;一人当たり面積">
          <a:extLst>
            <a:ext uri="{FF2B5EF4-FFF2-40B4-BE49-F238E27FC236}">
              <a16:creationId xmlns:a16="http://schemas.microsoft.com/office/drawing/2014/main" id="{801180F6-3DAF-42D0-B288-8637265C8585}"/>
            </a:ext>
          </a:extLst>
        </xdr:cNvPr>
        <xdr:cNvSpPr txBox="1"/>
      </xdr:nvSpPr>
      <xdr:spPr>
        <a:xfrm>
          <a:off x="6068772" y="1076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144797</xdr:rowOff>
    </xdr:from>
    <xdr:ext cx="469744" cy="259045"/>
    <xdr:sp macro="" textlink="">
      <xdr:nvSpPr>
        <xdr:cNvPr id="246" name="n_1mainValue【体育館・プール】&#10;一人当たり面積">
          <a:extLst>
            <a:ext uri="{FF2B5EF4-FFF2-40B4-BE49-F238E27FC236}">
              <a16:creationId xmlns:a16="http://schemas.microsoft.com/office/drawing/2014/main" id="{0C0E5689-B268-4B5D-85C4-A2B47B5290A9}"/>
            </a:ext>
          </a:extLst>
        </xdr:cNvPr>
        <xdr:cNvSpPr txBox="1"/>
      </xdr:nvSpPr>
      <xdr:spPr>
        <a:xfrm>
          <a:off x="8454467" y="1008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152417</xdr:rowOff>
    </xdr:from>
    <xdr:ext cx="469744" cy="259045"/>
    <xdr:sp macro="" textlink="">
      <xdr:nvSpPr>
        <xdr:cNvPr id="247" name="n_2mainValue【体育館・プール】&#10;一人当たり面積">
          <a:extLst>
            <a:ext uri="{FF2B5EF4-FFF2-40B4-BE49-F238E27FC236}">
              <a16:creationId xmlns:a16="http://schemas.microsoft.com/office/drawing/2014/main" id="{4059A9C0-C0FA-49F8-8CDE-C9BB82B73153}"/>
            </a:ext>
          </a:extLst>
        </xdr:cNvPr>
        <xdr:cNvSpPr txBox="1"/>
      </xdr:nvSpPr>
      <xdr:spPr>
        <a:xfrm>
          <a:off x="7673417" y="1009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147337</xdr:rowOff>
    </xdr:from>
    <xdr:ext cx="469744" cy="259045"/>
    <xdr:sp macro="" textlink="">
      <xdr:nvSpPr>
        <xdr:cNvPr id="248" name="n_3mainValue【体育館・プール】&#10;一人当たり面積">
          <a:extLst>
            <a:ext uri="{FF2B5EF4-FFF2-40B4-BE49-F238E27FC236}">
              <a16:creationId xmlns:a16="http://schemas.microsoft.com/office/drawing/2014/main" id="{65F3A099-7631-42A9-A3B3-F4DF006A861F}"/>
            </a:ext>
          </a:extLst>
        </xdr:cNvPr>
        <xdr:cNvSpPr txBox="1"/>
      </xdr:nvSpPr>
      <xdr:spPr>
        <a:xfrm>
          <a:off x="6866332" y="1008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25417</xdr:rowOff>
    </xdr:from>
    <xdr:ext cx="469744" cy="259045"/>
    <xdr:sp macro="" textlink="">
      <xdr:nvSpPr>
        <xdr:cNvPr id="249" name="n_4mainValue【体育館・プール】&#10;一人当たり面積">
          <a:extLst>
            <a:ext uri="{FF2B5EF4-FFF2-40B4-BE49-F238E27FC236}">
              <a16:creationId xmlns:a16="http://schemas.microsoft.com/office/drawing/2014/main" id="{30C4F556-7A3C-4725-ACC8-720D32BC2A3C}"/>
            </a:ext>
          </a:extLst>
        </xdr:cNvPr>
        <xdr:cNvSpPr txBox="1"/>
      </xdr:nvSpPr>
      <xdr:spPr>
        <a:xfrm>
          <a:off x="6068772"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a:extLst>
            <a:ext uri="{FF2B5EF4-FFF2-40B4-BE49-F238E27FC236}">
              <a16:creationId xmlns:a16="http://schemas.microsoft.com/office/drawing/2014/main" id="{C8333038-A31D-4761-B1C8-A6F453ADE61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1" name="正方形/長方形 250">
          <a:extLst>
            <a:ext uri="{FF2B5EF4-FFF2-40B4-BE49-F238E27FC236}">
              <a16:creationId xmlns:a16="http://schemas.microsoft.com/office/drawing/2014/main" id="{3E5E4730-0E7D-4F60-B560-EEA6CAB37B03}"/>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2" name="正方形/長方形 251">
          <a:extLst>
            <a:ext uri="{FF2B5EF4-FFF2-40B4-BE49-F238E27FC236}">
              <a16:creationId xmlns:a16="http://schemas.microsoft.com/office/drawing/2014/main" id="{D3A39D83-AB6E-48DB-87C7-8751C7075EFF}"/>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3" name="正方形/長方形 252">
          <a:extLst>
            <a:ext uri="{FF2B5EF4-FFF2-40B4-BE49-F238E27FC236}">
              <a16:creationId xmlns:a16="http://schemas.microsoft.com/office/drawing/2014/main" id="{6CA0E0B4-8EE8-42B1-B6D7-C26F79D2695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4" name="正方形/長方形 253">
          <a:extLst>
            <a:ext uri="{FF2B5EF4-FFF2-40B4-BE49-F238E27FC236}">
              <a16:creationId xmlns:a16="http://schemas.microsoft.com/office/drawing/2014/main" id="{D6D12F12-73EB-4F1B-9D02-88D8A4560038}"/>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5" name="正方形/長方形 254">
          <a:extLst>
            <a:ext uri="{FF2B5EF4-FFF2-40B4-BE49-F238E27FC236}">
              <a16:creationId xmlns:a16="http://schemas.microsoft.com/office/drawing/2014/main" id="{30FFD96D-97CD-4C5C-BBC5-962EA4B37443}"/>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6" name="正方形/長方形 255">
          <a:extLst>
            <a:ext uri="{FF2B5EF4-FFF2-40B4-BE49-F238E27FC236}">
              <a16:creationId xmlns:a16="http://schemas.microsoft.com/office/drawing/2014/main" id="{3B8DC5DF-FE86-4E91-80EA-A0F61F5923A0}"/>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7" name="正方形/長方形 256">
          <a:extLst>
            <a:ext uri="{FF2B5EF4-FFF2-40B4-BE49-F238E27FC236}">
              <a16:creationId xmlns:a16="http://schemas.microsoft.com/office/drawing/2014/main" id="{DDC247DB-4AD5-4DED-B9F4-6242C2DCA39C}"/>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8" name="テキスト ボックス 257">
          <a:extLst>
            <a:ext uri="{FF2B5EF4-FFF2-40B4-BE49-F238E27FC236}">
              <a16:creationId xmlns:a16="http://schemas.microsoft.com/office/drawing/2014/main" id="{81A38A46-76D7-4A67-BE1F-0617437333CD}"/>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9" name="直線コネクタ 258">
          <a:extLst>
            <a:ext uri="{FF2B5EF4-FFF2-40B4-BE49-F238E27FC236}">
              <a16:creationId xmlns:a16="http://schemas.microsoft.com/office/drawing/2014/main" id="{E41F0D96-32E2-4294-93FE-A5C8079783E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0" name="テキスト ボックス 259">
          <a:extLst>
            <a:ext uri="{FF2B5EF4-FFF2-40B4-BE49-F238E27FC236}">
              <a16:creationId xmlns:a16="http://schemas.microsoft.com/office/drawing/2014/main" id="{C08190C3-9161-4A9F-974B-3A2026A8477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1" name="直線コネクタ 260">
          <a:extLst>
            <a:ext uri="{FF2B5EF4-FFF2-40B4-BE49-F238E27FC236}">
              <a16:creationId xmlns:a16="http://schemas.microsoft.com/office/drawing/2014/main" id="{35651704-7CE1-4D31-876B-4615D93DB299}"/>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2" name="テキスト ボックス 261">
          <a:extLst>
            <a:ext uri="{FF2B5EF4-FFF2-40B4-BE49-F238E27FC236}">
              <a16:creationId xmlns:a16="http://schemas.microsoft.com/office/drawing/2014/main" id="{6BD4E239-8166-4227-B8F4-B8F46D850BAE}"/>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3" name="直線コネクタ 262">
          <a:extLst>
            <a:ext uri="{FF2B5EF4-FFF2-40B4-BE49-F238E27FC236}">
              <a16:creationId xmlns:a16="http://schemas.microsoft.com/office/drawing/2014/main" id="{566F5866-7B8D-458E-9C1C-DBA34ED95346}"/>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4" name="テキスト ボックス 263">
          <a:extLst>
            <a:ext uri="{FF2B5EF4-FFF2-40B4-BE49-F238E27FC236}">
              <a16:creationId xmlns:a16="http://schemas.microsoft.com/office/drawing/2014/main" id="{0F5C61E6-3BCC-4917-A92C-A8E3B8FE005F}"/>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5" name="直線コネクタ 264">
          <a:extLst>
            <a:ext uri="{FF2B5EF4-FFF2-40B4-BE49-F238E27FC236}">
              <a16:creationId xmlns:a16="http://schemas.microsoft.com/office/drawing/2014/main" id="{EDE485DF-D17E-457C-9F63-99552BA774C3}"/>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6" name="テキスト ボックス 265">
          <a:extLst>
            <a:ext uri="{FF2B5EF4-FFF2-40B4-BE49-F238E27FC236}">
              <a16:creationId xmlns:a16="http://schemas.microsoft.com/office/drawing/2014/main" id="{75D083C3-43EE-4552-AF39-692230821429}"/>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7" name="直線コネクタ 266">
          <a:extLst>
            <a:ext uri="{FF2B5EF4-FFF2-40B4-BE49-F238E27FC236}">
              <a16:creationId xmlns:a16="http://schemas.microsoft.com/office/drawing/2014/main" id="{EF36D022-A486-49A9-BFC2-17FE25433B0C}"/>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8" name="テキスト ボックス 267">
          <a:extLst>
            <a:ext uri="{FF2B5EF4-FFF2-40B4-BE49-F238E27FC236}">
              <a16:creationId xmlns:a16="http://schemas.microsoft.com/office/drawing/2014/main" id="{0CA8A273-4F6B-4E9F-964A-090C1BAA87B8}"/>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9" name="直線コネクタ 268">
          <a:extLst>
            <a:ext uri="{FF2B5EF4-FFF2-40B4-BE49-F238E27FC236}">
              <a16:creationId xmlns:a16="http://schemas.microsoft.com/office/drawing/2014/main" id="{684F4241-2E94-4374-8C31-EC80C61E735A}"/>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0" name="テキスト ボックス 269">
          <a:extLst>
            <a:ext uri="{FF2B5EF4-FFF2-40B4-BE49-F238E27FC236}">
              <a16:creationId xmlns:a16="http://schemas.microsoft.com/office/drawing/2014/main" id="{8EA48371-A30B-4E69-B769-FDD534F9978E}"/>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1" name="直線コネクタ 270">
          <a:extLst>
            <a:ext uri="{FF2B5EF4-FFF2-40B4-BE49-F238E27FC236}">
              <a16:creationId xmlns:a16="http://schemas.microsoft.com/office/drawing/2014/main" id="{4DE4AC1F-7B6E-4307-9E8D-BD4C05505F91}"/>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2" name="テキスト ボックス 271">
          <a:extLst>
            <a:ext uri="{FF2B5EF4-FFF2-40B4-BE49-F238E27FC236}">
              <a16:creationId xmlns:a16="http://schemas.microsoft.com/office/drawing/2014/main" id="{6115183D-6263-4846-8BFD-7CAD6BE7AFBC}"/>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3" name="【福祉施設】&#10;有形固定資産減価償却率グラフ枠">
          <a:extLst>
            <a:ext uri="{FF2B5EF4-FFF2-40B4-BE49-F238E27FC236}">
              <a16:creationId xmlns:a16="http://schemas.microsoft.com/office/drawing/2014/main" id="{86CFBA97-6F4A-464C-938B-E6CABDD57EEF}"/>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120014</xdr:rowOff>
    </xdr:from>
    <xdr:to>
      <xdr:col>24</xdr:col>
      <xdr:colOff>62865</xdr:colOff>
      <xdr:row>86</xdr:row>
      <xdr:rowOff>114300</xdr:rowOff>
    </xdr:to>
    <xdr:cxnSp macro="">
      <xdr:nvCxnSpPr>
        <xdr:cNvPr id="274" name="直線コネクタ 273">
          <a:extLst>
            <a:ext uri="{FF2B5EF4-FFF2-40B4-BE49-F238E27FC236}">
              <a16:creationId xmlns:a16="http://schemas.microsoft.com/office/drawing/2014/main" id="{8811F557-77F4-43C7-85EA-4DCF099C168E}"/>
            </a:ext>
          </a:extLst>
        </xdr:cNvPr>
        <xdr:cNvCxnSpPr/>
      </xdr:nvCxnSpPr>
      <xdr:spPr>
        <a:xfrm flipV="1">
          <a:off x="4173855" y="13495019"/>
          <a:ext cx="0" cy="1363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5" name="【福祉施設】&#10;有形固定資産減価償却率最小値テキスト">
          <a:extLst>
            <a:ext uri="{FF2B5EF4-FFF2-40B4-BE49-F238E27FC236}">
              <a16:creationId xmlns:a16="http://schemas.microsoft.com/office/drawing/2014/main" id="{26A5BD36-C910-444F-BA51-94B769C6C76A}"/>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6" name="直線コネクタ 275">
          <a:extLst>
            <a:ext uri="{FF2B5EF4-FFF2-40B4-BE49-F238E27FC236}">
              <a16:creationId xmlns:a16="http://schemas.microsoft.com/office/drawing/2014/main" id="{D1ADC23D-6E71-4F34-A9E7-05997A1BFAED}"/>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66691</xdr:rowOff>
    </xdr:from>
    <xdr:ext cx="405111" cy="259045"/>
    <xdr:sp macro="" textlink="">
      <xdr:nvSpPr>
        <xdr:cNvPr id="277" name="【福祉施設】&#10;有形固定資産減価償却率最大値テキスト">
          <a:extLst>
            <a:ext uri="{FF2B5EF4-FFF2-40B4-BE49-F238E27FC236}">
              <a16:creationId xmlns:a16="http://schemas.microsoft.com/office/drawing/2014/main" id="{7EE5291B-C02A-415A-8E27-15AF90384CC3}"/>
            </a:ext>
          </a:extLst>
        </xdr:cNvPr>
        <xdr:cNvSpPr txBox="1"/>
      </xdr:nvSpPr>
      <xdr:spPr>
        <a:xfrm>
          <a:off x="4212590" y="13266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120014</xdr:rowOff>
    </xdr:from>
    <xdr:to>
      <xdr:col>24</xdr:col>
      <xdr:colOff>152400</xdr:colOff>
      <xdr:row>78</xdr:row>
      <xdr:rowOff>120014</xdr:rowOff>
    </xdr:to>
    <xdr:cxnSp macro="">
      <xdr:nvCxnSpPr>
        <xdr:cNvPr id="278" name="直線コネクタ 277">
          <a:extLst>
            <a:ext uri="{FF2B5EF4-FFF2-40B4-BE49-F238E27FC236}">
              <a16:creationId xmlns:a16="http://schemas.microsoft.com/office/drawing/2014/main" id="{21855A1A-C64C-4E59-8C0F-3F3523B62C5B}"/>
            </a:ext>
          </a:extLst>
        </xdr:cNvPr>
        <xdr:cNvCxnSpPr/>
      </xdr:nvCxnSpPr>
      <xdr:spPr>
        <a:xfrm>
          <a:off x="4112260" y="134950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31132</xdr:rowOff>
    </xdr:from>
    <xdr:ext cx="405111" cy="259045"/>
    <xdr:sp macro="" textlink="">
      <xdr:nvSpPr>
        <xdr:cNvPr id="279" name="【福祉施設】&#10;有形固定資産減価償却率平均値テキスト">
          <a:extLst>
            <a:ext uri="{FF2B5EF4-FFF2-40B4-BE49-F238E27FC236}">
              <a16:creationId xmlns:a16="http://schemas.microsoft.com/office/drawing/2014/main" id="{D101689F-D005-4069-949A-C77CAAA1E05A}"/>
            </a:ext>
          </a:extLst>
        </xdr:cNvPr>
        <xdr:cNvSpPr txBox="1"/>
      </xdr:nvSpPr>
      <xdr:spPr>
        <a:xfrm>
          <a:off x="421259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8255</xdr:rowOff>
    </xdr:from>
    <xdr:to>
      <xdr:col>24</xdr:col>
      <xdr:colOff>114300</xdr:colOff>
      <xdr:row>82</xdr:row>
      <xdr:rowOff>109855</xdr:rowOff>
    </xdr:to>
    <xdr:sp macro="" textlink="">
      <xdr:nvSpPr>
        <xdr:cNvPr id="280" name="フローチャート: 判断 279">
          <a:extLst>
            <a:ext uri="{FF2B5EF4-FFF2-40B4-BE49-F238E27FC236}">
              <a16:creationId xmlns:a16="http://schemas.microsoft.com/office/drawing/2014/main" id="{4F5F799F-E8BD-43D8-B5AF-20D4A98E13DA}"/>
            </a:ext>
          </a:extLst>
        </xdr:cNvPr>
        <xdr:cNvSpPr/>
      </xdr:nvSpPr>
      <xdr:spPr>
        <a:xfrm>
          <a:off x="4131310" y="140690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153036</xdr:rowOff>
    </xdr:from>
    <xdr:to>
      <xdr:col>20</xdr:col>
      <xdr:colOff>38100</xdr:colOff>
      <xdr:row>82</xdr:row>
      <xdr:rowOff>83186</xdr:rowOff>
    </xdr:to>
    <xdr:sp macro="" textlink="">
      <xdr:nvSpPr>
        <xdr:cNvPr id="281" name="フローチャート: 判断 280">
          <a:extLst>
            <a:ext uri="{FF2B5EF4-FFF2-40B4-BE49-F238E27FC236}">
              <a16:creationId xmlns:a16="http://schemas.microsoft.com/office/drawing/2014/main" id="{E97C9CEA-A5D6-44D2-A7E5-1E40B46F45A3}"/>
            </a:ext>
          </a:extLst>
        </xdr:cNvPr>
        <xdr:cNvSpPr/>
      </xdr:nvSpPr>
      <xdr:spPr>
        <a:xfrm>
          <a:off x="3388360" y="140404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116839</xdr:rowOff>
    </xdr:from>
    <xdr:to>
      <xdr:col>15</xdr:col>
      <xdr:colOff>101600</xdr:colOff>
      <xdr:row>82</xdr:row>
      <xdr:rowOff>46989</xdr:rowOff>
    </xdr:to>
    <xdr:sp macro="" textlink="">
      <xdr:nvSpPr>
        <xdr:cNvPr id="282" name="フローチャート: 判断 281">
          <a:extLst>
            <a:ext uri="{FF2B5EF4-FFF2-40B4-BE49-F238E27FC236}">
              <a16:creationId xmlns:a16="http://schemas.microsoft.com/office/drawing/2014/main" id="{D80A1572-558E-4AB0-8A82-9943041F2BA4}"/>
            </a:ext>
          </a:extLst>
        </xdr:cNvPr>
        <xdr:cNvSpPr/>
      </xdr:nvSpPr>
      <xdr:spPr>
        <a:xfrm>
          <a:off x="2571750" y="140042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67311</xdr:rowOff>
    </xdr:from>
    <xdr:to>
      <xdr:col>10</xdr:col>
      <xdr:colOff>165100</xdr:colOff>
      <xdr:row>81</xdr:row>
      <xdr:rowOff>168911</xdr:rowOff>
    </xdr:to>
    <xdr:sp macro="" textlink="">
      <xdr:nvSpPr>
        <xdr:cNvPr id="283" name="フローチャート: 判断 282">
          <a:extLst>
            <a:ext uri="{FF2B5EF4-FFF2-40B4-BE49-F238E27FC236}">
              <a16:creationId xmlns:a16="http://schemas.microsoft.com/office/drawing/2014/main" id="{AB957D75-934F-4541-B40C-AB17D91EECFD}"/>
            </a:ext>
          </a:extLst>
        </xdr:cNvPr>
        <xdr:cNvSpPr/>
      </xdr:nvSpPr>
      <xdr:spPr>
        <a:xfrm>
          <a:off x="1774190" y="139528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48261</xdr:rowOff>
    </xdr:from>
    <xdr:to>
      <xdr:col>6</xdr:col>
      <xdr:colOff>38100</xdr:colOff>
      <xdr:row>81</xdr:row>
      <xdr:rowOff>149861</xdr:rowOff>
    </xdr:to>
    <xdr:sp macro="" textlink="">
      <xdr:nvSpPr>
        <xdr:cNvPr id="284" name="フローチャート: 判断 283">
          <a:extLst>
            <a:ext uri="{FF2B5EF4-FFF2-40B4-BE49-F238E27FC236}">
              <a16:creationId xmlns:a16="http://schemas.microsoft.com/office/drawing/2014/main" id="{E1D03850-4BB0-4A86-BEDF-E88FF32E10B0}"/>
            </a:ext>
          </a:extLst>
        </xdr:cNvPr>
        <xdr:cNvSpPr/>
      </xdr:nvSpPr>
      <xdr:spPr>
        <a:xfrm>
          <a:off x="988060" y="139376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0F4546B0-7C73-41F7-8D89-CCC0FD3D72D8}"/>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2A74A4ED-C879-46CC-B627-8AAB520C1629}"/>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BBD0F81F-774B-4C59-85E0-3ECFCACAE50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D10519C6-5385-4B49-8272-8BDC00305B83}"/>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D1D0F037-2F16-486A-8C55-4EF95A4A7542}"/>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34925</xdr:rowOff>
    </xdr:from>
    <xdr:to>
      <xdr:col>24</xdr:col>
      <xdr:colOff>114300</xdr:colOff>
      <xdr:row>85</xdr:row>
      <xdr:rowOff>136525</xdr:rowOff>
    </xdr:to>
    <xdr:sp macro="" textlink="">
      <xdr:nvSpPr>
        <xdr:cNvPr id="290" name="楕円 289">
          <a:extLst>
            <a:ext uri="{FF2B5EF4-FFF2-40B4-BE49-F238E27FC236}">
              <a16:creationId xmlns:a16="http://schemas.microsoft.com/office/drawing/2014/main" id="{3546546F-6C66-4AEA-BACE-EFFFEE0B75B0}"/>
            </a:ext>
          </a:extLst>
        </xdr:cNvPr>
        <xdr:cNvSpPr/>
      </xdr:nvSpPr>
      <xdr:spPr>
        <a:xfrm>
          <a:off x="4131310" y="146081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13352</xdr:rowOff>
    </xdr:from>
    <xdr:ext cx="405111" cy="259045"/>
    <xdr:sp macro="" textlink="">
      <xdr:nvSpPr>
        <xdr:cNvPr id="291" name="【福祉施設】&#10;有形固定資産減価償却率該当値テキスト">
          <a:extLst>
            <a:ext uri="{FF2B5EF4-FFF2-40B4-BE49-F238E27FC236}">
              <a16:creationId xmlns:a16="http://schemas.microsoft.com/office/drawing/2014/main" id="{07A9AA0F-01ED-484E-8583-6A05F1CA45D7}"/>
            </a:ext>
          </a:extLst>
        </xdr:cNvPr>
        <xdr:cNvSpPr txBox="1"/>
      </xdr:nvSpPr>
      <xdr:spPr>
        <a:xfrm>
          <a:off x="4212590" y="1459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25400</xdr:rowOff>
    </xdr:from>
    <xdr:to>
      <xdr:col>20</xdr:col>
      <xdr:colOff>38100</xdr:colOff>
      <xdr:row>85</xdr:row>
      <xdr:rowOff>127000</xdr:rowOff>
    </xdr:to>
    <xdr:sp macro="" textlink="">
      <xdr:nvSpPr>
        <xdr:cNvPr id="292" name="楕円 291">
          <a:extLst>
            <a:ext uri="{FF2B5EF4-FFF2-40B4-BE49-F238E27FC236}">
              <a16:creationId xmlns:a16="http://schemas.microsoft.com/office/drawing/2014/main" id="{B6FCC33E-FB82-4081-9633-99688D2513B0}"/>
            </a:ext>
          </a:extLst>
        </xdr:cNvPr>
        <xdr:cNvSpPr/>
      </xdr:nvSpPr>
      <xdr:spPr>
        <a:xfrm>
          <a:off x="3388360" y="145948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76200</xdr:rowOff>
    </xdr:from>
    <xdr:to>
      <xdr:col>24</xdr:col>
      <xdr:colOff>63500</xdr:colOff>
      <xdr:row>85</xdr:row>
      <xdr:rowOff>85725</xdr:rowOff>
    </xdr:to>
    <xdr:cxnSp macro="">
      <xdr:nvCxnSpPr>
        <xdr:cNvPr id="293" name="直線コネクタ 292">
          <a:extLst>
            <a:ext uri="{FF2B5EF4-FFF2-40B4-BE49-F238E27FC236}">
              <a16:creationId xmlns:a16="http://schemas.microsoft.com/office/drawing/2014/main" id="{AD18D9F1-BD65-41DA-9A35-E2878A7D736F}"/>
            </a:ext>
          </a:extLst>
        </xdr:cNvPr>
        <xdr:cNvCxnSpPr/>
      </xdr:nvCxnSpPr>
      <xdr:spPr>
        <a:xfrm>
          <a:off x="3431540" y="14649450"/>
          <a:ext cx="7429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13970</xdr:rowOff>
    </xdr:from>
    <xdr:to>
      <xdr:col>15</xdr:col>
      <xdr:colOff>101600</xdr:colOff>
      <xdr:row>85</xdr:row>
      <xdr:rowOff>115570</xdr:rowOff>
    </xdr:to>
    <xdr:sp macro="" textlink="">
      <xdr:nvSpPr>
        <xdr:cNvPr id="294" name="楕円 293">
          <a:extLst>
            <a:ext uri="{FF2B5EF4-FFF2-40B4-BE49-F238E27FC236}">
              <a16:creationId xmlns:a16="http://schemas.microsoft.com/office/drawing/2014/main" id="{EB623BB4-2928-4205-ADFF-3ED2AB5CC8D9}"/>
            </a:ext>
          </a:extLst>
        </xdr:cNvPr>
        <xdr:cNvSpPr/>
      </xdr:nvSpPr>
      <xdr:spPr>
        <a:xfrm>
          <a:off x="2571750" y="145910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64770</xdr:rowOff>
    </xdr:from>
    <xdr:to>
      <xdr:col>19</xdr:col>
      <xdr:colOff>177800</xdr:colOff>
      <xdr:row>85</xdr:row>
      <xdr:rowOff>76200</xdr:rowOff>
    </xdr:to>
    <xdr:cxnSp macro="">
      <xdr:nvCxnSpPr>
        <xdr:cNvPr id="295" name="直線コネクタ 294">
          <a:extLst>
            <a:ext uri="{FF2B5EF4-FFF2-40B4-BE49-F238E27FC236}">
              <a16:creationId xmlns:a16="http://schemas.microsoft.com/office/drawing/2014/main" id="{158184DA-6B9C-4858-9E73-DA3CF88022CD}"/>
            </a:ext>
          </a:extLst>
        </xdr:cNvPr>
        <xdr:cNvCxnSpPr/>
      </xdr:nvCxnSpPr>
      <xdr:spPr>
        <a:xfrm>
          <a:off x="2626360" y="14636115"/>
          <a:ext cx="80518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4445</xdr:rowOff>
    </xdr:from>
    <xdr:to>
      <xdr:col>10</xdr:col>
      <xdr:colOff>165100</xdr:colOff>
      <xdr:row>85</xdr:row>
      <xdr:rowOff>106045</xdr:rowOff>
    </xdr:to>
    <xdr:sp macro="" textlink="">
      <xdr:nvSpPr>
        <xdr:cNvPr id="296" name="楕円 295">
          <a:extLst>
            <a:ext uri="{FF2B5EF4-FFF2-40B4-BE49-F238E27FC236}">
              <a16:creationId xmlns:a16="http://schemas.microsoft.com/office/drawing/2014/main" id="{03180CA0-E4EE-4340-872E-D00F7BDFAB9E}"/>
            </a:ext>
          </a:extLst>
        </xdr:cNvPr>
        <xdr:cNvSpPr/>
      </xdr:nvSpPr>
      <xdr:spPr>
        <a:xfrm>
          <a:off x="1774190" y="145796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55245</xdr:rowOff>
    </xdr:from>
    <xdr:to>
      <xdr:col>15</xdr:col>
      <xdr:colOff>50800</xdr:colOff>
      <xdr:row>85</xdr:row>
      <xdr:rowOff>64770</xdr:rowOff>
    </xdr:to>
    <xdr:cxnSp macro="">
      <xdr:nvCxnSpPr>
        <xdr:cNvPr id="297" name="直線コネクタ 296">
          <a:extLst>
            <a:ext uri="{FF2B5EF4-FFF2-40B4-BE49-F238E27FC236}">
              <a16:creationId xmlns:a16="http://schemas.microsoft.com/office/drawing/2014/main" id="{DCFDE4A4-B340-4D34-8A9F-FED10B81AE23}"/>
            </a:ext>
          </a:extLst>
        </xdr:cNvPr>
        <xdr:cNvCxnSpPr/>
      </xdr:nvCxnSpPr>
      <xdr:spPr>
        <a:xfrm>
          <a:off x="1828800" y="1463230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99713</xdr:rowOff>
    </xdr:from>
    <xdr:ext cx="405111" cy="259045"/>
    <xdr:sp macro="" textlink="">
      <xdr:nvSpPr>
        <xdr:cNvPr id="298" name="n_1aveValue【福祉施設】&#10;有形固定資産減価償却率">
          <a:extLst>
            <a:ext uri="{FF2B5EF4-FFF2-40B4-BE49-F238E27FC236}">
              <a16:creationId xmlns:a16="http://schemas.microsoft.com/office/drawing/2014/main" id="{D9EC1694-1064-4A47-965B-E91FBAC31177}"/>
            </a:ext>
          </a:extLst>
        </xdr:cNvPr>
        <xdr:cNvSpPr txBox="1"/>
      </xdr:nvSpPr>
      <xdr:spPr>
        <a:xfrm>
          <a:off x="3239144" y="13811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63516</xdr:rowOff>
    </xdr:from>
    <xdr:ext cx="405111" cy="259045"/>
    <xdr:sp macro="" textlink="">
      <xdr:nvSpPr>
        <xdr:cNvPr id="299" name="n_2aveValue【福祉施設】&#10;有形固定資産減価償却率">
          <a:extLst>
            <a:ext uri="{FF2B5EF4-FFF2-40B4-BE49-F238E27FC236}">
              <a16:creationId xmlns:a16="http://schemas.microsoft.com/office/drawing/2014/main" id="{6B7ABD15-B60E-4CAA-9A3A-70A1487D8C50}"/>
            </a:ext>
          </a:extLst>
        </xdr:cNvPr>
        <xdr:cNvSpPr txBox="1"/>
      </xdr:nvSpPr>
      <xdr:spPr>
        <a:xfrm>
          <a:off x="2439044" y="13775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13988</xdr:rowOff>
    </xdr:from>
    <xdr:ext cx="405111" cy="259045"/>
    <xdr:sp macro="" textlink="">
      <xdr:nvSpPr>
        <xdr:cNvPr id="300" name="n_3aveValue【福祉施設】&#10;有形固定資産減価償却率">
          <a:extLst>
            <a:ext uri="{FF2B5EF4-FFF2-40B4-BE49-F238E27FC236}">
              <a16:creationId xmlns:a16="http://schemas.microsoft.com/office/drawing/2014/main" id="{E34CCD8E-6043-466F-BEE1-73DC0F15C5AB}"/>
            </a:ext>
          </a:extLst>
        </xdr:cNvPr>
        <xdr:cNvSpPr txBox="1"/>
      </xdr:nvSpPr>
      <xdr:spPr>
        <a:xfrm>
          <a:off x="1641484" y="1373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166388</xdr:rowOff>
    </xdr:from>
    <xdr:ext cx="405111" cy="259045"/>
    <xdr:sp macro="" textlink="">
      <xdr:nvSpPr>
        <xdr:cNvPr id="301" name="n_4aveValue【福祉施設】&#10;有形固定資産減価償却率">
          <a:extLst>
            <a:ext uri="{FF2B5EF4-FFF2-40B4-BE49-F238E27FC236}">
              <a16:creationId xmlns:a16="http://schemas.microsoft.com/office/drawing/2014/main" id="{9460D3E2-81E3-4BC1-BA17-8FD3EF7059AE}"/>
            </a:ext>
          </a:extLst>
        </xdr:cNvPr>
        <xdr:cNvSpPr txBox="1"/>
      </xdr:nvSpPr>
      <xdr:spPr>
        <a:xfrm>
          <a:off x="855354" y="13714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118127</xdr:rowOff>
    </xdr:from>
    <xdr:ext cx="405111" cy="259045"/>
    <xdr:sp macro="" textlink="">
      <xdr:nvSpPr>
        <xdr:cNvPr id="302" name="n_1mainValue【福祉施設】&#10;有形固定資産減価償却率">
          <a:extLst>
            <a:ext uri="{FF2B5EF4-FFF2-40B4-BE49-F238E27FC236}">
              <a16:creationId xmlns:a16="http://schemas.microsoft.com/office/drawing/2014/main" id="{BA385AFC-01B6-4487-B803-13082162243B}"/>
            </a:ext>
          </a:extLst>
        </xdr:cNvPr>
        <xdr:cNvSpPr txBox="1"/>
      </xdr:nvSpPr>
      <xdr:spPr>
        <a:xfrm>
          <a:off x="3239144" y="1469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106697</xdr:rowOff>
    </xdr:from>
    <xdr:ext cx="405111" cy="259045"/>
    <xdr:sp macro="" textlink="">
      <xdr:nvSpPr>
        <xdr:cNvPr id="303" name="n_2mainValue【福祉施設】&#10;有形固定資産減価償却率">
          <a:extLst>
            <a:ext uri="{FF2B5EF4-FFF2-40B4-BE49-F238E27FC236}">
              <a16:creationId xmlns:a16="http://schemas.microsoft.com/office/drawing/2014/main" id="{4AD0AB60-1008-4BBE-B149-4E3E82B6A330}"/>
            </a:ext>
          </a:extLst>
        </xdr:cNvPr>
        <xdr:cNvSpPr txBox="1"/>
      </xdr:nvSpPr>
      <xdr:spPr>
        <a:xfrm>
          <a:off x="2439044" y="1467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97172</xdr:rowOff>
    </xdr:from>
    <xdr:ext cx="405111" cy="259045"/>
    <xdr:sp macro="" textlink="">
      <xdr:nvSpPr>
        <xdr:cNvPr id="304" name="n_3mainValue【福祉施設】&#10;有形固定資産減価償却率">
          <a:extLst>
            <a:ext uri="{FF2B5EF4-FFF2-40B4-BE49-F238E27FC236}">
              <a16:creationId xmlns:a16="http://schemas.microsoft.com/office/drawing/2014/main" id="{12EA5E01-1C90-497C-A453-C51F6EC2686E}"/>
            </a:ext>
          </a:extLst>
        </xdr:cNvPr>
        <xdr:cNvSpPr txBox="1"/>
      </xdr:nvSpPr>
      <xdr:spPr>
        <a:xfrm>
          <a:off x="1641484" y="1466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5" name="正方形/長方形 304">
          <a:extLst>
            <a:ext uri="{FF2B5EF4-FFF2-40B4-BE49-F238E27FC236}">
              <a16:creationId xmlns:a16="http://schemas.microsoft.com/office/drawing/2014/main" id="{F2935FFA-E0FB-4858-97AE-99EAC8AF5701}"/>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6" name="正方形/長方形 305">
          <a:extLst>
            <a:ext uri="{FF2B5EF4-FFF2-40B4-BE49-F238E27FC236}">
              <a16:creationId xmlns:a16="http://schemas.microsoft.com/office/drawing/2014/main" id="{0B4387F0-CA2A-48B5-9510-029EC0F4D64A}"/>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7" name="正方形/長方形 306">
          <a:extLst>
            <a:ext uri="{FF2B5EF4-FFF2-40B4-BE49-F238E27FC236}">
              <a16:creationId xmlns:a16="http://schemas.microsoft.com/office/drawing/2014/main" id="{B65C7333-F33D-45C8-A120-2A729F6B7C0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8" name="正方形/長方形 307">
          <a:extLst>
            <a:ext uri="{FF2B5EF4-FFF2-40B4-BE49-F238E27FC236}">
              <a16:creationId xmlns:a16="http://schemas.microsoft.com/office/drawing/2014/main" id="{F96BA1AA-F319-4D3D-96E6-372E2B87206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9" name="正方形/長方形 308">
          <a:extLst>
            <a:ext uri="{FF2B5EF4-FFF2-40B4-BE49-F238E27FC236}">
              <a16:creationId xmlns:a16="http://schemas.microsoft.com/office/drawing/2014/main" id="{F6924E4B-9FDF-47BD-BB08-A5DFC8AB89F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0" name="正方形/長方形 309">
          <a:extLst>
            <a:ext uri="{FF2B5EF4-FFF2-40B4-BE49-F238E27FC236}">
              <a16:creationId xmlns:a16="http://schemas.microsoft.com/office/drawing/2014/main" id="{5829AB37-783A-422F-87C8-48B856577D9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1" name="正方形/長方形 310">
          <a:extLst>
            <a:ext uri="{FF2B5EF4-FFF2-40B4-BE49-F238E27FC236}">
              <a16:creationId xmlns:a16="http://schemas.microsoft.com/office/drawing/2014/main" id="{890ED9C1-9673-4BDE-A4F7-99E74A72EA48}"/>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2" name="正方形/長方形 311">
          <a:extLst>
            <a:ext uri="{FF2B5EF4-FFF2-40B4-BE49-F238E27FC236}">
              <a16:creationId xmlns:a16="http://schemas.microsoft.com/office/drawing/2014/main" id="{BEA26D8B-64B8-4FE7-9D81-40B1E05D66E0}"/>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3" name="テキスト ボックス 312">
          <a:extLst>
            <a:ext uri="{FF2B5EF4-FFF2-40B4-BE49-F238E27FC236}">
              <a16:creationId xmlns:a16="http://schemas.microsoft.com/office/drawing/2014/main" id="{4CE3E9EA-1A7D-4A1D-AA8F-577B1B31E485}"/>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4" name="直線コネクタ 313">
          <a:extLst>
            <a:ext uri="{FF2B5EF4-FFF2-40B4-BE49-F238E27FC236}">
              <a16:creationId xmlns:a16="http://schemas.microsoft.com/office/drawing/2014/main" id="{D860B15D-E005-4CC7-BE76-C55ECB4D9D7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5" name="直線コネクタ 314">
          <a:extLst>
            <a:ext uri="{FF2B5EF4-FFF2-40B4-BE49-F238E27FC236}">
              <a16:creationId xmlns:a16="http://schemas.microsoft.com/office/drawing/2014/main" id="{958FBF2A-85EE-4BD4-B39B-D967EC9B3DDA}"/>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6" name="テキスト ボックス 315">
          <a:extLst>
            <a:ext uri="{FF2B5EF4-FFF2-40B4-BE49-F238E27FC236}">
              <a16:creationId xmlns:a16="http://schemas.microsoft.com/office/drawing/2014/main" id="{B601B8FE-5A54-4F95-8229-59BA306E61AE}"/>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7" name="直線コネクタ 316">
          <a:extLst>
            <a:ext uri="{FF2B5EF4-FFF2-40B4-BE49-F238E27FC236}">
              <a16:creationId xmlns:a16="http://schemas.microsoft.com/office/drawing/2014/main" id="{C606DAA0-CC06-4899-99BC-EB5778DBF8E8}"/>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18" name="テキスト ボックス 317">
          <a:extLst>
            <a:ext uri="{FF2B5EF4-FFF2-40B4-BE49-F238E27FC236}">
              <a16:creationId xmlns:a16="http://schemas.microsoft.com/office/drawing/2014/main" id="{2E19B618-D371-48F3-BA1D-00FCE438ED45}"/>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9" name="直線コネクタ 318">
          <a:extLst>
            <a:ext uri="{FF2B5EF4-FFF2-40B4-BE49-F238E27FC236}">
              <a16:creationId xmlns:a16="http://schemas.microsoft.com/office/drawing/2014/main" id="{503BB9D1-BAF4-44F9-A54B-1B7F74095147}"/>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0" name="テキスト ボックス 319">
          <a:extLst>
            <a:ext uri="{FF2B5EF4-FFF2-40B4-BE49-F238E27FC236}">
              <a16:creationId xmlns:a16="http://schemas.microsoft.com/office/drawing/2014/main" id="{E1D0D5D1-D2E8-49EF-B576-95DC8BDCD1B6}"/>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1" name="直線コネクタ 320">
          <a:extLst>
            <a:ext uri="{FF2B5EF4-FFF2-40B4-BE49-F238E27FC236}">
              <a16:creationId xmlns:a16="http://schemas.microsoft.com/office/drawing/2014/main" id="{7ADC88D4-AF67-4623-8E89-12FB25EDAB91}"/>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2" name="テキスト ボックス 321">
          <a:extLst>
            <a:ext uri="{FF2B5EF4-FFF2-40B4-BE49-F238E27FC236}">
              <a16:creationId xmlns:a16="http://schemas.microsoft.com/office/drawing/2014/main" id="{237CEE11-BB4D-46BF-8BA8-7D34BFB84C7B}"/>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3" name="直線コネクタ 322">
          <a:extLst>
            <a:ext uri="{FF2B5EF4-FFF2-40B4-BE49-F238E27FC236}">
              <a16:creationId xmlns:a16="http://schemas.microsoft.com/office/drawing/2014/main" id="{70104624-F55C-4622-B280-C5175B5A5C35}"/>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4" name="テキスト ボックス 323">
          <a:extLst>
            <a:ext uri="{FF2B5EF4-FFF2-40B4-BE49-F238E27FC236}">
              <a16:creationId xmlns:a16="http://schemas.microsoft.com/office/drawing/2014/main" id="{0E3BC3F5-5AFE-4951-BD82-869EE2E5B868}"/>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5" name="直線コネクタ 324">
          <a:extLst>
            <a:ext uri="{FF2B5EF4-FFF2-40B4-BE49-F238E27FC236}">
              <a16:creationId xmlns:a16="http://schemas.microsoft.com/office/drawing/2014/main" id="{AA32B55A-929E-41BC-827C-9F2380078B3E}"/>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6" name="テキスト ボックス 325">
          <a:extLst>
            <a:ext uri="{FF2B5EF4-FFF2-40B4-BE49-F238E27FC236}">
              <a16:creationId xmlns:a16="http://schemas.microsoft.com/office/drawing/2014/main" id="{4847ED6C-1106-476C-A76A-086A2872F214}"/>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7" name="【福祉施設】&#10;一人当たり面積グラフ枠">
          <a:extLst>
            <a:ext uri="{FF2B5EF4-FFF2-40B4-BE49-F238E27FC236}">
              <a16:creationId xmlns:a16="http://schemas.microsoft.com/office/drawing/2014/main" id="{C97E6EFC-815F-4662-A37E-8B7334C9EAB6}"/>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137161</xdr:rowOff>
    </xdr:from>
    <xdr:to>
      <xdr:col>54</xdr:col>
      <xdr:colOff>189865</xdr:colOff>
      <xdr:row>86</xdr:row>
      <xdr:rowOff>102870</xdr:rowOff>
    </xdr:to>
    <xdr:cxnSp macro="">
      <xdr:nvCxnSpPr>
        <xdr:cNvPr id="328" name="直線コネクタ 327">
          <a:extLst>
            <a:ext uri="{FF2B5EF4-FFF2-40B4-BE49-F238E27FC236}">
              <a16:creationId xmlns:a16="http://schemas.microsoft.com/office/drawing/2014/main" id="{85F977C5-1FB6-449B-AB07-C3813D573EDF}"/>
            </a:ext>
          </a:extLst>
        </xdr:cNvPr>
        <xdr:cNvCxnSpPr/>
      </xdr:nvCxnSpPr>
      <xdr:spPr>
        <a:xfrm flipV="1">
          <a:off x="9429115" y="13506451"/>
          <a:ext cx="0" cy="1339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29" name="【福祉施設】&#10;一人当たり面積最小値テキスト">
          <a:extLst>
            <a:ext uri="{FF2B5EF4-FFF2-40B4-BE49-F238E27FC236}">
              <a16:creationId xmlns:a16="http://schemas.microsoft.com/office/drawing/2014/main" id="{8469FC86-A457-40E9-B3C6-E22980D2CC27}"/>
            </a:ext>
          </a:extLst>
        </xdr:cNvPr>
        <xdr:cNvSpPr txBox="1"/>
      </xdr:nvSpPr>
      <xdr:spPr>
        <a:xfrm>
          <a:off x="946785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30" name="直線コネクタ 329">
          <a:extLst>
            <a:ext uri="{FF2B5EF4-FFF2-40B4-BE49-F238E27FC236}">
              <a16:creationId xmlns:a16="http://schemas.microsoft.com/office/drawing/2014/main" id="{B907B7D0-159C-429F-8B5C-4F84B1B5436F}"/>
            </a:ext>
          </a:extLst>
        </xdr:cNvPr>
        <xdr:cNvCxnSpPr/>
      </xdr:nvCxnSpPr>
      <xdr:spPr>
        <a:xfrm>
          <a:off x="9356090" y="148456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83838</xdr:rowOff>
    </xdr:from>
    <xdr:ext cx="469744" cy="259045"/>
    <xdr:sp macro="" textlink="">
      <xdr:nvSpPr>
        <xdr:cNvPr id="331" name="【福祉施設】&#10;一人当たり面積最大値テキスト">
          <a:extLst>
            <a:ext uri="{FF2B5EF4-FFF2-40B4-BE49-F238E27FC236}">
              <a16:creationId xmlns:a16="http://schemas.microsoft.com/office/drawing/2014/main" id="{CBC127A5-3E16-4582-942D-2AAED22133CA}"/>
            </a:ext>
          </a:extLst>
        </xdr:cNvPr>
        <xdr:cNvSpPr txBox="1"/>
      </xdr:nvSpPr>
      <xdr:spPr>
        <a:xfrm>
          <a:off x="9467850" y="1328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137161</xdr:rowOff>
    </xdr:from>
    <xdr:to>
      <xdr:col>55</xdr:col>
      <xdr:colOff>88900</xdr:colOff>
      <xdr:row>78</xdr:row>
      <xdr:rowOff>137161</xdr:rowOff>
    </xdr:to>
    <xdr:cxnSp macro="">
      <xdr:nvCxnSpPr>
        <xdr:cNvPr id="332" name="直線コネクタ 331">
          <a:extLst>
            <a:ext uri="{FF2B5EF4-FFF2-40B4-BE49-F238E27FC236}">
              <a16:creationId xmlns:a16="http://schemas.microsoft.com/office/drawing/2014/main" id="{3D88AF05-9ACC-447F-B02A-223A8634ECC2}"/>
            </a:ext>
          </a:extLst>
        </xdr:cNvPr>
        <xdr:cNvCxnSpPr/>
      </xdr:nvCxnSpPr>
      <xdr:spPr>
        <a:xfrm>
          <a:off x="9356090" y="135064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13988</xdr:rowOff>
    </xdr:from>
    <xdr:ext cx="469744" cy="259045"/>
    <xdr:sp macro="" textlink="">
      <xdr:nvSpPr>
        <xdr:cNvPr id="333" name="【福祉施設】&#10;一人当たり面積平均値テキスト">
          <a:extLst>
            <a:ext uri="{FF2B5EF4-FFF2-40B4-BE49-F238E27FC236}">
              <a16:creationId xmlns:a16="http://schemas.microsoft.com/office/drawing/2014/main" id="{E4BCC842-9477-4556-B700-937D520B1585}"/>
            </a:ext>
          </a:extLst>
        </xdr:cNvPr>
        <xdr:cNvSpPr txBox="1"/>
      </xdr:nvSpPr>
      <xdr:spPr>
        <a:xfrm>
          <a:off x="9467850" y="142481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162561</xdr:rowOff>
    </xdr:from>
    <xdr:to>
      <xdr:col>55</xdr:col>
      <xdr:colOff>50800</xdr:colOff>
      <xdr:row>84</xdr:row>
      <xdr:rowOff>92711</xdr:rowOff>
    </xdr:to>
    <xdr:sp macro="" textlink="">
      <xdr:nvSpPr>
        <xdr:cNvPr id="334" name="フローチャート: 判断 333">
          <a:extLst>
            <a:ext uri="{FF2B5EF4-FFF2-40B4-BE49-F238E27FC236}">
              <a16:creationId xmlns:a16="http://schemas.microsoft.com/office/drawing/2014/main" id="{A0DB62C7-9538-4A15-BAF0-89B918AF0C2E}"/>
            </a:ext>
          </a:extLst>
        </xdr:cNvPr>
        <xdr:cNvSpPr/>
      </xdr:nvSpPr>
      <xdr:spPr>
        <a:xfrm>
          <a:off x="9394190" y="1439481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154939</xdr:rowOff>
    </xdr:from>
    <xdr:to>
      <xdr:col>50</xdr:col>
      <xdr:colOff>165100</xdr:colOff>
      <xdr:row>84</xdr:row>
      <xdr:rowOff>85089</xdr:rowOff>
    </xdr:to>
    <xdr:sp macro="" textlink="">
      <xdr:nvSpPr>
        <xdr:cNvPr id="335" name="フローチャート: 判断 334">
          <a:extLst>
            <a:ext uri="{FF2B5EF4-FFF2-40B4-BE49-F238E27FC236}">
              <a16:creationId xmlns:a16="http://schemas.microsoft.com/office/drawing/2014/main" id="{3C9C4F59-3D1F-46B9-9C7D-79EF137E609B}"/>
            </a:ext>
          </a:extLst>
        </xdr:cNvPr>
        <xdr:cNvSpPr/>
      </xdr:nvSpPr>
      <xdr:spPr>
        <a:xfrm>
          <a:off x="8632190" y="1438528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135889</xdr:rowOff>
    </xdr:from>
    <xdr:to>
      <xdr:col>46</xdr:col>
      <xdr:colOff>38100</xdr:colOff>
      <xdr:row>84</xdr:row>
      <xdr:rowOff>66039</xdr:rowOff>
    </xdr:to>
    <xdr:sp macro="" textlink="">
      <xdr:nvSpPr>
        <xdr:cNvPr id="336" name="フローチャート: 判断 335">
          <a:extLst>
            <a:ext uri="{FF2B5EF4-FFF2-40B4-BE49-F238E27FC236}">
              <a16:creationId xmlns:a16="http://schemas.microsoft.com/office/drawing/2014/main" id="{F0560770-C890-4E53-8EE1-C7120F07A57D}"/>
            </a:ext>
          </a:extLst>
        </xdr:cNvPr>
        <xdr:cNvSpPr/>
      </xdr:nvSpPr>
      <xdr:spPr>
        <a:xfrm>
          <a:off x="7846060" y="143624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147320</xdr:rowOff>
    </xdr:from>
    <xdr:to>
      <xdr:col>41</xdr:col>
      <xdr:colOff>101600</xdr:colOff>
      <xdr:row>84</xdr:row>
      <xdr:rowOff>77470</xdr:rowOff>
    </xdr:to>
    <xdr:sp macro="" textlink="">
      <xdr:nvSpPr>
        <xdr:cNvPr id="337" name="フローチャート: 判断 336">
          <a:extLst>
            <a:ext uri="{FF2B5EF4-FFF2-40B4-BE49-F238E27FC236}">
              <a16:creationId xmlns:a16="http://schemas.microsoft.com/office/drawing/2014/main" id="{44BBE0F9-A703-4F8C-B367-B923786C23AB}"/>
            </a:ext>
          </a:extLst>
        </xdr:cNvPr>
        <xdr:cNvSpPr/>
      </xdr:nvSpPr>
      <xdr:spPr>
        <a:xfrm>
          <a:off x="7029450" y="143757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162561</xdr:rowOff>
    </xdr:from>
    <xdr:to>
      <xdr:col>36</xdr:col>
      <xdr:colOff>165100</xdr:colOff>
      <xdr:row>84</xdr:row>
      <xdr:rowOff>92711</xdr:rowOff>
    </xdr:to>
    <xdr:sp macro="" textlink="">
      <xdr:nvSpPr>
        <xdr:cNvPr id="338" name="フローチャート: 判断 337">
          <a:extLst>
            <a:ext uri="{FF2B5EF4-FFF2-40B4-BE49-F238E27FC236}">
              <a16:creationId xmlns:a16="http://schemas.microsoft.com/office/drawing/2014/main" id="{D35F3EDD-FBAA-415D-A816-D4FE51F7E898}"/>
            </a:ext>
          </a:extLst>
        </xdr:cNvPr>
        <xdr:cNvSpPr/>
      </xdr:nvSpPr>
      <xdr:spPr>
        <a:xfrm>
          <a:off x="6231890" y="143948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5B7D7A10-C1BB-4181-B521-778FA0CD7071}"/>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6CAB501D-C1BC-43D6-923D-DB901567CC0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4D55FE04-DF1C-45C6-A37D-ACE1126D7C08}"/>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DAD7801A-F861-4238-9744-0CB4ED023096}"/>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3AA3296E-413A-4B59-AA75-5E6AECAB558C}"/>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25400</xdr:rowOff>
    </xdr:from>
    <xdr:to>
      <xdr:col>55</xdr:col>
      <xdr:colOff>50800</xdr:colOff>
      <xdr:row>86</xdr:row>
      <xdr:rowOff>127000</xdr:rowOff>
    </xdr:to>
    <xdr:sp macro="" textlink="">
      <xdr:nvSpPr>
        <xdr:cNvPr id="344" name="楕円 343">
          <a:extLst>
            <a:ext uri="{FF2B5EF4-FFF2-40B4-BE49-F238E27FC236}">
              <a16:creationId xmlns:a16="http://schemas.microsoft.com/office/drawing/2014/main" id="{BCAA7015-6CAE-4ED1-B5CC-2B054C1B0CE6}"/>
            </a:ext>
          </a:extLst>
        </xdr:cNvPr>
        <xdr:cNvSpPr/>
      </xdr:nvSpPr>
      <xdr:spPr>
        <a:xfrm>
          <a:off x="9394190" y="14766290"/>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111777</xdr:rowOff>
    </xdr:from>
    <xdr:ext cx="469744" cy="259045"/>
    <xdr:sp macro="" textlink="">
      <xdr:nvSpPr>
        <xdr:cNvPr id="345" name="【福祉施設】&#10;一人当たり面積該当値テキスト">
          <a:extLst>
            <a:ext uri="{FF2B5EF4-FFF2-40B4-BE49-F238E27FC236}">
              <a16:creationId xmlns:a16="http://schemas.microsoft.com/office/drawing/2014/main" id="{574005A5-8B64-4491-B3BE-0C117342C2DB}"/>
            </a:ext>
          </a:extLst>
        </xdr:cNvPr>
        <xdr:cNvSpPr txBox="1"/>
      </xdr:nvSpPr>
      <xdr:spPr>
        <a:xfrm>
          <a:off x="9467850"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25400</xdr:rowOff>
    </xdr:from>
    <xdr:to>
      <xdr:col>50</xdr:col>
      <xdr:colOff>165100</xdr:colOff>
      <xdr:row>86</xdr:row>
      <xdr:rowOff>127000</xdr:rowOff>
    </xdr:to>
    <xdr:sp macro="" textlink="">
      <xdr:nvSpPr>
        <xdr:cNvPr id="346" name="楕円 345">
          <a:extLst>
            <a:ext uri="{FF2B5EF4-FFF2-40B4-BE49-F238E27FC236}">
              <a16:creationId xmlns:a16="http://schemas.microsoft.com/office/drawing/2014/main" id="{1188AE69-62AE-4E30-B005-AC57601D9B41}"/>
            </a:ext>
          </a:extLst>
        </xdr:cNvPr>
        <xdr:cNvSpPr/>
      </xdr:nvSpPr>
      <xdr:spPr>
        <a:xfrm>
          <a:off x="8632190" y="147662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76200</xdr:rowOff>
    </xdr:from>
    <xdr:to>
      <xdr:col>55</xdr:col>
      <xdr:colOff>0</xdr:colOff>
      <xdr:row>86</xdr:row>
      <xdr:rowOff>76200</xdr:rowOff>
    </xdr:to>
    <xdr:cxnSp macro="">
      <xdr:nvCxnSpPr>
        <xdr:cNvPr id="347" name="直線コネクタ 346">
          <a:extLst>
            <a:ext uri="{FF2B5EF4-FFF2-40B4-BE49-F238E27FC236}">
              <a16:creationId xmlns:a16="http://schemas.microsoft.com/office/drawing/2014/main" id="{887AE93A-0BD0-4958-86CB-3734A0931C00}"/>
            </a:ext>
          </a:extLst>
        </xdr:cNvPr>
        <xdr:cNvCxnSpPr/>
      </xdr:nvCxnSpPr>
      <xdr:spPr>
        <a:xfrm>
          <a:off x="8686800" y="148209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25400</xdr:rowOff>
    </xdr:from>
    <xdr:to>
      <xdr:col>46</xdr:col>
      <xdr:colOff>38100</xdr:colOff>
      <xdr:row>86</xdr:row>
      <xdr:rowOff>127000</xdr:rowOff>
    </xdr:to>
    <xdr:sp macro="" textlink="">
      <xdr:nvSpPr>
        <xdr:cNvPr id="348" name="楕円 347">
          <a:extLst>
            <a:ext uri="{FF2B5EF4-FFF2-40B4-BE49-F238E27FC236}">
              <a16:creationId xmlns:a16="http://schemas.microsoft.com/office/drawing/2014/main" id="{BAF1618A-D5CC-42A3-9A83-96F047FCBDFD}"/>
            </a:ext>
          </a:extLst>
        </xdr:cNvPr>
        <xdr:cNvSpPr/>
      </xdr:nvSpPr>
      <xdr:spPr>
        <a:xfrm>
          <a:off x="7846060" y="147662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76200</xdr:rowOff>
    </xdr:from>
    <xdr:to>
      <xdr:col>50</xdr:col>
      <xdr:colOff>114300</xdr:colOff>
      <xdr:row>86</xdr:row>
      <xdr:rowOff>76200</xdr:rowOff>
    </xdr:to>
    <xdr:cxnSp macro="">
      <xdr:nvCxnSpPr>
        <xdr:cNvPr id="349" name="直線コネクタ 348">
          <a:extLst>
            <a:ext uri="{FF2B5EF4-FFF2-40B4-BE49-F238E27FC236}">
              <a16:creationId xmlns:a16="http://schemas.microsoft.com/office/drawing/2014/main" id="{6B654DB6-F150-4582-B2B1-A6F70E95E6AC}"/>
            </a:ext>
          </a:extLst>
        </xdr:cNvPr>
        <xdr:cNvCxnSpPr/>
      </xdr:nvCxnSpPr>
      <xdr:spPr>
        <a:xfrm>
          <a:off x="7889240" y="148209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25400</xdr:rowOff>
    </xdr:from>
    <xdr:to>
      <xdr:col>41</xdr:col>
      <xdr:colOff>101600</xdr:colOff>
      <xdr:row>86</xdr:row>
      <xdr:rowOff>127000</xdr:rowOff>
    </xdr:to>
    <xdr:sp macro="" textlink="">
      <xdr:nvSpPr>
        <xdr:cNvPr id="350" name="楕円 349">
          <a:extLst>
            <a:ext uri="{FF2B5EF4-FFF2-40B4-BE49-F238E27FC236}">
              <a16:creationId xmlns:a16="http://schemas.microsoft.com/office/drawing/2014/main" id="{45ED06EE-BF9C-4FB9-B600-8985E214A7DE}"/>
            </a:ext>
          </a:extLst>
        </xdr:cNvPr>
        <xdr:cNvSpPr/>
      </xdr:nvSpPr>
      <xdr:spPr>
        <a:xfrm>
          <a:off x="7029450" y="147662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76200</xdr:rowOff>
    </xdr:from>
    <xdr:to>
      <xdr:col>45</xdr:col>
      <xdr:colOff>177800</xdr:colOff>
      <xdr:row>86</xdr:row>
      <xdr:rowOff>76200</xdr:rowOff>
    </xdr:to>
    <xdr:cxnSp macro="">
      <xdr:nvCxnSpPr>
        <xdr:cNvPr id="351" name="直線コネクタ 350">
          <a:extLst>
            <a:ext uri="{FF2B5EF4-FFF2-40B4-BE49-F238E27FC236}">
              <a16:creationId xmlns:a16="http://schemas.microsoft.com/office/drawing/2014/main" id="{30834F43-434F-4E1B-AD0E-9CA332882FAB}"/>
            </a:ext>
          </a:extLst>
        </xdr:cNvPr>
        <xdr:cNvCxnSpPr/>
      </xdr:nvCxnSpPr>
      <xdr:spPr>
        <a:xfrm>
          <a:off x="7084060" y="148209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101616</xdr:rowOff>
    </xdr:from>
    <xdr:ext cx="469744" cy="259045"/>
    <xdr:sp macro="" textlink="">
      <xdr:nvSpPr>
        <xdr:cNvPr id="352" name="n_1aveValue【福祉施設】&#10;一人当たり面積">
          <a:extLst>
            <a:ext uri="{FF2B5EF4-FFF2-40B4-BE49-F238E27FC236}">
              <a16:creationId xmlns:a16="http://schemas.microsoft.com/office/drawing/2014/main" id="{37CB2771-5EED-4DAA-B508-E0B4022F6C1F}"/>
            </a:ext>
          </a:extLst>
        </xdr:cNvPr>
        <xdr:cNvSpPr txBox="1"/>
      </xdr:nvSpPr>
      <xdr:spPr>
        <a:xfrm>
          <a:off x="8454467" y="1415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82566</xdr:rowOff>
    </xdr:from>
    <xdr:ext cx="469744" cy="259045"/>
    <xdr:sp macro="" textlink="">
      <xdr:nvSpPr>
        <xdr:cNvPr id="353" name="n_2aveValue【福祉施設】&#10;一人当たり面積">
          <a:extLst>
            <a:ext uri="{FF2B5EF4-FFF2-40B4-BE49-F238E27FC236}">
              <a16:creationId xmlns:a16="http://schemas.microsoft.com/office/drawing/2014/main" id="{9FB082F6-28C6-4E2B-BF38-91DF0F791683}"/>
            </a:ext>
          </a:extLst>
        </xdr:cNvPr>
        <xdr:cNvSpPr txBox="1"/>
      </xdr:nvSpPr>
      <xdr:spPr>
        <a:xfrm>
          <a:off x="7673417" y="1414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93997</xdr:rowOff>
    </xdr:from>
    <xdr:ext cx="469744" cy="259045"/>
    <xdr:sp macro="" textlink="">
      <xdr:nvSpPr>
        <xdr:cNvPr id="354" name="n_3aveValue【福祉施設】&#10;一人当たり面積">
          <a:extLst>
            <a:ext uri="{FF2B5EF4-FFF2-40B4-BE49-F238E27FC236}">
              <a16:creationId xmlns:a16="http://schemas.microsoft.com/office/drawing/2014/main" id="{B3562837-23DE-4F9F-8746-4B0EB0A3DC32}"/>
            </a:ext>
          </a:extLst>
        </xdr:cNvPr>
        <xdr:cNvSpPr txBox="1"/>
      </xdr:nvSpPr>
      <xdr:spPr>
        <a:xfrm>
          <a:off x="6866332"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109238</xdr:rowOff>
    </xdr:from>
    <xdr:ext cx="469744" cy="259045"/>
    <xdr:sp macro="" textlink="">
      <xdr:nvSpPr>
        <xdr:cNvPr id="355" name="n_4aveValue【福祉施設】&#10;一人当たり面積">
          <a:extLst>
            <a:ext uri="{FF2B5EF4-FFF2-40B4-BE49-F238E27FC236}">
              <a16:creationId xmlns:a16="http://schemas.microsoft.com/office/drawing/2014/main" id="{3D9CB32B-DC56-4FE7-9DDD-5BFDFDA78748}"/>
            </a:ext>
          </a:extLst>
        </xdr:cNvPr>
        <xdr:cNvSpPr txBox="1"/>
      </xdr:nvSpPr>
      <xdr:spPr>
        <a:xfrm>
          <a:off x="6068772" y="1416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118127</xdr:rowOff>
    </xdr:from>
    <xdr:ext cx="469744" cy="259045"/>
    <xdr:sp macro="" textlink="">
      <xdr:nvSpPr>
        <xdr:cNvPr id="356" name="n_1mainValue【福祉施設】&#10;一人当たり面積">
          <a:extLst>
            <a:ext uri="{FF2B5EF4-FFF2-40B4-BE49-F238E27FC236}">
              <a16:creationId xmlns:a16="http://schemas.microsoft.com/office/drawing/2014/main" id="{F8E35F66-F25E-4DC9-968D-D7294D14F67A}"/>
            </a:ext>
          </a:extLst>
        </xdr:cNvPr>
        <xdr:cNvSpPr txBox="1"/>
      </xdr:nvSpPr>
      <xdr:spPr>
        <a:xfrm>
          <a:off x="8454467"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118127</xdr:rowOff>
    </xdr:from>
    <xdr:ext cx="469744" cy="259045"/>
    <xdr:sp macro="" textlink="">
      <xdr:nvSpPr>
        <xdr:cNvPr id="357" name="n_2mainValue【福祉施設】&#10;一人当たり面積">
          <a:extLst>
            <a:ext uri="{FF2B5EF4-FFF2-40B4-BE49-F238E27FC236}">
              <a16:creationId xmlns:a16="http://schemas.microsoft.com/office/drawing/2014/main" id="{270BEADD-DA88-4D55-BFDF-9C58D0ED6690}"/>
            </a:ext>
          </a:extLst>
        </xdr:cNvPr>
        <xdr:cNvSpPr txBox="1"/>
      </xdr:nvSpPr>
      <xdr:spPr>
        <a:xfrm>
          <a:off x="7673417"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118127</xdr:rowOff>
    </xdr:from>
    <xdr:ext cx="469744" cy="259045"/>
    <xdr:sp macro="" textlink="">
      <xdr:nvSpPr>
        <xdr:cNvPr id="358" name="n_3mainValue【福祉施設】&#10;一人当たり面積">
          <a:extLst>
            <a:ext uri="{FF2B5EF4-FFF2-40B4-BE49-F238E27FC236}">
              <a16:creationId xmlns:a16="http://schemas.microsoft.com/office/drawing/2014/main" id="{EA59693A-2B4E-4DC8-B920-628A45B3BC8B}"/>
            </a:ext>
          </a:extLst>
        </xdr:cNvPr>
        <xdr:cNvSpPr txBox="1"/>
      </xdr:nvSpPr>
      <xdr:spPr>
        <a:xfrm>
          <a:off x="6866332"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9" name="正方形/長方形 358">
          <a:extLst>
            <a:ext uri="{FF2B5EF4-FFF2-40B4-BE49-F238E27FC236}">
              <a16:creationId xmlns:a16="http://schemas.microsoft.com/office/drawing/2014/main" id="{49652FD7-F586-4AE0-A50C-693542BACDA0}"/>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0" name="正方形/長方形 359">
          <a:extLst>
            <a:ext uri="{FF2B5EF4-FFF2-40B4-BE49-F238E27FC236}">
              <a16:creationId xmlns:a16="http://schemas.microsoft.com/office/drawing/2014/main" id="{9A2414E2-B0DF-4384-B677-A81169AA79C5}"/>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1" name="正方形/長方形 360">
          <a:extLst>
            <a:ext uri="{FF2B5EF4-FFF2-40B4-BE49-F238E27FC236}">
              <a16:creationId xmlns:a16="http://schemas.microsoft.com/office/drawing/2014/main" id="{77F5F28C-56CF-4298-9DFF-D6FBFB127478}"/>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2" name="正方形/長方形 361">
          <a:extLst>
            <a:ext uri="{FF2B5EF4-FFF2-40B4-BE49-F238E27FC236}">
              <a16:creationId xmlns:a16="http://schemas.microsoft.com/office/drawing/2014/main" id="{26AAE479-241D-4917-ABCC-21CD18B80E34}"/>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3" name="正方形/長方形 362">
          <a:extLst>
            <a:ext uri="{FF2B5EF4-FFF2-40B4-BE49-F238E27FC236}">
              <a16:creationId xmlns:a16="http://schemas.microsoft.com/office/drawing/2014/main" id="{7821769C-A349-47A2-88C4-679C3964F4CE}"/>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4" name="正方形/長方形 363">
          <a:extLst>
            <a:ext uri="{FF2B5EF4-FFF2-40B4-BE49-F238E27FC236}">
              <a16:creationId xmlns:a16="http://schemas.microsoft.com/office/drawing/2014/main" id="{8A44D9BE-6320-4C49-8DF9-0260A29F490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5" name="正方形/長方形 364">
          <a:extLst>
            <a:ext uri="{FF2B5EF4-FFF2-40B4-BE49-F238E27FC236}">
              <a16:creationId xmlns:a16="http://schemas.microsoft.com/office/drawing/2014/main" id="{907B0AEB-B87C-40C2-AB70-585DD5A88C4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6" name="正方形/長方形 365">
          <a:extLst>
            <a:ext uri="{FF2B5EF4-FFF2-40B4-BE49-F238E27FC236}">
              <a16:creationId xmlns:a16="http://schemas.microsoft.com/office/drawing/2014/main" id="{B1E87580-0AB6-4778-8F70-23920FCC0DC4}"/>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7" name="テキスト ボックス 366">
          <a:extLst>
            <a:ext uri="{FF2B5EF4-FFF2-40B4-BE49-F238E27FC236}">
              <a16:creationId xmlns:a16="http://schemas.microsoft.com/office/drawing/2014/main" id="{BDD1915A-B772-4603-9CCC-0B69CD8F042C}"/>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8" name="直線コネクタ 367">
          <a:extLst>
            <a:ext uri="{FF2B5EF4-FFF2-40B4-BE49-F238E27FC236}">
              <a16:creationId xmlns:a16="http://schemas.microsoft.com/office/drawing/2014/main" id="{D7A26387-5DD0-4160-8601-6FEA183E7233}"/>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9" name="テキスト ボックス 368">
          <a:extLst>
            <a:ext uri="{FF2B5EF4-FFF2-40B4-BE49-F238E27FC236}">
              <a16:creationId xmlns:a16="http://schemas.microsoft.com/office/drawing/2014/main" id="{C4BA6567-8B25-4722-A0FE-FAA16C948554}"/>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70" name="直線コネクタ 369">
          <a:extLst>
            <a:ext uri="{FF2B5EF4-FFF2-40B4-BE49-F238E27FC236}">
              <a16:creationId xmlns:a16="http://schemas.microsoft.com/office/drawing/2014/main" id="{3A2FF7EB-E68A-4C2E-B30D-581123B87607}"/>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71" name="テキスト ボックス 370">
          <a:extLst>
            <a:ext uri="{FF2B5EF4-FFF2-40B4-BE49-F238E27FC236}">
              <a16:creationId xmlns:a16="http://schemas.microsoft.com/office/drawing/2014/main" id="{81AF3199-B19F-4F9B-8C16-23C6454EF920}"/>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72" name="直線コネクタ 371">
          <a:extLst>
            <a:ext uri="{FF2B5EF4-FFF2-40B4-BE49-F238E27FC236}">
              <a16:creationId xmlns:a16="http://schemas.microsoft.com/office/drawing/2014/main" id="{BAD7B5E5-4718-40CB-B3B8-514EF11A332A}"/>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73" name="テキスト ボックス 372">
          <a:extLst>
            <a:ext uri="{FF2B5EF4-FFF2-40B4-BE49-F238E27FC236}">
              <a16:creationId xmlns:a16="http://schemas.microsoft.com/office/drawing/2014/main" id="{82197472-A953-4057-A77B-D2DF955A61FA}"/>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74" name="直線コネクタ 373">
          <a:extLst>
            <a:ext uri="{FF2B5EF4-FFF2-40B4-BE49-F238E27FC236}">
              <a16:creationId xmlns:a16="http://schemas.microsoft.com/office/drawing/2014/main" id="{A0BF31D6-4115-4023-A9C0-9899258C45EB}"/>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5" name="テキスト ボックス 374">
          <a:extLst>
            <a:ext uri="{FF2B5EF4-FFF2-40B4-BE49-F238E27FC236}">
              <a16:creationId xmlns:a16="http://schemas.microsoft.com/office/drawing/2014/main" id="{D785F4C8-C8DC-4F2A-B8A3-C820AA779FBA}"/>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6" name="直線コネクタ 375">
          <a:extLst>
            <a:ext uri="{FF2B5EF4-FFF2-40B4-BE49-F238E27FC236}">
              <a16:creationId xmlns:a16="http://schemas.microsoft.com/office/drawing/2014/main" id="{D6923CE0-F69C-49F2-9E06-40F4F4D926B5}"/>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7" name="テキスト ボックス 376">
          <a:extLst>
            <a:ext uri="{FF2B5EF4-FFF2-40B4-BE49-F238E27FC236}">
              <a16:creationId xmlns:a16="http://schemas.microsoft.com/office/drawing/2014/main" id="{72C1ABEC-7D2B-4D76-94CB-5D7C1E9C56B4}"/>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8" name="直線コネクタ 377">
          <a:extLst>
            <a:ext uri="{FF2B5EF4-FFF2-40B4-BE49-F238E27FC236}">
              <a16:creationId xmlns:a16="http://schemas.microsoft.com/office/drawing/2014/main" id="{061CCB36-4B5F-4DB6-975A-73D2664E22B0}"/>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79" name="テキスト ボックス 378">
          <a:extLst>
            <a:ext uri="{FF2B5EF4-FFF2-40B4-BE49-F238E27FC236}">
              <a16:creationId xmlns:a16="http://schemas.microsoft.com/office/drawing/2014/main" id="{C86C346B-B79A-42A7-9148-CEACB2CE29A7}"/>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80" name="直線コネクタ 379">
          <a:extLst>
            <a:ext uri="{FF2B5EF4-FFF2-40B4-BE49-F238E27FC236}">
              <a16:creationId xmlns:a16="http://schemas.microsoft.com/office/drawing/2014/main" id="{DDB25F3F-E68A-4820-B8E8-F0E9A0EE1FEC}"/>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81" name="テキスト ボックス 380">
          <a:extLst>
            <a:ext uri="{FF2B5EF4-FFF2-40B4-BE49-F238E27FC236}">
              <a16:creationId xmlns:a16="http://schemas.microsoft.com/office/drawing/2014/main" id="{1D444FEA-FADB-45E0-9860-EC1775E3801E}"/>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2" name="直線コネクタ 381">
          <a:extLst>
            <a:ext uri="{FF2B5EF4-FFF2-40B4-BE49-F238E27FC236}">
              <a16:creationId xmlns:a16="http://schemas.microsoft.com/office/drawing/2014/main" id="{436CDCC2-BE25-4E55-9AEE-84B784AD4404}"/>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市民会館】&#10;有形固定資産減価償却率グラフ枠">
          <a:extLst>
            <a:ext uri="{FF2B5EF4-FFF2-40B4-BE49-F238E27FC236}">
              <a16:creationId xmlns:a16="http://schemas.microsoft.com/office/drawing/2014/main" id="{84F3017C-C6DB-4FEE-A518-190EB775DAEC}"/>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130084</xdr:rowOff>
    </xdr:from>
    <xdr:to>
      <xdr:col>24</xdr:col>
      <xdr:colOff>62865</xdr:colOff>
      <xdr:row>109</xdr:row>
      <xdr:rowOff>35379</xdr:rowOff>
    </xdr:to>
    <xdr:cxnSp macro="">
      <xdr:nvCxnSpPr>
        <xdr:cNvPr id="384" name="直線コネクタ 383">
          <a:extLst>
            <a:ext uri="{FF2B5EF4-FFF2-40B4-BE49-F238E27FC236}">
              <a16:creationId xmlns:a16="http://schemas.microsoft.com/office/drawing/2014/main" id="{2BD4BEC0-F0A1-4288-8E8B-3F2669F108E1}"/>
            </a:ext>
          </a:extLst>
        </xdr:cNvPr>
        <xdr:cNvCxnSpPr/>
      </xdr:nvCxnSpPr>
      <xdr:spPr>
        <a:xfrm flipV="1">
          <a:off x="4173855" y="17278894"/>
          <a:ext cx="0" cy="1444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85" name="【市民会館】&#10;有形固定資産減価償却率最小値テキスト">
          <a:extLst>
            <a:ext uri="{FF2B5EF4-FFF2-40B4-BE49-F238E27FC236}">
              <a16:creationId xmlns:a16="http://schemas.microsoft.com/office/drawing/2014/main" id="{8129D0D5-4C8F-4187-BD4E-82ACD42DB25D}"/>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86" name="直線コネクタ 385">
          <a:extLst>
            <a:ext uri="{FF2B5EF4-FFF2-40B4-BE49-F238E27FC236}">
              <a16:creationId xmlns:a16="http://schemas.microsoft.com/office/drawing/2014/main" id="{D99E312E-43B2-4D35-AE10-5A4849DAF9BA}"/>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76761</xdr:rowOff>
    </xdr:from>
    <xdr:ext cx="405111" cy="259045"/>
    <xdr:sp macro="" textlink="">
      <xdr:nvSpPr>
        <xdr:cNvPr id="387" name="【市民会館】&#10;有形固定資産減価償却率最大値テキスト">
          <a:extLst>
            <a:ext uri="{FF2B5EF4-FFF2-40B4-BE49-F238E27FC236}">
              <a16:creationId xmlns:a16="http://schemas.microsoft.com/office/drawing/2014/main" id="{D0A83C5A-A660-48E2-83F4-867EAC3E1B5A}"/>
            </a:ext>
          </a:extLst>
        </xdr:cNvPr>
        <xdr:cNvSpPr txBox="1"/>
      </xdr:nvSpPr>
      <xdr:spPr>
        <a:xfrm>
          <a:off x="4212590" y="17050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130084</xdr:rowOff>
    </xdr:from>
    <xdr:to>
      <xdr:col>24</xdr:col>
      <xdr:colOff>152400</xdr:colOff>
      <xdr:row>100</xdr:row>
      <xdr:rowOff>130084</xdr:rowOff>
    </xdr:to>
    <xdr:cxnSp macro="">
      <xdr:nvCxnSpPr>
        <xdr:cNvPr id="388" name="直線コネクタ 387">
          <a:extLst>
            <a:ext uri="{FF2B5EF4-FFF2-40B4-BE49-F238E27FC236}">
              <a16:creationId xmlns:a16="http://schemas.microsoft.com/office/drawing/2014/main" id="{08DE1DEE-2D37-4F7D-9115-2B510FBA8298}"/>
            </a:ext>
          </a:extLst>
        </xdr:cNvPr>
        <xdr:cNvCxnSpPr/>
      </xdr:nvCxnSpPr>
      <xdr:spPr>
        <a:xfrm>
          <a:off x="4112260" y="172788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61340</xdr:rowOff>
    </xdr:from>
    <xdr:ext cx="405111" cy="259045"/>
    <xdr:sp macro="" textlink="">
      <xdr:nvSpPr>
        <xdr:cNvPr id="389" name="【市民会館】&#10;有形固定資産減価償却率平均値テキスト">
          <a:extLst>
            <a:ext uri="{FF2B5EF4-FFF2-40B4-BE49-F238E27FC236}">
              <a16:creationId xmlns:a16="http://schemas.microsoft.com/office/drawing/2014/main" id="{7AE1039A-C3A9-49B0-996F-C04823BAD66E}"/>
            </a:ext>
          </a:extLst>
        </xdr:cNvPr>
        <xdr:cNvSpPr txBox="1"/>
      </xdr:nvSpPr>
      <xdr:spPr>
        <a:xfrm>
          <a:off x="4212590" y="177168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38463</xdr:rowOff>
    </xdr:from>
    <xdr:to>
      <xdr:col>24</xdr:col>
      <xdr:colOff>114300</xdr:colOff>
      <xdr:row>104</xdr:row>
      <xdr:rowOff>140063</xdr:rowOff>
    </xdr:to>
    <xdr:sp macro="" textlink="">
      <xdr:nvSpPr>
        <xdr:cNvPr id="390" name="フローチャート: 判断 389">
          <a:extLst>
            <a:ext uri="{FF2B5EF4-FFF2-40B4-BE49-F238E27FC236}">
              <a16:creationId xmlns:a16="http://schemas.microsoft.com/office/drawing/2014/main" id="{57B19A55-137E-4468-85D3-19EE188B3920}"/>
            </a:ext>
          </a:extLst>
        </xdr:cNvPr>
        <xdr:cNvSpPr/>
      </xdr:nvSpPr>
      <xdr:spPr>
        <a:xfrm>
          <a:off x="4131310" y="178692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31931</xdr:rowOff>
    </xdr:from>
    <xdr:to>
      <xdr:col>20</xdr:col>
      <xdr:colOff>38100</xdr:colOff>
      <xdr:row>104</xdr:row>
      <xdr:rowOff>133531</xdr:rowOff>
    </xdr:to>
    <xdr:sp macro="" textlink="">
      <xdr:nvSpPr>
        <xdr:cNvPr id="391" name="フローチャート: 判断 390">
          <a:extLst>
            <a:ext uri="{FF2B5EF4-FFF2-40B4-BE49-F238E27FC236}">
              <a16:creationId xmlns:a16="http://schemas.microsoft.com/office/drawing/2014/main" id="{5DE36492-F823-4028-8B60-8A1EE7707D5F}"/>
            </a:ext>
          </a:extLst>
        </xdr:cNvPr>
        <xdr:cNvSpPr/>
      </xdr:nvSpPr>
      <xdr:spPr>
        <a:xfrm>
          <a:off x="3388360" y="1786082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167458</xdr:rowOff>
    </xdr:from>
    <xdr:to>
      <xdr:col>15</xdr:col>
      <xdr:colOff>101600</xdr:colOff>
      <xdr:row>104</xdr:row>
      <xdr:rowOff>97608</xdr:rowOff>
    </xdr:to>
    <xdr:sp macro="" textlink="">
      <xdr:nvSpPr>
        <xdr:cNvPr id="392" name="フローチャート: 判断 391">
          <a:extLst>
            <a:ext uri="{FF2B5EF4-FFF2-40B4-BE49-F238E27FC236}">
              <a16:creationId xmlns:a16="http://schemas.microsoft.com/office/drawing/2014/main" id="{E765CDDA-2C09-47C0-807E-9C9B9736A4A4}"/>
            </a:ext>
          </a:extLst>
        </xdr:cNvPr>
        <xdr:cNvSpPr/>
      </xdr:nvSpPr>
      <xdr:spPr>
        <a:xfrm>
          <a:off x="2571750" y="178306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61323</xdr:rowOff>
    </xdr:from>
    <xdr:to>
      <xdr:col>10</xdr:col>
      <xdr:colOff>165100</xdr:colOff>
      <xdr:row>104</xdr:row>
      <xdr:rowOff>162923</xdr:rowOff>
    </xdr:to>
    <xdr:sp macro="" textlink="">
      <xdr:nvSpPr>
        <xdr:cNvPr id="393" name="フローチャート: 判断 392">
          <a:extLst>
            <a:ext uri="{FF2B5EF4-FFF2-40B4-BE49-F238E27FC236}">
              <a16:creationId xmlns:a16="http://schemas.microsoft.com/office/drawing/2014/main" id="{D3CEC747-BBD0-4D0A-AEF5-3148F337D37E}"/>
            </a:ext>
          </a:extLst>
        </xdr:cNvPr>
        <xdr:cNvSpPr/>
      </xdr:nvSpPr>
      <xdr:spPr>
        <a:xfrm>
          <a:off x="1774190" y="1788831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77651</xdr:rowOff>
    </xdr:from>
    <xdr:to>
      <xdr:col>6</xdr:col>
      <xdr:colOff>38100</xdr:colOff>
      <xdr:row>105</xdr:row>
      <xdr:rowOff>7801</xdr:rowOff>
    </xdr:to>
    <xdr:sp macro="" textlink="">
      <xdr:nvSpPr>
        <xdr:cNvPr id="394" name="フローチャート: 判断 393">
          <a:extLst>
            <a:ext uri="{FF2B5EF4-FFF2-40B4-BE49-F238E27FC236}">
              <a16:creationId xmlns:a16="http://schemas.microsoft.com/office/drawing/2014/main" id="{6C32E440-AE72-46F2-A69F-79E851CE45F8}"/>
            </a:ext>
          </a:extLst>
        </xdr:cNvPr>
        <xdr:cNvSpPr/>
      </xdr:nvSpPr>
      <xdr:spPr>
        <a:xfrm>
          <a:off x="988060" y="1790845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id="{5D356302-74CA-491B-8094-116CD68A6FFD}"/>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id="{A2F07F08-D790-4BFB-84C0-AE394BD606D4}"/>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BD25263B-3DA2-4862-8065-CE196E7954BC}"/>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24E25FA6-B963-447E-A3D2-4E46895B6199}"/>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9259506D-2EE4-4812-8D83-56282C43196F}"/>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62956</xdr:rowOff>
    </xdr:from>
    <xdr:to>
      <xdr:col>24</xdr:col>
      <xdr:colOff>114300</xdr:colOff>
      <xdr:row>105</xdr:row>
      <xdr:rowOff>164556</xdr:rowOff>
    </xdr:to>
    <xdr:sp macro="" textlink="">
      <xdr:nvSpPr>
        <xdr:cNvPr id="400" name="楕円 399">
          <a:extLst>
            <a:ext uri="{FF2B5EF4-FFF2-40B4-BE49-F238E27FC236}">
              <a16:creationId xmlns:a16="http://schemas.microsoft.com/office/drawing/2014/main" id="{D4394335-A5B4-4241-9109-646F67EA3580}"/>
            </a:ext>
          </a:extLst>
        </xdr:cNvPr>
        <xdr:cNvSpPr/>
      </xdr:nvSpPr>
      <xdr:spPr>
        <a:xfrm>
          <a:off x="4131310" y="1806139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41383</xdr:rowOff>
    </xdr:from>
    <xdr:ext cx="405111" cy="259045"/>
    <xdr:sp macro="" textlink="">
      <xdr:nvSpPr>
        <xdr:cNvPr id="401" name="【市民会館】&#10;有形固定資産減価償却率該当値テキスト">
          <a:extLst>
            <a:ext uri="{FF2B5EF4-FFF2-40B4-BE49-F238E27FC236}">
              <a16:creationId xmlns:a16="http://schemas.microsoft.com/office/drawing/2014/main" id="{96B48C75-73DD-4FDF-B373-30834A45E081}"/>
            </a:ext>
          </a:extLst>
        </xdr:cNvPr>
        <xdr:cNvSpPr txBox="1"/>
      </xdr:nvSpPr>
      <xdr:spPr>
        <a:xfrm>
          <a:off x="4212590" y="1804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36830</xdr:rowOff>
    </xdr:from>
    <xdr:to>
      <xdr:col>20</xdr:col>
      <xdr:colOff>38100</xdr:colOff>
      <xdr:row>105</xdr:row>
      <xdr:rowOff>138430</xdr:rowOff>
    </xdr:to>
    <xdr:sp macro="" textlink="">
      <xdr:nvSpPr>
        <xdr:cNvPr id="402" name="楕円 401">
          <a:extLst>
            <a:ext uri="{FF2B5EF4-FFF2-40B4-BE49-F238E27FC236}">
              <a16:creationId xmlns:a16="http://schemas.microsoft.com/office/drawing/2014/main" id="{C419CA9C-84AB-43E7-943A-8AD01E445B4A}"/>
            </a:ext>
          </a:extLst>
        </xdr:cNvPr>
        <xdr:cNvSpPr/>
      </xdr:nvSpPr>
      <xdr:spPr>
        <a:xfrm>
          <a:off x="3388360" y="18039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87630</xdr:rowOff>
    </xdr:from>
    <xdr:to>
      <xdr:col>24</xdr:col>
      <xdr:colOff>63500</xdr:colOff>
      <xdr:row>105</xdr:row>
      <xdr:rowOff>113756</xdr:rowOff>
    </xdr:to>
    <xdr:cxnSp macro="">
      <xdr:nvCxnSpPr>
        <xdr:cNvPr id="403" name="直線コネクタ 402">
          <a:extLst>
            <a:ext uri="{FF2B5EF4-FFF2-40B4-BE49-F238E27FC236}">
              <a16:creationId xmlns:a16="http://schemas.microsoft.com/office/drawing/2014/main" id="{FB9272FC-77DA-40EA-A6E2-B4BBD0A8838D}"/>
            </a:ext>
          </a:extLst>
        </xdr:cNvPr>
        <xdr:cNvCxnSpPr/>
      </xdr:nvCxnSpPr>
      <xdr:spPr>
        <a:xfrm>
          <a:off x="3431540" y="18093690"/>
          <a:ext cx="742950" cy="2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2539</xdr:rowOff>
    </xdr:from>
    <xdr:to>
      <xdr:col>15</xdr:col>
      <xdr:colOff>101600</xdr:colOff>
      <xdr:row>105</xdr:row>
      <xdr:rowOff>104139</xdr:rowOff>
    </xdr:to>
    <xdr:sp macro="" textlink="">
      <xdr:nvSpPr>
        <xdr:cNvPr id="404" name="楕円 403">
          <a:extLst>
            <a:ext uri="{FF2B5EF4-FFF2-40B4-BE49-F238E27FC236}">
              <a16:creationId xmlns:a16="http://schemas.microsoft.com/office/drawing/2014/main" id="{45FD24B2-AE37-4F24-A534-2491A6DDA0E9}"/>
            </a:ext>
          </a:extLst>
        </xdr:cNvPr>
        <xdr:cNvSpPr/>
      </xdr:nvSpPr>
      <xdr:spPr>
        <a:xfrm>
          <a:off x="2571750" y="180047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53339</xdr:rowOff>
    </xdr:from>
    <xdr:to>
      <xdr:col>19</xdr:col>
      <xdr:colOff>177800</xdr:colOff>
      <xdr:row>105</xdr:row>
      <xdr:rowOff>87630</xdr:rowOff>
    </xdr:to>
    <xdr:cxnSp macro="">
      <xdr:nvCxnSpPr>
        <xdr:cNvPr id="405" name="直線コネクタ 404">
          <a:extLst>
            <a:ext uri="{FF2B5EF4-FFF2-40B4-BE49-F238E27FC236}">
              <a16:creationId xmlns:a16="http://schemas.microsoft.com/office/drawing/2014/main" id="{F00C75B3-633E-4FC9-8995-05801C0CE086}"/>
            </a:ext>
          </a:extLst>
        </xdr:cNvPr>
        <xdr:cNvCxnSpPr/>
      </xdr:nvCxnSpPr>
      <xdr:spPr>
        <a:xfrm>
          <a:off x="2626360" y="18059399"/>
          <a:ext cx="80518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110308</xdr:rowOff>
    </xdr:from>
    <xdr:to>
      <xdr:col>10</xdr:col>
      <xdr:colOff>165100</xdr:colOff>
      <xdr:row>106</xdr:row>
      <xdr:rowOff>40458</xdr:rowOff>
    </xdr:to>
    <xdr:sp macro="" textlink="">
      <xdr:nvSpPr>
        <xdr:cNvPr id="406" name="楕円 405">
          <a:extLst>
            <a:ext uri="{FF2B5EF4-FFF2-40B4-BE49-F238E27FC236}">
              <a16:creationId xmlns:a16="http://schemas.microsoft.com/office/drawing/2014/main" id="{4B7AE6C9-EE2F-4809-B3A6-488F5A675C1C}"/>
            </a:ext>
          </a:extLst>
        </xdr:cNvPr>
        <xdr:cNvSpPr/>
      </xdr:nvSpPr>
      <xdr:spPr>
        <a:xfrm>
          <a:off x="1774190" y="181106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53339</xdr:rowOff>
    </xdr:from>
    <xdr:to>
      <xdr:col>15</xdr:col>
      <xdr:colOff>50800</xdr:colOff>
      <xdr:row>105</xdr:row>
      <xdr:rowOff>161108</xdr:rowOff>
    </xdr:to>
    <xdr:cxnSp macro="">
      <xdr:nvCxnSpPr>
        <xdr:cNvPr id="407" name="直線コネクタ 406">
          <a:extLst>
            <a:ext uri="{FF2B5EF4-FFF2-40B4-BE49-F238E27FC236}">
              <a16:creationId xmlns:a16="http://schemas.microsoft.com/office/drawing/2014/main" id="{7B25A1B8-BA79-408D-9B36-483B2BC8737E}"/>
            </a:ext>
          </a:extLst>
        </xdr:cNvPr>
        <xdr:cNvCxnSpPr/>
      </xdr:nvCxnSpPr>
      <xdr:spPr>
        <a:xfrm flipV="1">
          <a:off x="1828800" y="18059399"/>
          <a:ext cx="797560" cy="10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82550</xdr:rowOff>
    </xdr:from>
    <xdr:to>
      <xdr:col>6</xdr:col>
      <xdr:colOff>38100</xdr:colOff>
      <xdr:row>106</xdr:row>
      <xdr:rowOff>12700</xdr:rowOff>
    </xdr:to>
    <xdr:sp macro="" textlink="">
      <xdr:nvSpPr>
        <xdr:cNvPr id="408" name="楕円 407">
          <a:extLst>
            <a:ext uri="{FF2B5EF4-FFF2-40B4-BE49-F238E27FC236}">
              <a16:creationId xmlns:a16="http://schemas.microsoft.com/office/drawing/2014/main" id="{3FD497C9-0843-44A9-A8D0-6107B660AEB2}"/>
            </a:ext>
          </a:extLst>
        </xdr:cNvPr>
        <xdr:cNvSpPr/>
      </xdr:nvSpPr>
      <xdr:spPr>
        <a:xfrm>
          <a:off x="988060" y="180867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133350</xdr:rowOff>
    </xdr:from>
    <xdr:to>
      <xdr:col>10</xdr:col>
      <xdr:colOff>114300</xdr:colOff>
      <xdr:row>105</xdr:row>
      <xdr:rowOff>161108</xdr:rowOff>
    </xdr:to>
    <xdr:cxnSp macro="">
      <xdr:nvCxnSpPr>
        <xdr:cNvPr id="409" name="直線コネクタ 408">
          <a:extLst>
            <a:ext uri="{FF2B5EF4-FFF2-40B4-BE49-F238E27FC236}">
              <a16:creationId xmlns:a16="http://schemas.microsoft.com/office/drawing/2014/main" id="{66BD118E-571E-4F1C-8C0A-D0151AB9CCC7}"/>
            </a:ext>
          </a:extLst>
        </xdr:cNvPr>
        <xdr:cNvCxnSpPr/>
      </xdr:nvCxnSpPr>
      <xdr:spPr>
        <a:xfrm>
          <a:off x="1031240" y="18131790"/>
          <a:ext cx="797560" cy="3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150058</xdr:rowOff>
    </xdr:from>
    <xdr:ext cx="405111" cy="259045"/>
    <xdr:sp macro="" textlink="">
      <xdr:nvSpPr>
        <xdr:cNvPr id="410" name="n_1aveValue【市民会館】&#10;有形固定資産減価償却率">
          <a:extLst>
            <a:ext uri="{FF2B5EF4-FFF2-40B4-BE49-F238E27FC236}">
              <a16:creationId xmlns:a16="http://schemas.microsoft.com/office/drawing/2014/main" id="{3899B126-EA4D-4DD8-BFC5-15375CEA4BE8}"/>
            </a:ext>
          </a:extLst>
        </xdr:cNvPr>
        <xdr:cNvSpPr txBox="1"/>
      </xdr:nvSpPr>
      <xdr:spPr>
        <a:xfrm>
          <a:off x="32391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114135</xdr:rowOff>
    </xdr:from>
    <xdr:ext cx="405111" cy="259045"/>
    <xdr:sp macro="" textlink="">
      <xdr:nvSpPr>
        <xdr:cNvPr id="411" name="n_2aveValue【市民会館】&#10;有形固定資産減価償却率">
          <a:extLst>
            <a:ext uri="{FF2B5EF4-FFF2-40B4-BE49-F238E27FC236}">
              <a16:creationId xmlns:a16="http://schemas.microsoft.com/office/drawing/2014/main" id="{47EAAEEC-78B4-4C5C-B465-3CFCE644B56C}"/>
            </a:ext>
          </a:extLst>
        </xdr:cNvPr>
        <xdr:cNvSpPr txBox="1"/>
      </xdr:nvSpPr>
      <xdr:spPr>
        <a:xfrm>
          <a:off x="2439044" y="1760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8000</xdr:rowOff>
    </xdr:from>
    <xdr:ext cx="405111" cy="259045"/>
    <xdr:sp macro="" textlink="">
      <xdr:nvSpPr>
        <xdr:cNvPr id="412" name="n_3aveValue【市民会館】&#10;有形固定資産減価償却率">
          <a:extLst>
            <a:ext uri="{FF2B5EF4-FFF2-40B4-BE49-F238E27FC236}">
              <a16:creationId xmlns:a16="http://schemas.microsoft.com/office/drawing/2014/main" id="{4B532BAE-9ED3-4D1D-BA12-26106BDB74A7}"/>
            </a:ext>
          </a:extLst>
        </xdr:cNvPr>
        <xdr:cNvSpPr txBox="1"/>
      </xdr:nvSpPr>
      <xdr:spPr>
        <a:xfrm>
          <a:off x="1641484" y="17669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24328</xdr:rowOff>
    </xdr:from>
    <xdr:ext cx="405111" cy="259045"/>
    <xdr:sp macro="" textlink="">
      <xdr:nvSpPr>
        <xdr:cNvPr id="413" name="n_4aveValue【市民会館】&#10;有形固定資産減価償却率">
          <a:extLst>
            <a:ext uri="{FF2B5EF4-FFF2-40B4-BE49-F238E27FC236}">
              <a16:creationId xmlns:a16="http://schemas.microsoft.com/office/drawing/2014/main" id="{1AB23A44-09E4-483A-820D-6EFFE8CABFD1}"/>
            </a:ext>
          </a:extLst>
        </xdr:cNvPr>
        <xdr:cNvSpPr txBox="1"/>
      </xdr:nvSpPr>
      <xdr:spPr>
        <a:xfrm>
          <a:off x="855354" y="1767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129557</xdr:rowOff>
    </xdr:from>
    <xdr:ext cx="405111" cy="259045"/>
    <xdr:sp macro="" textlink="">
      <xdr:nvSpPr>
        <xdr:cNvPr id="414" name="n_1mainValue【市民会館】&#10;有形固定資産減価償却率">
          <a:extLst>
            <a:ext uri="{FF2B5EF4-FFF2-40B4-BE49-F238E27FC236}">
              <a16:creationId xmlns:a16="http://schemas.microsoft.com/office/drawing/2014/main" id="{45D6B008-774D-42B6-8C16-5FA6E985FB11}"/>
            </a:ext>
          </a:extLst>
        </xdr:cNvPr>
        <xdr:cNvSpPr txBox="1"/>
      </xdr:nvSpPr>
      <xdr:spPr>
        <a:xfrm>
          <a:off x="3239144" y="1813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95266</xdr:rowOff>
    </xdr:from>
    <xdr:ext cx="405111" cy="259045"/>
    <xdr:sp macro="" textlink="">
      <xdr:nvSpPr>
        <xdr:cNvPr id="415" name="n_2mainValue【市民会館】&#10;有形固定資産減価償却率">
          <a:extLst>
            <a:ext uri="{FF2B5EF4-FFF2-40B4-BE49-F238E27FC236}">
              <a16:creationId xmlns:a16="http://schemas.microsoft.com/office/drawing/2014/main" id="{4DB1B153-F52F-4FAF-B328-BF3AD9ECDA56}"/>
            </a:ext>
          </a:extLst>
        </xdr:cNvPr>
        <xdr:cNvSpPr txBox="1"/>
      </xdr:nvSpPr>
      <xdr:spPr>
        <a:xfrm>
          <a:off x="2439044" y="18093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31585</xdr:rowOff>
    </xdr:from>
    <xdr:ext cx="405111" cy="259045"/>
    <xdr:sp macro="" textlink="">
      <xdr:nvSpPr>
        <xdr:cNvPr id="416" name="n_3mainValue【市民会館】&#10;有形固定資産減価償却率">
          <a:extLst>
            <a:ext uri="{FF2B5EF4-FFF2-40B4-BE49-F238E27FC236}">
              <a16:creationId xmlns:a16="http://schemas.microsoft.com/office/drawing/2014/main" id="{0B73C079-3E59-4EF3-84BD-CA0EF637F8DB}"/>
            </a:ext>
          </a:extLst>
        </xdr:cNvPr>
        <xdr:cNvSpPr txBox="1"/>
      </xdr:nvSpPr>
      <xdr:spPr>
        <a:xfrm>
          <a:off x="1641484" y="18203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3827</xdr:rowOff>
    </xdr:from>
    <xdr:ext cx="405111" cy="259045"/>
    <xdr:sp macro="" textlink="">
      <xdr:nvSpPr>
        <xdr:cNvPr id="417" name="n_4mainValue【市民会館】&#10;有形固定資産減価償却率">
          <a:extLst>
            <a:ext uri="{FF2B5EF4-FFF2-40B4-BE49-F238E27FC236}">
              <a16:creationId xmlns:a16="http://schemas.microsoft.com/office/drawing/2014/main" id="{BC5E220D-D050-4823-9F55-5935F47D95A8}"/>
            </a:ext>
          </a:extLst>
        </xdr:cNvPr>
        <xdr:cNvSpPr txBox="1"/>
      </xdr:nvSpPr>
      <xdr:spPr>
        <a:xfrm>
          <a:off x="855354" y="181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8" name="正方形/長方形 417">
          <a:extLst>
            <a:ext uri="{FF2B5EF4-FFF2-40B4-BE49-F238E27FC236}">
              <a16:creationId xmlns:a16="http://schemas.microsoft.com/office/drawing/2014/main" id="{B55ECC09-0205-426C-8AFA-FBEDC24CB7AF}"/>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9" name="正方形/長方形 418">
          <a:extLst>
            <a:ext uri="{FF2B5EF4-FFF2-40B4-BE49-F238E27FC236}">
              <a16:creationId xmlns:a16="http://schemas.microsoft.com/office/drawing/2014/main" id="{A5CF6857-A2E1-4816-9CC1-62DC680FC0AF}"/>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0" name="正方形/長方形 419">
          <a:extLst>
            <a:ext uri="{FF2B5EF4-FFF2-40B4-BE49-F238E27FC236}">
              <a16:creationId xmlns:a16="http://schemas.microsoft.com/office/drawing/2014/main" id="{70591128-70C1-489D-BEE3-457F3E69BAB8}"/>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1" name="正方形/長方形 420">
          <a:extLst>
            <a:ext uri="{FF2B5EF4-FFF2-40B4-BE49-F238E27FC236}">
              <a16:creationId xmlns:a16="http://schemas.microsoft.com/office/drawing/2014/main" id="{B58ED2A2-0A93-444C-8BA1-1463CB24648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2" name="正方形/長方形 421">
          <a:extLst>
            <a:ext uri="{FF2B5EF4-FFF2-40B4-BE49-F238E27FC236}">
              <a16:creationId xmlns:a16="http://schemas.microsoft.com/office/drawing/2014/main" id="{A67EE272-642A-4D2C-8E21-C7FDC6DD7F1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3" name="正方形/長方形 422">
          <a:extLst>
            <a:ext uri="{FF2B5EF4-FFF2-40B4-BE49-F238E27FC236}">
              <a16:creationId xmlns:a16="http://schemas.microsoft.com/office/drawing/2014/main" id="{4521DC9A-4CE7-4C7E-A019-09DAA2B4FAC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4" name="正方形/長方形 423">
          <a:extLst>
            <a:ext uri="{FF2B5EF4-FFF2-40B4-BE49-F238E27FC236}">
              <a16:creationId xmlns:a16="http://schemas.microsoft.com/office/drawing/2014/main" id="{AC6A3067-FA02-413A-BE87-9048FAA81D4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5" name="正方形/長方形 424">
          <a:extLst>
            <a:ext uri="{FF2B5EF4-FFF2-40B4-BE49-F238E27FC236}">
              <a16:creationId xmlns:a16="http://schemas.microsoft.com/office/drawing/2014/main" id="{98C91C5D-DFB9-4260-B6DE-82BAC544387A}"/>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6" name="テキスト ボックス 425">
          <a:extLst>
            <a:ext uri="{FF2B5EF4-FFF2-40B4-BE49-F238E27FC236}">
              <a16:creationId xmlns:a16="http://schemas.microsoft.com/office/drawing/2014/main" id="{8F360A25-47D8-4457-9409-D7D61B2AD7D7}"/>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7" name="直線コネクタ 426">
          <a:extLst>
            <a:ext uri="{FF2B5EF4-FFF2-40B4-BE49-F238E27FC236}">
              <a16:creationId xmlns:a16="http://schemas.microsoft.com/office/drawing/2014/main" id="{4A03D328-09AD-4BFE-9C27-44A149895A58}"/>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8" name="直線コネクタ 427">
          <a:extLst>
            <a:ext uri="{FF2B5EF4-FFF2-40B4-BE49-F238E27FC236}">
              <a16:creationId xmlns:a16="http://schemas.microsoft.com/office/drawing/2014/main" id="{F8E338DE-A446-4AFF-81EA-D58A97310990}"/>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9" name="テキスト ボックス 428">
          <a:extLst>
            <a:ext uri="{FF2B5EF4-FFF2-40B4-BE49-F238E27FC236}">
              <a16:creationId xmlns:a16="http://schemas.microsoft.com/office/drawing/2014/main" id="{0660C3CC-CFF3-47D6-A602-86069E3DFD6E}"/>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0" name="直線コネクタ 429">
          <a:extLst>
            <a:ext uri="{FF2B5EF4-FFF2-40B4-BE49-F238E27FC236}">
              <a16:creationId xmlns:a16="http://schemas.microsoft.com/office/drawing/2014/main" id="{A2475092-A104-4468-9F73-688D7573B976}"/>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31" name="テキスト ボックス 430">
          <a:extLst>
            <a:ext uri="{FF2B5EF4-FFF2-40B4-BE49-F238E27FC236}">
              <a16:creationId xmlns:a16="http://schemas.microsoft.com/office/drawing/2014/main" id="{48924B76-A967-4E47-A559-1837079ECB52}"/>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2" name="直線コネクタ 431">
          <a:extLst>
            <a:ext uri="{FF2B5EF4-FFF2-40B4-BE49-F238E27FC236}">
              <a16:creationId xmlns:a16="http://schemas.microsoft.com/office/drawing/2014/main" id="{93A6BFCE-B731-4F8F-8592-DC4F0623DE0C}"/>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33" name="テキスト ボックス 432">
          <a:extLst>
            <a:ext uri="{FF2B5EF4-FFF2-40B4-BE49-F238E27FC236}">
              <a16:creationId xmlns:a16="http://schemas.microsoft.com/office/drawing/2014/main" id="{0A4DB407-960E-462B-8094-0241D4563BAD}"/>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4" name="直線コネクタ 433">
          <a:extLst>
            <a:ext uri="{FF2B5EF4-FFF2-40B4-BE49-F238E27FC236}">
              <a16:creationId xmlns:a16="http://schemas.microsoft.com/office/drawing/2014/main" id="{94BC432D-D739-40B1-978F-CD905F9CBCE5}"/>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35" name="テキスト ボックス 434">
          <a:extLst>
            <a:ext uri="{FF2B5EF4-FFF2-40B4-BE49-F238E27FC236}">
              <a16:creationId xmlns:a16="http://schemas.microsoft.com/office/drawing/2014/main" id="{F7B4F1B5-036A-4D74-89BB-B0E2B9FCE1A5}"/>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6" name="直線コネクタ 435">
          <a:extLst>
            <a:ext uri="{FF2B5EF4-FFF2-40B4-BE49-F238E27FC236}">
              <a16:creationId xmlns:a16="http://schemas.microsoft.com/office/drawing/2014/main" id="{7D44145C-C0AC-417E-BC78-4C6C16A8BA9C}"/>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37" name="テキスト ボックス 436">
          <a:extLst>
            <a:ext uri="{FF2B5EF4-FFF2-40B4-BE49-F238E27FC236}">
              <a16:creationId xmlns:a16="http://schemas.microsoft.com/office/drawing/2014/main" id="{0108B29D-2AE4-4ECC-A6EB-FDF5F81CFF31}"/>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8" name="直線コネクタ 437">
          <a:extLst>
            <a:ext uri="{FF2B5EF4-FFF2-40B4-BE49-F238E27FC236}">
              <a16:creationId xmlns:a16="http://schemas.microsoft.com/office/drawing/2014/main" id="{56965864-93B3-4D0D-B104-997970A16C90}"/>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9" name="テキスト ボックス 438">
          <a:extLst>
            <a:ext uri="{FF2B5EF4-FFF2-40B4-BE49-F238E27FC236}">
              <a16:creationId xmlns:a16="http://schemas.microsoft.com/office/drawing/2014/main" id="{77047212-3A63-4A55-9B67-A96A409A8470}"/>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0" name="【市民会館】&#10;一人当たり面積グラフ枠">
          <a:extLst>
            <a:ext uri="{FF2B5EF4-FFF2-40B4-BE49-F238E27FC236}">
              <a16:creationId xmlns:a16="http://schemas.microsoft.com/office/drawing/2014/main" id="{2BEFA277-BDB3-438B-ABA8-5916F6EC9B3B}"/>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95250</xdr:rowOff>
    </xdr:from>
    <xdr:to>
      <xdr:col>54</xdr:col>
      <xdr:colOff>189865</xdr:colOff>
      <xdr:row>108</xdr:row>
      <xdr:rowOff>118111</xdr:rowOff>
    </xdr:to>
    <xdr:cxnSp macro="">
      <xdr:nvCxnSpPr>
        <xdr:cNvPr id="441" name="直線コネクタ 440">
          <a:extLst>
            <a:ext uri="{FF2B5EF4-FFF2-40B4-BE49-F238E27FC236}">
              <a16:creationId xmlns:a16="http://schemas.microsoft.com/office/drawing/2014/main" id="{F3B5A6D3-DFB5-4377-927A-42447E5F4EFF}"/>
            </a:ext>
          </a:extLst>
        </xdr:cNvPr>
        <xdr:cNvCxnSpPr/>
      </xdr:nvCxnSpPr>
      <xdr:spPr>
        <a:xfrm flipV="1">
          <a:off x="9429115" y="17064990"/>
          <a:ext cx="0" cy="1571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42" name="【市民会館】&#10;一人当たり面積最小値テキスト">
          <a:extLst>
            <a:ext uri="{FF2B5EF4-FFF2-40B4-BE49-F238E27FC236}">
              <a16:creationId xmlns:a16="http://schemas.microsoft.com/office/drawing/2014/main" id="{3B95B8F6-B2CB-45A2-AEA6-A870CA2575EB}"/>
            </a:ext>
          </a:extLst>
        </xdr:cNvPr>
        <xdr:cNvSpPr txBox="1"/>
      </xdr:nvSpPr>
      <xdr:spPr>
        <a:xfrm>
          <a:off x="9467850" y="1864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43" name="直線コネクタ 442">
          <a:extLst>
            <a:ext uri="{FF2B5EF4-FFF2-40B4-BE49-F238E27FC236}">
              <a16:creationId xmlns:a16="http://schemas.microsoft.com/office/drawing/2014/main" id="{EF68C237-640F-436B-AF14-0C60FC15255E}"/>
            </a:ext>
          </a:extLst>
        </xdr:cNvPr>
        <xdr:cNvCxnSpPr/>
      </xdr:nvCxnSpPr>
      <xdr:spPr>
        <a:xfrm>
          <a:off x="9356090" y="186366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41927</xdr:rowOff>
    </xdr:from>
    <xdr:ext cx="469744" cy="259045"/>
    <xdr:sp macro="" textlink="">
      <xdr:nvSpPr>
        <xdr:cNvPr id="444" name="【市民会館】&#10;一人当たり面積最大値テキスト">
          <a:extLst>
            <a:ext uri="{FF2B5EF4-FFF2-40B4-BE49-F238E27FC236}">
              <a16:creationId xmlns:a16="http://schemas.microsoft.com/office/drawing/2014/main" id="{938F7149-F9EA-4786-A915-EBA35217701D}"/>
            </a:ext>
          </a:extLst>
        </xdr:cNvPr>
        <xdr:cNvSpPr txBox="1"/>
      </xdr:nvSpPr>
      <xdr:spPr>
        <a:xfrm>
          <a:off x="9467850" y="16845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95250</xdr:rowOff>
    </xdr:from>
    <xdr:to>
      <xdr:col>55</xdr:col>
      <xdr:colOff>88900</xdr:colOff>
      <xdr:row>99</xdr:row>
      <xdr:rowOff>95250</xdr:rowOff>
    </xdr:to>
    <xdr:cxnSp macro="">
      <xdr:nvCxnSpPr>
        <xdr:cNvPr id="445" name="直線コネクタ 444">
          <a:extLst>
            <a:ext uri="{FF2B5EF4-FFF2-40B4-BE49-F238E27FC236}">
              <a16:creationId xmlns:a16="http://schemas.microsoft.com/office/drawing/2014/main" id="{9333166F-9027-453B-95B8-5B8BF839E7C0}"/>
            </a:ext>
          </a:extLst>
        </xdr:cNvPr>
        <xdr:cNvCxnSpPr/>
      </xdr:nvCxnSpPr>
      <xdr:spPr>
        <a:xfrm>
          <a:off x="9356090" y="170649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170197</xdr:rowOff>
    </xdr:from>
    <xdr:ext cx="469744" cy="259045"/>
    <xdr:sp macro="" textlink="">
      <xdr:nvSpPr>
        <xdr:cNvPr id="446" name="【市民会館】&#10;一人当たり面積平均値テキスト">
          <a:extLst>
            <a:ext uri="{FF2B5EF4-FFF2-40B4-BE49-F238E27FC236}">
              <a16:creationId xmlns:a16="http://schemas.microsoft.com/office/drawing/2014/main" id="{74104079-567D-43F0-9CB9-4F43B068B01E}"/>
            </a:ext>
          </a:extLst>
        </xdr:cNvPr>
        <xdr:cNvSpPr txBox="1"/>
      </xdr:nvSpPr>
      <xdr:spPr>
        <a:xfrm>
          <a:off x="9467850" y="1800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147320</xdr:rowOff>
    </xdr:from>
    <xdr:to>
      <xdr:col>55</xdr:col>
      <xdr:colOff>50800</xdr:colOff>
      <xdr:row>106</xdr:row>
      <xdr:rowOff>77470</xdr:rowOff>
    </xdr:to>
    <xdr:sp macro="" textlink="">
      <xdr:nvSpPr>
        <xdr:cNvPr id="447" name="フローチャート: 判断 446">
          <a:extLst>
            <a:ext uri="{FF2B5EF4-FFF2-40B4-BE49-F238E27FC236}">
              <a16:creationId xmlns:a16="http://schemas.microsoft.com/office/drawing/2014/main" id="{E33B5183-5EBC-4579-A463-57308D4F095C}"/>
            </a:ext>
          </a:extLst>
        </xdr:cNvPr>
        <xdr:cNvSpPr/>
      </xdr:nvSpPr>
      <xdr:spPr>
        <a:xfrm>
          <a:off x="9394190" y="1814766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48" name="フローチャート: 判断 447">
          <a:extLst>
            <a:ext uri="{FF2B5EF4-FFF2-40B4-BE49-F238E27FC236}">
              <a16:creationId xmlns:a16="http://schemas.microsoft.com/office/drawing/2014/main" id="{D06DBD86-DF9E-41C2-8F4E-2B5B8D47555D}"/>
            </a:ext>
          </a:extLst>
        </xdr:cNvPr>
        <xdr:cNvSpPr/>
      </xdr:nvSpPr>
      <xdr:spPr>
        <a:xfrm>
          <a:off x="8632190" y="1816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49" name="フローチャート: 判断 448">
          <a:extLst>
            <a:ext uri="{FF2B5EF4-FFF2-40B4-BE49-F238E27FC236}">
              <a16:creationId xmlns:a16="http://schemas.microsoft.com/office/drawing/2014/main" id="{1CBAB64B-A43B-46EC-8485-6230D9F6F7FC}"/>
            </a:ext>
          </a:extLst>
        </xdr:cNvPr>
        <xdr:cNvSpPr/>
      </xdr:nvSpPr>
      <xdr:spPr>
        <a:xfrm>
          <a:off x="7846060" y="181667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135889</xdr:rowOff>
    </xdr:from>
    <xdr:to>
      <xdr:col>41</xdr:col>
      <xdr:colOff>101600</xdr:colOff>
      <xdr:row>106</xdr:row>
      <xdr:rowOff>66039</xdr:rowOff>
    </xdr:to>
    <xdr:sp macro="" textlink="">
      <xdr:nvSpPr>
        <xdr:cNvPr id="450" name="フローチャート: 判断 449">
          <a:extLst>
            <a:ext uri="{FF2B5EF4-FFF2-40B4-BE49-F238E27FC236}">
              <a16:creationId xmlns:a16="http://schemas.microsoft.com/office/drawing/2014/main" id="{CFA6F01E-449E-4D3F-A3B9-21E1BB16B724}"/>
            </a:ext>
          </a:extLst>
        </xdr:cNvPr>
        <xdr:cNvSpPr/>
      </xdr:nvSpPr>
      <xdr:spPr>
        <a:xfrm>
          <a:off x="7029450" y="181343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170180</xdr:rowOff>
    </xdr:from>
    <xdr:to>
      <xdr:col>36</xdr:col>
      <xdr:colOff>165100</xdr:colOff>
      <xdr:row>106</xdr:row>
      <xdr:rowOff>100330</xdr:rowOff>
    </xdr:to>
    <xdr:sp macro="" textlink="">
      <xdr:nvSpPr>
        <xdr:cNvPr id="451" name="フローチャート: 判断 450">
          <a:extLst>
            <a:ext uri="{FF2B5EF4-FFF2-40B4-BE49-F238E27FC236}">
              <a16:creationId xmlns:a16="http://schemas.microsoft.com/office/drawing/2014/main" id="{620A4C53-E218-47CF-B791-5EFACC3556D0}"/>
            </a:ext>
          </a:extLst>
        </xdr:cNvPr>
        <xdr:cNvSpPr/>
      </xdr:nvSpPr>
      <xdr:spPr>
        <a:xfrm>
          <a:off x="6231890" y="181762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id="{4FE94A43-E66B-4AC8-BFE1-34431CA3EDD9}"/>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C23228F1-A9B6-4D9A-8D1D-13DAFA088D4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25961C91-42D2-4B8A-AB56-738832D5CA89}"/>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5" name="テキスト ボックス 454">
          <a:extLst>
            <a:ext uri="{FF2B5EF4-FFF2-40B4-BE49-F238E27FC236}">
              <a16:creationId xmlns:a16="http://schemas.microsoft.com/office/drawing/2014/main" id="{AA8B3ABC-D026-4976-B186-6C991EE743F0}"/>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72C6CDE1-4483-4343-92EC-32F98791E223}"/>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162561</xdr:rowOff>
    </xdr:from>
    <xdr:to>
      <xdr:col>55</xdr:col>
      <xdr:colOff>50800</xdr:colOff>
      <xdr:row>107</xdr:row>
      <xdr:rowOff>92711</xdr:rowOff>
    </xdr:to>
    <xdr:sp macro="" textlink="">
      <xdr:nvSpPr>
        <xdr:cNvPr id="457" name="楕円 456">
          <a:extLst>
            <a:ext uri="{FF2B5EF4-FFF2-40B4-BE49-F238E27FC236}">
              <a16:creationId xmlns:a16="http://schemas.microsoft.com/office/drawing/2014/main" id="{2425FB38-6BEA-4C08-B5BD-BDD436CB7FC0}"/>
            </a:ext>
          </a:extLst>
        </xdr:cNvPr>
        <xdr:cNvSpPr/>
      </xdr:nvSpPr>
      <xdr:spPr>
        <a:xfrm>
          <a:off x="9394190" y="1833816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140988</xdr:rowOff>
    </xdr:from>
    <xdr:ext cx="469744" cy="259045"/>
    <xdr:sp macro="" textlink="">
      <xdr:nvSpPr>
        <xdr:cNvPr id="458" name="【市民会館】&#10;一人当たり面積該当値テキスト">
          <a:extLst>
            <a:ext uri="{FF2B5EF4-FFF2-40B4-BE49-F238E27FC236}">
              <a16:creationId xmlns:a16="http://schemas.microsoft.com/office/drawing/2014/main" id="{63DDA21D-DD03-4347-A5C7-A39A9AE8FEC1}"/>
            </a:ext>
          </a:extLst>
        </xdr:cNvPr>
        <xdr:cNvSpPr txBox="1"/>
      </xdr:nvSpPr>
      <xdr:spPr>
        <a:xfrm>
          <a:off x="9467850" y="1831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166370</xdr:rowOff>
    </xdr:from>
    <xdr:to>
      <xdr:col>50</xdr:col>
      <xdr:colOff>165100</xdr:colOff>
      <xdr:row>107</xdr:row>
      <xdr:rowOff>96520</xdr:rowOff>
    </xdr:to>
    <xdr:sp macro="" textlink="">
      <xdr:nvSpPr>
        <xdr:cNvPr id="459" name="楕円 458">
          <a:extLst>
            <a:ext uri="{FF2B5EF4-FFF2-40B4-BE49-F238E27FC236}">
              <a16:creationId xmlns:a16="http://schemas.microsoft.com/office/drawing/2014/main" id="{5D5B821C-55B3-405C-8A8E-E3E77A846069}"/>
            </a:ext>
          </a:extLst>
        </xdr:cNvPr>
        <xdr:cNvSpPr/>
      </xdr:nvSpPr>
      <xdr:spPr>
        <a:xfrm>
          <a:off x="8632190" y="183438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41911</xdr:rowOff>
    </xdr:from>
    <xdr:to>
      <xdr:col>55</xdr:col>
      <xdr:colOff>0</xdr:colOff>
      <xdr:row>107</xdr:row>
      <xdr:rowOff>45720</xdr:rowOff>
    </xdr:to>
    <xdr:cxnSp macro="">
      <xdr:nvCxnSpPr>
        <xdr:cNvPr id="460" name="直線コネクタ 459">
          <a:extLst>
            <a:ext uri="{FF2B5EF4-FFF2-40B4-BE49-F238E27FC236}">
              <a16:creationId xmlns:a16="http://schemas.microsoft.com/office/drawing/2014/main" id="{1565C4EC-3DDD-44AB-9C8A-1F4CC44FDC0A}"/>
            </a:ext>
          </a:extLst>
        </xdr:cNvPr>
        <xdr:cNvCxnSpPr/>
      </xdr:nvCxnSpPr>
      <xdr:spPr>
        <a:xfrm flipV="1">
          <a:off x="8686800" y="18388966"/>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166370</xdr:rowOff>
    </xdr:from>
    <xdr:to>
      <xdr:col>46</xdr:col>
      <xdr:colOff>38100</xdr:colOff>
      <xdr:row>107</xdr:row>
      <xdr:rowOff>96520</xdr:rowOff>
    </xdr:to>
    <xdr:sp macro="" textlink="">
      <xdr:nvSpPr>
        <xdr:cNvPr id="461" name="楕円 460">
          <a:extLst>
            <a:ext uri="{FF2B5EF4-FFF2-40B4-BE49-F238E27FC236}">
              <a16:creationId xmlns:a16="http://schemas.microsoft.com/office/drawing/2014/main" id="{68FEEC8C-DB40-41AE-81CB-98E14A4125A5}"/>
            </a:ext>
          </a:extLst>
        </xdr:cNvPr>
        <xdr:cNvSpPr/>
      </xdr:nvSpPr>
      <xdr:spPr>
        <a:xfrm>
          <a:off x="7846060" y="183438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45720</xdr:rowOff>
    </xdr:from>
    <xdr:to>
      <xdr:col>50</xdr:col>
      <xdr:colOff>114300</xdr:colOff>
      <xdr:row>107</xdr:row>
      <xdr:rowOff>45720</xdr:rowOff>
    </xdr:to>
    <xdr:cxnSp macro="">
      <xdr:nvCxnSpPr>
        <xdr:cNvPr id="462" name="直線コネクタ 461">
          <a:extLst>
            <a:ext uri="{FF2B5EF4-FFF2-40B4-BE49-F238E27FC236}">
              <a16:creationId xmlns:a16="http://schemas.microsoft.com/office/drawing/2014/main" id="{884FEE27-CEBF-4484-8F5F-646CC4819185}"/>
            </a:ext>
          </a:extLst>
        </xdr:cNvPr>
        <xdr:cNvCxnSpPr/>
      </xdr:nvCxnSpPr>
      <xdr:spPr>
        <a:xfrm>
          <a:off x="7889240" y="183927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170180</xdr:rowOff>
    </xdr:from>
    <xdr:to>
      <xdr:col>41</xdr:col>
      <xdr:colOff>101600</xdr:colOff>
      <xdr:row>107</xdr:row>
      <xdr:rowOff>100330</xdr:rowOff>
    </xdr:to>
    <xdr:sp macro="" textlink="">
      <xdr:nvSpPr>
        <xdr:cNvPr id="463" name="楕円 462">
          <a:extLst>
            <a:ext uri="{FF2B5EF4-FFF2-40B4-BE49-F238E27FC236}">
              <a16:creationId xmlns:a16="http://schemas.microsoft.com/office/drawing/2014/main" id="{C1590802-BE0A-49CD-BDC6-17DCB6BB2634}"/>
            </a:ext>
          </a:extLst>
        </xdr:cNvPr>
        <xdr:cNvSpPr/>
      </xdr:nvSpPr>
      <xdr:spPr>
        <a:xfrm>
          <a:off x="7029450" y="183476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45720</xdr:rowOff>
    </xdr:from>
    <xdr:to>
      <xdr:col>45</xdr:col>
      <xdr:colOff>177800</xdr:colOff>
      <xdr:row>107</xdr:row>
      <xdr:rowOff>49530</xdr:rowOff>
    </xdr:to>
    <xdr:cxnSp macro="">
      <xdr:nvCxnSpPr>
        <xdr:cNvPr id="464" name="直線コネクタ 463">
          <a:extLst>
            <a:ext uri="{FF2B5EF4-FFF2-40B4-BE49-F238E27FC236}">
              <a16:creationId xmlns:a16="http://schemas.microsoft.com/office/drawing/2014/main" id="{211E1CD1-5DD2-42EE-AEA7-F91A857B86AA}"/>
            </a:ext>
          </a:extLst>
        </xdr:cNvPr>
        <xdr:cNvCxnSpPr/>
      </xdr:nvCxnSpPr>
      <xdr:spPr>
        <a:xfrm flipV="1">
          <a:off x="7084060" y="18392775"/>
          <a:ext cx="80518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2539</xdr:rowOff>
    </xdr:from>
    <xdr:to>
      <xdr:col>36</xdr:col>
      <xdr:colOff>165100</xdr:colOff>
      <xdr:row>107</xdr:row>
      <xdr:rowOff>104139</xdr:rowOff>
    </xdr:to>
    <xdr:sp macro="" textlink="">
      <xdr:nvSpPr>
        <xdr:cNvPr id="465" name="楕円 464">
          <a:extLst>
            <a:ext uri="{FF2B5EF4-FFF2-40B4-BE49-F238E27FC236}">
              <a16:creationId xmlns:a16="http://schemas.microsoft.com/office/drawing/2014/main" id="{A606B159-BEE7-4274-BB30-3AA5278670E2}"/>
            </a:ext>
          </a:extLst>
        </xdr:cNvPr>
        <xdr:cNvSpPr/>
      </xdr:nvSpPr>
      <xdr:spPr>
        <a:xfrm>
          <a:off x="6231890" y="1834768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49530</xdr:rowOff>
    </xdr:from>
    <xdr:to>
      <xdr:col>41</xdr:col>
      <xdr:colOff>50800</xdr:colOff>
      <xdr:row>107</xdr:row>
      <xdr:rowOff>53339</xdr:rowOff>
    </xdr:to>
    <xdr:cxnSp macro="">
      <xdr:nvCxnSpPr>
        <xdr:cNvPr id="466" name="直線コネクタ 465">
          <a:extLst>
            <a:ext uri="{FF2B5EF4-FFF2-40B4-BE49-F238E27FC236}">
              <a16:creationId xmlns:a16="http://schemas.microsoft.com/office/drawing/2014/main" id="{A8231EFF-3895-4F19-9F3B-255044B347B0}"/>
            </a:ext>
          </a:extLst>
        </xdr:cNvPr>
        <xdr:cNvCxnSpPr/>
      </xdr:nvCxnSpPr>
      <xdr:spPr>
        <a:xfrm flipV="1">
          <a:off x="6286500" y="18398490"/>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105427</xdr:rowOff>
    </xdr:from>
    <xdr:ext cx="469744" cy="259045"/>
    <xdr:sp macro="" textlink="">
      <xdr:nvSpPr>
        <xdr:cNvPr id="467" name="n_1aveValue【市民会館】&#10;一人当たり面積">
          <a:extLst>
            <a:ext uri="{FF2B5EF4-FFF2-40B4-BE49-F238E27FC236}">
              <a16:creationId xmlns:a16="http://schemas.microsoft.com/office/drawing/2014/main" id="{0A38B073-A8F0-4893-86E4-751DB7F522F9}"/>
            </a:ext>
          </a:extLst>
        </xdr:cNvPr>
        <xdr:cNvSpPr txBox="1"/>
      </xdr:nvSpPr>
      <xdr:spPr>
        <a:xfrm>
          <a:off x="8454467" y="1793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109238</xdr:rowOff>
    </xdr:from>
    <xdr:ext cx="469744" cy="259045"/>
    <xdr:sp macro="" textlink="">
      <xdr:nvSpPr>
        <xdr:cNvPr id="468" name="n_2aveValue【市民会館】&#10;一人当たり面積">
          <a:extLst>
            <a:ext uri="{FF2B5EF4-FFF2-40B4-BE49-F238E27FC236}">
              <a16:creationId xmlns:a16="http://schemas.microsoft.com/office/drawing/2014/main" id="{80D31C41-A5F9-4E8D-B5A5-D06B7A89C4B1}"/>
            </a:ext>
          </a:extLst>
        </xdr:cNvPr>
        <xdr:cNvSpPr txBox="1"/>
      </xdr:nvSpPr>
      <xdr:spPr>
        <a:xfrm>
          <a:off x="7673417" y="17938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82566</xdr:rowOff>
    </xdr:from>
    <xdr:ext cx="469744" cy="259045"/>
    <xdr:sp macro="" textlink="">
      <xdr:nvSpPr>
        <xdr:cNvPr id="469" name="n_3aveValue【市民会館】&#10;一人当たり面積">
          <a:extLst>
            <a:ext uri="{FF2B5EF4-FFF2-40B4-BE49-F238E27FC236}">
              <a16:creationId xmlns:a16="http://schemas.microsoft.com/office/drawing/2014/main" id="{03745E29-3614-496B-9385-643C8F6706D4}"/>
            </a:ext>
          </a:extLst>
        </xdr:cNvPr>
        <xdr:cNvSpPr txBox="1"/>
      </xdr:nvSpPr>
      <xdr:spPr>
        <a:xfrm>
          <a:off x="6866332" y="179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116857</xdr:rowOff>
    </xdr:from>
    <xdr:ext cx="469744" cy="259045"/>
    <xdr:sp macro="" textlink="">
      <xdr:nvSpPr>
        <xdr:cNvPr id="470" name="n_4aveValue【市民会館】&#10;一人当たり面積">
          <a:extLst>
            <a:ext uri="{FF2B5EF4-FFF2-40B4-BE49-F238E27FC236}">
              <a16:creationId xmlns:a16="http://schemas.microsoft.com/office/drawing/2014/main" id="{60AD40B2-359D-4D71-8DBD-21D2D81986E2}"/>
            </a:ext>
          </a:extLst>
        </xdr:cNvPr>
        <xdr:cNvSpPr txBox="1"/>
      </xdr:nvSpPr>
      <xdr:spPr>
        <a:xfrm>
          <a:off x="6068772" y="179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87647</xdr:rowOff>
    </xdr:from>
    <xdr:ext cx="469744" cy="259045"/>
    <xdr:sp macro="" textlink="">
      <xdr:nvSpPr>
        <xdr:cNvPr id="471" name="n_1mainValue【市民会館】&#10;一人当たり面積">
          <a:extLst>
            <a:ext uri="{FF2B5EF4-FFF2-40B4-BE49-F238E27FC236}">
              <a16:creationId xmlns:a16="http://schemas.microsoft.com/office/drawing/2014/main" id="{7258EC6B-E982-4F88-BA33-CE4A5DB4257A}"/>
            </a:ext>
          </a:extLst>
        </xdr:cNvPr>
        <xdr:cNvSpPr txBox="1"/>
      </xdr:nvSpPr>
      <xdr:spPr>
        <a:xfrm>
          <a:off x="845446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87647</xdr:rowOff>
    </xdr:from>
    <xdr:ext cx="469744" cy="259045"/>
    <xdr:sp macro="" textlink="">
      <xdr:nvSpPr>
        <xdr:cNvPr id="472" name="n_2mainValue【市民会館】&#10;一人当たり面積">
          <a:extLst>
            <a:ext uri="{FF2B5EF4-FFF2-40B4-BE49-F238E27FC236}">
              <a16:creationId xmlns:a16="http://schemas.microsoft.com/office/drawing/2014/main" id="{103C3568-0A69-43D6-8ECE-9EF72B3DB39B}"/>
            </a:ext>
          </a:extLst>
        </xdr:cNvPr>
        <xdr:cNvSpPr txBox="1"/>
      </xdr:nvSpPr>
      <xdr:spPr>
        <a:xfrm>
          <a:off x="767341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91457</xdr:rowOff>
    </xdr:from>
    <xdr:ext cx="469744" cy="259045"/>
    <xdr:sp macro="" textlink="">
      <xdr:nvSpPr>
        <xdr:cNvPr id="473" name="n_3mainValue【市民会館】&#10;一人当たり面積">
          <a:extLst>
            <a:ext uri="{FF2B5EF4-FFF2-40B4-BE49-F238E27FC236}">
              <a16:creationId xmlns:a16="http://schemas.microsoft.com/office/drawing/2014/main" id="{924EE7C5-A671-4244-91E8-850B573724D3}"/>
            </a:ext>
          </a:extLst>
        </xdr:cNvPr>
        <xdr:cNvSpPr txBox="1"/>
      </xdr:nvSpPr>
      <xdr:spPr>
        <a:xfrm>
          <a:off x="6866332" y="1844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95266</xdr:rowOff>
    </xdr:from>
    <xdr:ext cx="469744" cy="259045"/>
    <xdr:sp macro="" textlink="">
      <xdr:nvSpPr>
        <xdr:cNvPr id="474" name="n_4mainValue【市民会館】&#10;一人当たり面積">
          <a:extLst>
            <a:ext uri="{FF2B5EF4-FFF2-40B4-BE49-F238E27FC236}">
              <a16:creationId xmlns:a16="http://schemas.microsoft.com/office/drawing/2014/main" id="{CD13EB8D-DD95-4CBF-87AA-357DDF8C84D6}"/>
            </a:ext>
          </a:extLst>
        </xdr:cNvPr>
        <xdr:cNvSpPr txBox="1"/>
      </xdr:nvSpPr>
      <xdr:spPr>
        <a:xfrm>
          <a:off x="6068772" y="184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5" name="正方形/長方形 474">
          <a:extLst>
            <a:ext uri="{FF2B5EF4-FFF2-40B4-BE49-F238E27FC236}">
              <a16:creationId xmlns:a16="http://schemas.microsoft.com/office/drawing/2014/main" id="{1C755B91-14CE-4D05-A040-8FB47AB32FD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6" name="正方形/長方形 475">
          <a:extLst>
            <a:ext uri="{FF2B5EF4-FFF2-40B4-BE49-F238E27FC236}">
              <a16:creationId xmlns:a16="http://schemas.microsoft.com/office/drawing/2014/main" id="{383F9369-AE3A-4F39-93B7-0849ED2F6C93}"/>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7" name="正方形/長方形 476">
          <a:extLst>
            <a:ext uri="{FF2B5EF4-FFF2-40B4-BE49-F238E27FC236}">
              <a16:creationId xmlns:a16="http://schemas.microsoft.com/office/drawing/2014/main" id="{1FAE8643-B923-4CDE-AAE4-9AB074511E9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8" name="正方形/長方形 477">
          <a:extLst>
            <a:ext uri="{FF2B5EF4-FFF2-40B4-BE49-F238E27FC236}">
              <a16:creationId xmlns:a16="http://schemas.microsoft.com/office/drawing/2014/main" id="{141EDE4D-6EF0-4CE2-AC5C-451A74949E32}"/>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9" name="正方形/長方形 478">
          <a:extLst>
            <a:ext uri="{FF2B5EF4-FFF2-40B4-BE49-F238E27FC236}">
              <a16:creationId xmlns:a16="http://schemas.microsoft.com/office/drawing/2014/main" id="{A2B7B131-7007-490C-AEEF-762752461B7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0" name="正方形/長方形 479">
          <a:extLst>
            <a:ext uri="{FF2B5EF4-FFF2-40B4-BE49-F238E27FC236}">
              <a16:creationId xmlns:a16="http://schemas.microsoft.com/office/drawing/2014/main" id="{24FB3531-A3E6-4632-8B9F-028CDBE992D6}"/>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1" name="正方形/長方形 480">
          <a:extLst>
            <a:ext uri="{FF2B5EF4-FFF2-40B4-BE49-F238E27FC236}">
              <a16:creationId xmlns:a16="http://schemas.microsoft.com/office/drawing/2014/main" id="{DA0E2226-1751-42A4-AC8F-34C2CE231192}"/>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2" name="正方形/長方形 481">
          <a:extLst>
            <a:ext uri="{FF2B5EF4-FFF2-40B4-BE49-F238E27FC236}">
              <a16:creationId xmlns:a16="http://schemas.microsoft.com/office/drawing/2014/main" id="{BCA6ADCF-7075-4236-90F6-9E8EC2FC05B0}"/>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3" name="テキスト ボックス 482">
          <a:extLst>
            <a:ext uri="{FF2B5EF4-FFF2-40B4-BE49-F238E27FC236}">
              <a16:creationId xmlns:a16="http://schemas.microsoft.com/office/drawing/2014/main" id="{79FCD5AF-3FB6-4EBB-B4D5-18F9A78FA361}"/>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4" name="直線コネクタ 483">
          <a:extLst>
            <a:ext uri="{FF2B5EF4-FFF2-40B4-BE49-F238E27FC236}">
              <a16:creationId xmlns:a16="http://schemas.microsoft.com/office/drawing/2014/main" id="{B8EC48FB-E481-4DE9-82F7-422615B674F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5" name="テキスト ボックス 484">
          <a:extLst>
            <a:ext uri="{FF2B5EF4-FFF2-40B4-BE49-F238E27FC236}">
              <a16:creationId xmlns:a16="http://schemas.microsoft.com/office/drawing/2014/main" id="{D57B3B27-CA9B-4187-BA80-47BC16B0B7EA}"/>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86" name="直線コネクタ 485">
          <a:extLst>
            <a:ext uri="{FF2B5EF4-FFF2-40B4-BE49-F238E27FC236}">
              <a16:creationId xmlns:a16="http://schemas.microsoft.com/office/drawing/2014/main" id="{C497680F-12A6-4C58-B4A6-CE942264B6DC}"/>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87" name="テキスト ボックス 486">
          <a:extLst>
            <a:ext uri="{FF2B5EF4-FFF2-40B4-BE49-F238E27FC236}">
              <a16:creationId xmlns:a16="http://schemas.microsoft.com/office/drawing/2014/main" id="{80E79D30-55F2-47F6-9608-1FB883FF8EAB}"/>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88" name="直線コネクタ 487">
          <a:extLst>
            <a:ext uri="{FF2B5EF4-FFF2-40B4-BE49-F238E27FC236}">
              <a16:creationId xmlns:a16="http://schemas.microsoft.com/office/drawing/2014/main" id="{F2ADB423-90BB-4778-91EC-31823FB6A996}"/>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89" name="テキスト ボックス 488">
          <a:extLst>
            <a:ext uri="{FF2B5EF4-FFF2-40B4-BE49-F238E27FC236}">
              <a16:creationId xmlns:a16="http://schemas.microsoft.com/office/drawing/2014/main" id="{CA615AEF-48AB-4C9C-BF3E-47B6D6EAFB19}"/>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90" name="直線コネクタ 489">
          <a:extLst>
            <a:ext uri="{FF2B5EF4-FFF2-40B4-BE49-F238E27FC236}">
              <a16:creationId xmlns:a16="http://schemas.microsoft.com/office/drawing/2014/main" id="{4E9C0623-B253-4FEE-A0A1-128328305FD9}"/>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91" name="テキスト ボックス 490">
          <a:extLst>
            <a:ext uri="{FF2B5EF4-FFF2-40B4-BE49-F238E27FC236}">
              <a16:creationId xmlns:a16="http://schemas.microsoft.com/office/drawing/2014/main" id="{7428ABCE-F416-43CD-A59B-C5586CC0D898}"/>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92" name="直線コネクタ 491">
          <a:extLst>
            <a:ext uri="{FF2B5EF4-FFF2-40B4-BE49-F238E27FC236}">
              <a16:creationId xmlns:a16="http://schemas.microsoft.com/office/drawing/2014/main" id="{3A54F8A0-6FDD-4D29-A831-9D803752B560}"/>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93" name="テキスト ボックス 492">
          <a:extLst>
            <a:ext uri="{FF2B5EF4-FFF2-40B4-BE49-F238E27FC236}">
              <a16:creationId xmlns:a16="http://schemas.microsoft.com/office/drawing/2014/main" id="{7432823F-C7AF-44A4-9C33-C02BCB3628A3}"/>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94" name="直線コネクタ 493">
          <a:extLst>
            <a:ext uri="{FF2B5EF4-FFF2-40B4-BE49-F238E27FC236}">
              <a16:creationId xmlns:a16="http://schemas.microsoft.com/office/drawing/2014/main" id="{5509E142-1340-4D85-A029-5C1A19D59BEB}"/>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95" name="テキスト ボックス 494">
          <a:extLst>
            <a:ext uri="{FF2B5EF4-FFF2-40B4-BE49-F238E27FC236}">
              <a16:creationId xmlns:a16="http://schemas.microsoft.com/office/drawing/2014/main" id="{AF427B4A-E237-4736-9496-CC6B505CD888}"/>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96" name="直線コネクタ 495">
          <a:extLst>
            <a:ext uri="{FF2B5EF4-FFF2-40B4-BE49-F238E27FC236}">
              <a16:creationId xmlns:a16="http://schemas.microsoft.com/office/drawing/2014/main" id="{E2EACAE3-9B37-434D-AB26-F9346DB347A4}"/>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97" name="テキスト ボックス 496">
          <a:extLst>
            <a:ext uri="{FF2B5EF4-FFF2-40B4-BE49-F238E27FC236}">
              <a16:creationId xmlns:a16="http://schemas.microsoft.com/office/drawing/2014/main" id="{BC2A9C4E-AC52-4B8C-8E49-44F2089FCAD6}"/>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8" name="直線コネクタ 497">
          <a:extLst>
            <a:ext uri="{FF2B5EF4-FFF2-40B4-BE49-F238E27FC236}">
              <a16:creationId xmlns:a16="http://schemas.microsoft.com/office/drawing/2014/main" id="{FA8C087D-9B2B-4C61-88B5-EA2F3E64CE03}"/>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一般廃棄物処理施設】&#10;有形固定資産減価償却率グラフ枠">
          <a:extLst>
            <a:ext uri="{FF2B5EF4-FFF2-40B4-BE49-F238E27FC236}">
              <a16:creationId xmlns:a16="http://schemas.microsoft.com/office/drawing/2014/main" id="{9E7D4C4A-6B85-48A3-AE93-9FB4D67EF014}"/>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92528</xdr:rowOff>
    </xdr:to>
    <xdr:cxnSp macro="">
      <xdr:nvCxnSpPr>
        <xdr:cNvPr id="500" name="直線コネクタ 499">
          <a:extLst>
            <a:ext uri="{FF2B5EF4-FFF2-40B4-BE49-F238E27FC236}">
              <a16:creationId xmlns:a16="http://schemas.microsoft.com/office/drawing/2014/main" id="{8F1B3707-9299-43FD-87BF-81748DC1D170}"/>
            </a:ext>
          </a:extLst>
        </xdr:cNvPr>
        <xdr:cNvCxnSpPr/>
      </xdr:nvCxnSpPr>
      <xdr:spPr>
        <a:xfrm flipV="1">
          <a:off x="14703424" y="5838825"/>
          <a:ext cx="0" cy="1458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01" name="【一般廃棄物処理施設】&#10;有形固定資産減価償却率最小値テキスト">
          <a:extLst>
            <a:ext uri="{FF2B5EF4-FFF2-40B4-BE49-F238E27FC236}">
              <a16:creationId xmlns:a16="http://schemas.microsoft.com/office/drawing/2014/main" id="{27963A6C-57B8-48B1-80E5-D43D5BADC0EE}"/>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02" name="直線コネクタ 501">
          <a:extLst>
            <a:ext uri="{FF2B5EF4-FFF2-40B4-BE49-F238E27FC236}">
              <a16:creationId xmlns:a16="http://schemas.microsoft.com/office/drawing/2014/main" id="{C8BCBDCA-C76E-45C1-BBDE-4127A07A6A73}"/>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03" name="【一般廃棄物処理施設】&#10;有形固定資産減価償却率最大値テキスト">
          <a:extLst>
            <a:ext uri="{FF2B5EF4-FFF2-40B4-BE49-F238E27FC236}">
              <a16:creationId xmlns:a16="http://schemas.microsoft.com/office/drawing/2014/main" id="{15A6344C-F79A-4F89-AA6F-042DA2E3666F}"/>
            </a:ext>
          </a:extLst>
        </xdr:cNvPr>
        <xdr:cNvSpPr txBox="1"/>
      </xdr:nvSpPr>
      <xdr:spPr>
        <a:xfrm>
          <a:off x="1474216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04" name="直線コネクタ 503">
          <a:extLst>
            <a:ext uri="{FF2B5EF4-FFF2-40B4-BE49-F238E27FC236}">
              <a16:creationId xmlns:a16="http://schemas.microsoft.com/office/drawing/2014/main" id="{2C2486EF-839D-4CD7-950C-61FE371A0EB9}"/>
            </a:ext>
          </a:extLst>
        </xdr:cNvPr>
        <xdr:cNvCxnSpPr/>
      </xdr:nvCxnSpPr>
      <xdr:spPr>
        <a:xfrm>
          <a:off x="14611350" y="5838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123388</xdr:rowOff>
    </xdr:from>
    <xdr:ext cx="405111" cy="259045"/>
    <xdr:sp macro="" textlink="">
      <xdr:nvSpPr>
        <xdr:cNvPr id="505" name="【一般廃棄物処理施設】&#10;有形固定資産減価償却率平均値テキスト">
          <a:extLst>
            <a:ext uri="{FF2B5EF4-FFF2-40B4-BE49-F238E27FC236}">
              <a16:creationId xmlns:a16="http://schemas.microsoft.com/office/drawing/2014/main" id="{81A73136-58B5-4082-A879-24286422D728}"/>
            </a:ext>
          </a:extLst>
        </xdr:cNvPr>
        <xdr:cNvSpPr txBox="1"/>
      </xdr:nvSpPr>
      <xdr:spPr>
        <a:xfrm>
          <a:off x="14742160" y="6468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100512</xdr:rowOff>
    </xdr:from>
    <xdr:to>
      <xdr:col>85</xdr:col>
      <xdr:colOff>177800</xdr:colOff>
      <xdr:row>39</xdr:row>
      <xdr:rowOff>30662</xdr:rowOff>
    </xdr:to>
    <xdr:sp macro="" textlink="">
      <xdr:nvSpPr>
        <xdr:cNvPr id="506" name="フローチャート: 判断 505">
          <a:extLst>
            <a:ext uri="{FF2B5EF4-FFF2-40B4-BE49-F238E27FC236}">
              <a16:creationId xmlns:a16="http://schemas.microsoft.com/office/drawing/2014/main" id="{0A368836-FC04-4B45-BAFB-253AB0D754ED}"/>
            </a:ext>
          </a:extLst>
        </xdr:cNvPr>
        <xdr:cNvSpPr/>
      </xdr:nvSpPr>
      <xdr:spPr>
        <a:xfrm>
          <a:off x="14649450" y="66118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07" name="フローチャート: 判断 506">
          <a:extLst>
            <a:ext uri="{FF2B5EF4-FFF2-40B4-BE49-F238E27FC236}">
              <a16:creationId xmlns:a16="http://schemas.microsoft.com/office/drawing/2014/main" id="{0EB91C88-81D2-4CA7-A9C6-F34B1E4558C8}"/>
            </a:ext>
          </a:extLst>
        </xdr:cNvPr>
        <xdr:cNvSpPr/>
      </xdr:nvSpPr>
      <xdr:spPr>
        <a:xfrm>
          <a:off x="138874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31931</xdr:rowOff>
    </xdr:from>
    <xdr:to>
      <xdr:col>76</xdr:col>
      <xdr:colOff>165100</xdr:colOff>
      <xdr:row>38</xdr:row>
      <xdr:rowOff>133531</xdr:rowOff>
    </xdr:to>
    <xdr:sp macro="" textlink="">
      <xdr:nvSpPr>
        <xdr:cNvPr id="508" name="フローチャート: 判断 507">
          <a:extLst>
            <a:ext uri="{FF2B5EF4-FFF2-40B4-BE49-F238E27FC236}">
              <a16:creationId xmlns:a16="http://schemas.microsoft.com/office/drawing/2014/main" id="{2759E5C1-48E9-4149-A122-20C29C51C491}"/>
            </a:ext>
          </a:extLst>
        </xdr:cNvPr>
        <xdr:cNvSpPr/>
      </xdr:nvSpPr>
      <xdr:spPr>
        <a:xfrm>
          <a:off x="13089890" y="654512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23767</xdr:rowOff>
    </xdr:from>
    <xdr:to>
      <xdr:col>72</xdr:col>
      <xdr:colOff>38100</xdr:colOff>
      <xdr:row>38</xdr:row>
      <xdr:rowOff>125367</xdr:rowOff>
    </xdr:to>
    <xdr:sp macro="" textlink="">
      <xdr:nvSpPr>
        <xdr:cNvPr id="509" name="フローチャート: 判断 508">
          <a:extLst>
            <a:ext uri="{FF2B5EF4-FFF2-40B4-BE49-F238E27FC236}">
              <a16:creationId xmlns:a16="http://schemas.microsoft.com/office/drawing/2014/main" id="{52746AFB-6734-4A17-B782-F7CB75BC55A7}"/>
            </a:ext>
          </a:extLst>
        </xdr:cNvPr>
        <xdr:cNvSpPr/>
      </xdr:nvSpPr>
      <xdr:spPr>
        <a:xfrm>
          <a:off x="12303760" y="653505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58057</xdr:rowOff>
    </xdr:from>
    <xdr:to>
      <xdr:col>67</xdr:col>
      <xdr:colOff>101600</xdr:colOff>
      <xdr:row>38</xdr:row>
      <xdr:rowOff>159657</xdr:rowOff>
    </xdr:to>
    <xdr:sp macro="" textlink="">
      <xdr:nvSpPr>
        <xdr:cNvPr id="510" name="フローチャート: 判断 509">
          <a:extLst>
            <a:ext uri="{FF2B5EF4-FFF2-40B4-BE49-F238E27FC236}">
              <a16:creationId xmlns:a16="http://schemas.microsoft.com/office/drawing/2014/main" id="{5262C4A2-A40E-4C3F-B476-60B280709FE4}"/>
            </a:ext>
          </a:extLst>
        </xdr:cNvPr>
        <xdr:cNvSpPr/>
      </xdr:nvSpPr>
      <xdr:spPr>
        <a:xfrm>
          <a:off x="11487150" y="656934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1" name="テキスト ボックス 510">
          <a:extLst>
            <a:ext uri="{FF2B5EF4-FFF2-40B4-BE49-F238E27FC236}">
              <a16:creationId xmlns:a16="http://schemas.microsoft.com/office/drawing/2014/main" id="{D326D07E-A03C-40CC-99E6-C842ACEC2DF8}"/>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2" name="テキスト ボックス 511">
          <a:extLst>
            <a:ext uri="{FF2B5EF4-FFF2-40B4-BE49-F238E27FC236}">
              <a16:creationId xmlns:a16="http://schemas.microsoft.com/office/drawing/2014/main" id="{1C8E2CEE-4A5A-4D68-89DF-DA352FA3E5FC}"/>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3" name="テキスト ボックス 512">
          <a:extLst>
            <a:ext uri="{FF2B5EF4-FFF2-40B4-BE49-F238E27FC236}">
              <a16:creationId xmlns:a16="http://schemas.microsoft.com/office/drawing/2014/main" id="{BFC6B579-6624-4084-BC97-9763F2DDFE0C}"/>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A271C758-2B6D-4C90-BA68-0FBEE05E9AB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5" name="テキスト ボックス 514">
          <a:extLst>
            <a:ext uri="{FF2B5EF4-FFF2-40B4-BE49-F238E27FC236}">
              <a16:creationId xmlns:a16="http://schemas.microsoft.com/office/drawing/2014/main" id="{DDAEA606-4F31-4298-8B0B-812BF4BFCF12}"/>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102144</xdr:rowOff>
    </xdr:from>
    <xdr:to>
      <xdr:col>85</xdr:col>
      <xdr:colOff>177800</xdr:colOff>
      <xdr:row>41</xdr:row>
      <xdr:rowOff>32294</xdr:rowOff>
    </xdr:to>
    <xdr:sp macro="" textlink="">
      <xdr:nvSpPr>
        <xdr:cNvPr id="516" name="楕円 515">
          <a:extLst>
            <a:ext uri="{FF2B5EF4-FFF2-40B4-BE49-F238E27FC236}">
              <a16:creationId xmlns:a16="http://schemas.microsoft.com/office/drawing/2014/main" id="{721AF02C-B45D-4533-8065-B8BE27C9FF81}"/>
            </a:ext>
          </a:extLst>
        </xdr:cNvPr>
        <xdr:cNvSpPr/>
      </xdr:nvSpPr>
      <xdr:spPr>
        <a:xfrm>
          <a:off x="14649450" y="69563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80571</xdr:rowOff>
    </xdr:from>
    <xdr:ext cx="405111" cy="259045"/>
    <xdr:sp macro="" textlink="">
      <xdr:nvSpPr>
        <xdr:cNvPr id="517" name="【一般廃棄物処理施設】&#10;有形固定資産減価償却率該当値テキスト">
          <a:extLst>
            <a:ext uri="{FF2B5EF4-FFF2-40B4-BE49-F238E27FC236}">
              <a16:creationId xmlns:a16="http://schemas.microsoft.com/office/drawing/2014/main" id="{C87E3E1D-BF30-4A27-B70C-C7AC445B0895}"/>
            </a:ext>
          </a:extLst>
        </xdr:cNvPr>
        <xdr:cNvSpPr txBox="1"/>
      </xdr:nvSpPr>
      <xdr:spPr>
        <a:xfrm>
          <a:off x="14742160" y="6940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40096</xdr:rowOff>
    </xdr:from>
    <xdr:to>
      <xdr:col>81</xdr:col>
      <xdr:colOff>101600</xdr:colOff>
      <xdr:row>40</xdr:row>
      <xdr:rowOff>141696</xdr:rowOff>
    </xdr:to>
    <xdr:sp macro="" textlink="">
      <xdr:nvSpPr>
        <xdr:cNvPr id="518" name="楕円 517">
          <a:extLst>
            <a:ext uri="{FF2B5EF4-FFF2-40B4-BE49-F238E27FC236}">
              <a16:creationId xmlns:a16="http://schemas.microsoft.com/office/drawing/2014/main" id="{70826B7B-0476-49EE-AEF3-2D04A0FFDB74}"/>
            </a:ext>
          </a:extLst>
        </xdr:cNvPr>
        <xdr:cNvSpPr/>
      </xdr:nvSpPr>
      <xdr:spPr>
        <a:xfrm>
          <a:off x="13887450" y="689809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90896</xdr:rowOff>
    </xdr:from>
    <xdr:to>
      <xdr:col>85</xdr:col>
      <xdr:colOff>127000</xdr:colOff>
      <xdr:row>40</xdr:row>
      <xdr:rowOff>152944</xdr:rowOff>
    </xdr:to>
    <xdr:cxnSp macro="">
      <xdr:nvCxnSpPr>
        <xdr:cNvPr id="519" name="直線コネクタ 518">
          <a:extLst>
            <a:ext uri="{FF2B5EF4-FFF2-40B4-BE49-F238E27FC236}">
              <a16:creationId xmlns:a16="http://schemas.microsoft.com/office/drawing/2014/main" id="{4591D62F-9648-46F3-B83D-764FF8519CD1}"/>
            </a:ext>
          </a:extLst>
        </xdr:cNvPr>
        <xdr:cNvCxnSpPr/>
      </xdr:nvCxnSpPr>
      <xdr:spPr>
        <a:xfrm>
          <a:off x="13942060" y="6952706"/>
          <a:ext cx="762000"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147865</xdr:rowOff>
    </xdr:from>
    <xdr:to>
      <xdr:col>76</xdr:col>
      <xdr:colOff>165100</xdr:colOff>
      <xdr:row>40</xdr:row>
      <xdr:rowOff>78015</xdr:rowOff>
    </xdr:to>
    <xdr:sp macro="" textlink="">
      <xdr:nvSpPr>
        <xdr:cNvPr id="520" name="楕円 519">
          <a:extLst>
            <a:ext uri="{FF2B5EF4-FFF2-40B4-BE49-F238E27FC236}">
              <a16:creationId xmlns:a16="http://schemas.microsoft.com/office/drawing/2014/main" id="{2D7479F5-B8F4-45B6-B71A-EFCE346632FD}"/>
            </a:ext>
          </a:extLst>
        </xdr:cNvPr>
        <xdr:cNvSpPr/>
      </xdr:nvSpPr>
      <xdr:spPr>
        <a:xfrm>
          <a:off x="13089890" y="68325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27215</xdr:rowOff>
    </xdr:from>
    <xdr:to>
      <xdr:col>81</xdr:col>
      <xdr:colOff>50800</xdr:colOff>
      <xdr:row>40</xdr:row>
      <xdr:rowOff>90896</xdr:rowOff>
    </xdr:to>
    <xdr:cxnSp macro="">
      <xdr:nvCxnSpPr>
        <xdr:cNvPr id="521" name="直線コネクタ 520">
          <a:extLst>
            <a:ext uri="{FF2B5EF4-FFF2-40B4-BE49-F238E27FC236}">
              <a16:creationId xmlns:a16="http://schemas.microsoft.com/office/drawing/2014/main" id="{059CE1E6-498B-4738-991C-AD04F1511D9B}"/>
            </a:ext>
          </a:extLst>
        </xdr:cNvPr>
        <xdr:cNvCxnSpPr/>
      </xdr:nvCxnSpPr>
      <xdr:spPr>
        <a:xfrm>
          <a:off x="13144500" y="6883310"/>
          <a:ext cx="797560" cy="6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85816</xdr:rowOff>
    </xdr:from>
    <xdr:to>
      <xdr:col>72</xdr:col>
      <xdr:colOff>38100</xdr:colOff>
      <xdr:row>40</xdr:row>
      <xdr:rowOff>15966</xdr:rowOff>
    </xdr:to>
    <xdr:sp macro="" textlink="">
      <xdr:nvSpPr>
        <xdr:cNvPr id="522" name="楕円 521">
          <a:extLst>
            <a:ext uri="{FF2B5EF4-FFF2-40B4-BE49-F238E27FC236}">
              <a16:creationId xmlns:a16="http://schemas.microsoft.com/office/drawing/2014/main" id="{2825A207-76CB-42DE-BBDB-FDBF533E237C}"/>
            </a:ext>
          </a:extLst>
        </xdr:cNvPr>
        <xdr:cNvSpPr/>
      </xdr:nvSpPr>
      <xdr:spPr>
        <a:xfrm>
          <a:off x="12303760" y="67742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136616</xdr:rowOff>
    </xdr:from>
    <xdr:to>
      <xdr:col>76</xdr:col>
      <xdr:colOff>114300</xdr:colOff>
      <xdr:row>40</xdr:row>
      <xdr:rowOff>27215</xdr:rowOff>
    </xdr:to>
    <xdr:cxnSp macro="">
      <xdr:nvCxnSpPr>
        <xdr:cNvPr id="523" name="直線コネクタ 522">
          <a:extLst>
            <a:ext uri="{FF2B5EF4-FFF2-40B4-BE49-F238E27FC236}">
              <a16:creationId xmlns:a16="http://schemas.microsoft.com/office/drawing/2014/main" id="{C97980F5-84DE-46FF-9A48-ED585F2C67CC}"/>
            </a:ext>
          </a:extLst>
        </xdr:cNvPr>
        <xdr:cNvCxnSpPr/>
      </xdr:nvCxnSpPr>
      <xdr:spPr>
        <a:xfrm>
          <a:off x="12346940" y="6819356"/>
          <a:ext cx="797560" cy="6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17235</xdr:rowOff>
    </xdr:from>
    <xdr:to>
      <xdr:col>67</xdr:col>
      <xdr:colOff>101600</xdr:colOff>
      <xdr:row>39</xdr:row>
      <xdr:rowOff>118835</xdr:rowOff>
    </xdr:to>
    <xdr:sp macro="" textlink="">
      <xdr:nvSpPr>
        <xdr:cNvPr id="524" name="楕円 523">
          <a:extLst>
            <a:ext uri="{FF2B5EF4-FFF2-40B4-BE49-F238E27FC236}">
              <a16:creationId xmlns:a16="http://schemas.microsoft.com/office/drawing/2014/main" id="{4B249332-4BB6-495C-905A-228B1633F9DA}"/>
            </a:ext>
          </a:extLst>
        </xdr:cNvPr>
        <xdr:cNvSpPr/>
      </xdr:nvSpPr>
      <xdr:spPr>
        <a:xfrm>
          <a:off x="11487150" y="670759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68035</xdr:rowOff>
    </xdr:from>
    <xdr:to>
      <xdr:col>71</xdr:col>
      <xdr:colOff>177800</xdr:colOff>
      <xdr:row>39</xdr:row>
      <xdr:rowOff>136616</xdr:rowOff>
    </xdr:to>
    <xdr:cxnSp macro="">
      <xdr:nvCxnSpPr>
        <xdr:cNvPr id="525" name="直線コネクタ 524">
          <a:extLst>
            <a:ext uri="{FF2B5EF4-FFF2-40B4-BE49-F238E27FC236}">
              <a16:creationId xmlns:a16="http://schemas.microsoft.com/office/drawing/2014/main" id="{C5935B19-CDBD-45D4-85A4-DF3079EDD9D7}"/>
            </a:ext>
          </a:extLst>
        </xdr:cNvPr>
        <xdr:cNvCxnSpPr/>
      </xdr:nvCxnSpPr>
      <xdr:spPr>
        <a:xfrm>
          <a:off x="11541760" y="6752680"/>
          <a:ext cx="805180" cy="6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26" name="n_1aveValue【一般廃棄物処理施設】&#10;有形固定資産減価償却率">
          <a:extLst>
            <a:ext uri="{FF2B5EF4-FFF2-40B4-BE49-F238E27FC236}">
              <a16:creationId xmlns:a16="http://schemas.microsoft.com/office/drawing/2014/main" id="{450ED18B-BA52-4CA0-B928-EE3522DE9918}"/>
            </a:ext>
          </a:extLst>
        </xdr:cNvPr>
        <xdr:cNvSpPr txBox="1"/>
      </xdr:nvSpPr>
      <xdr:spPr>
        <a:xfrm>
          <a:off x="13738234" y="63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150058</xdr:rowOff>
    </xdr:from>
    <xdr:ext cx="405111" cy="259045"/>
    <xdr:sp macro="" textlink="">
      <xdr:nvSpPr>
        <xdr:cNvPr id="527" name="n_2aveValue【一般廃棄物処理施設】&#10;有形固定資産減価償却率">
          <a:extLst>
            <a:ext uri="{FF2B5EF4-FFF2-40B4-BE49-F238E27FC236}">
              <a16:creationId xmlns:a16="http://schemas.microsoft.com/office/drawing/2014/main" id="{18E6D98C-4954-4B92-8679-69F47B84D8CB}"/>
            </a:ext>
          </a:extLst>
        </xdr:cNvPr>
        <xdr:cNvSpPr txBox="1"/>
      </xdr:nvSpPr>
      <xdr:spPr>
        <a:xfrm>
          <a:off x="12957184" y="632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141894</xdr:rowOff>
    </xdr:from>
    <xdr:ext cx="405111" cy="259045"/>
    <xdr:sp macro="" textlink="">
      <xdr:nvSpPr>
        <xdr:cNvPr id="528" name="n_3aveValue【一般廃棄物処理施設】&#10;有形固定資産減価償却率">
          <a:extLst>
            <a:ext uri="{FF2B5EF4-FFF2-40B4-BE49-F238E27FC236}">
              <a16:creationId xmlns:a16="http://schemas.microsoft.com/office/drawing/2014/main" id="{031D46AA-9560-4136-BA12-23CCFA30A6F6}"/>
            </a:ext>
          </a:extLst>
        </xdr:cNvPr>
        <xdr:cNvSpPr txBox="1"/>
      </xdr:nvSpPr>
      <xdr:spPr>
        <a:xfrm>
          <a:off x="12171054" y="6312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4734</xdr:rowOff>
    </xdr:from>
    <xdr:ext cx="405111" cy="259045"/>
    <xdr:sp macro="" textlink="">
      <xdr:nvSpPr>
        <xdr:cNvPr id="529" name="n_4aveValue【一般廃棄物処理施設】&#10;有形固定資産減価償却率">
          <a:extLst>
            <a:ext uri="{FF2B5EF4-FFF2-40B4-BE49-F238E27FC236}">
              <a16:creationId xmlns:a16="http://schemas.microsoft.com/office/drawing/2014/main" id="{FD90343D-81BE-43F9-B44D-584DFD9F7444}"/>
            </a:ext>
          </a:extLst>
        </xdr:cNvPr>
        <xdr:cNvSpPr txBox="1"/>
      </xdr:nvSpPr>
      <xdr:spPr>
        <a:xfrm>
          <a:off x="11354444" y="6350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132823</xdr:rowOff>
    </xdr:from>
    <xdr:ext cx="405111" cy="259045"/>
    <xdr:sp macro="" textlink="">
      <xdr:nvSpPr>
        <xdr:cNvPr id="530" name="n_1mainValue【一般廃棄物処理施設】&#10;有形固定資産減価償却率">
          <a:extLst>
            <a:ext uri="{FF2B5EF4-FFF2-40B4-BE49-F238E27FC236}">
              <a16:creationId xmlns:a16="http://schemas.microsoft.com/office/drawing/2014/main" id="{0D7D4469-6667-4E5C-A636-31714CC7B404}"/>
            </a:ext>
          </a:extLst>
        </xdr:cNvPr>
        <xdr:cNvSpPr txBox="1"/>
      </xdr:nvSpPr>
      <xdr:spPr>
        <a:xfrm>
          <a:off x="13738234" y="6994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69142</xdr:rowOff>
    </xdr:from>
    <xdr:ext cx="405111" cy="259045"/>
    <xdr:sp macro="" textlink="">
      <xdr:nvSpPr>
        <xdr:cNvPr id="531" name="n_2mainValue【一般廃棄物処理施設】&#10;有形固定資産減価償却率">
          <a:extLst>
            <a:ext uri="{FF2B5EF4-FFF2-40B4-BE49-F238E27FC236}">
              <a16:creationId xmlns:a16="http://schemas.microsoft.com/office/drawing/2014/main" id="{EB252C1E-3C37-494F-BE38-ABE8E77661E4}"/>
            </a:ext>
          </a:extLst>
        </xdr:cNvPr>
        <xdr:cNvSpPr txBox="1"/>
      </xdr:nvSpPr>
      <xdr:spPr>
        <a:xfrm>
          <a:off x="12957184" y="692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7093</xdr:rowOff>
    </xdr:from>
    <xdr:ext cx="405111" cy="259045"/>
    <xdr:sp macro="" textlink="">
      <xdr:nvSpPr>
        <xdr:cNvPr id="532" name="n_3mainValue【一般廃棄物処理施設】&#10;有形固定資産減価償却率">
          <a:extLst>
            <a:ext uri="{FF2B5EF4-FFF2-40B4-BE49-F238E27FC236}">
              <a16:creationId xmlns:a16="http://schemas.microsoft.com/office/drawing/2014/main" id="{7339B60D-1DF6-4DC7-B868-F3A7D87C0FC7}"/>
            </a:ext>
          </a:extLst>
        </xdr:cNvPr>
        <xdr:cNvSpPr txBox="1"/>
      </xdr:nvSpPr>
      <xdr:spPr>
        <a:xfrm>
          <a:off x="12171054" y="6866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109962</xdr:rowOff>
    </xdr:from>
    <xdr:ext cx="405111" cy="259045"/>
    <xdr:sp macro="" textlink="">
      <xdr:nvSpPr>
        <xdr:cNvPr id="533" name="n_4mainValue【一般廃棄物処理施設】&#10;有形固定資産減価償却率">
          <a:extLst>
            <a:ext uri="{FF2B5EF4-FFF2-40B4-BE49-F238E27FC236}">
              <a16:creationId xmlns:a16="http://schemas.microsoft.com/office/drawing/2014/main" id="{4E325EFA-AE49-485A-8F8D-2067986AD484}"/>
            </a:ext>
          </a:extLst>
        </xdr:cNvPr>
        <xdr:cNvSpPr txBox="1"/>
      </xdr:nvSpPr>
      <xdr:spPr>
        <a:xfrm>
          <a:off x="11354444" y="679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4" name="正方形/長方形 533">
          <a:extLst>
            <a:ext uri="{FF2B5EF4-FFF2-40B4-BE49-F238E27FC236}">
              <a16:creationId xmlns:a16="http://schemas.microsoft.com/office/drawing/2014/main" id="{3C939E5E-9454-4753-A119-C1DCDBA81A71}"/>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5" name="正方形/長方形 534">
          <a:extLst>
            <a:ext uri="{FF2B5EF4-FFF2-40B4-BE49-F238E27FC236}">
              <a16:creationId xmlns:a16="http://schemas.microsoft.com/office/drawing/2014/main" id="{97D6AAA3-D589-4552-9DAF-1A1B85393A0E}"/>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6" name="正方形/長方形 535">
          <a:extLst>
            <a:ext uri="{FF2B5EF4-FFF2-40B4-BE49-F238E27FC236}">
              <a16:creationId xmlns:a16="http://schemas.microsoft.com/office/drawing/2014/main" id="{FD3C4498-CE8F-436D-85E6-A983C9A55E2D}"/>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7" name="正方形/長方形 536">
          <a:extLst>
            <a:ext uri="{FF2B5EF4-FFF2-40B4-BE49-F238E27FC236}">
              <a16:creationId xmlns:a16="http://schemas.microsoft.com/office/drawing/2014/main" id="{66B038D5-10C3-405A-8857-154AB0297D9D}"/>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8" name="正方形/長方形 537">
          <a:extLst>
            <a:ext uri="{FF2B5EF4-FFF2-40B4-BE49-F238E27FC236}">
              <a16:creationId xmlns:a16="http://schemas.microsoft.com/office/drawing/2014/main" id="{45EC4307-37FE-45E9-90F6-1F30BFC8272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9" name="正方形/長方形 538">
          <a:extLst>
            <a:ext uri="{FF2B5EF4-FFF2-40B4-BE49-F238E27FC236}">
              <a16:creationId xmlns:a16="http://schemas.microsoft.com/office/drawing/2014/main" id="{96AC3CA6-AEBF-47F8-A128-66E12583B76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0" name="正方形/長方形 539">
          <a:extLst>
            <a:ext uri="{FF2B5EF4-FFF2-40B4-BE49-F238E27FC236}">
              <a16:creationId xmlns:a16="http://schemas.microsoft.com/office/drawing/2014/main" id="{5E6AAF7A-FF9B-4F01-AD0E-53E729F10A3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1" name="正方形/長方形 540">
          <a:extLst>
            <a:ext uri="{FF2B5EF4-FFF2-40B4-BE49-F238E27FC236}">
              <a16:creationId xmlns:a16="http://schemas.microsoft.com/office/drawing/2014/main" id="{1BA6D9A1-FD2E-433E-AC84-EEC605A8358F}"/>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2" name="テキスト ボックス 541">
          <a:extLst>
            <a:ext uri="{FF2B5EF4-FFF2-40B4-BE49-F238E27FC236}">
              <a16:creationId xmlns:a16="http://schemas.microsoft.com/office/drawing/2014/main" id="{6BFB6405-03FA-40F7-AACC-407DBD880E2E}"/>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3" name="直線コネクタ 542">
          <a:extLst>
            <a:ext uri="{FF2B5EF4-FFF2-40B4-BE49-F238E27FC236}">
              <a16:creationId xmlns:a16="http://schemas.microsoft.com/office/drawing/2014/main" id="{AAAB0AFD-6525-4BEA-B9C3-B3602AE052E8}"/>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44" name="直線コネクタ 543">
          <a:extLst>
            <a:ext uri="{FF2B5EF4-FFF2-40B4-BE49-F238E27FC236}">
              <a16:creationId xmlns:a16="http://schemas.microsoft.com/office/drawing/2014/main" id="{8038E10D-3DE6-40A5-AAFA-2E88D8592405}"/>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45" name="テキスト ボックス 544">
          <a:extLst>
            <a:ext uri="{FF2B5EF4-FFF2-40B4-BE49-F238E27FC236}">
              <a16:creationId xmlns:a16="http://schemas.microsoft.com/office/drawing/2014/main" id="{28856CE9-A9F9-4441-9CA4-3FE906E0C0B8}"/>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46" name="直線コネクタ 545">
          <a:extLst>
            <a:ext uri="{FF2B5EF4-FFF2-40B4-BE49-F238E27FC236}">
              <a16:creationId xmlns:a16="http://schemas.microsoft.com/office/drawing/2014/main" id="{4664E6AF-8809-43AD-A601-327F6F526180}"/>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47" name="テキスト ボックス 546">
          <a:extLst>
            <a:ext uri="{FF2B5EF4-FFF2-40B4-BE49-F238E27FC236}">
              <a16:creationId xmlns:a16="http://schemas.microsoft.com/office/drawing/2014/main" id="{2C38E3E3-6A8F-4DA1-81FB-C60B336BFA1E}"/>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48" name="直線コネクタ 547">
          <a:extLst>
            <a:ext uri="{FF2B5EF4-FFF2-40B4-BE49-F238E27FC236}">
              <a16:creationId xmlns:a16="http://schemas.microsoft.com/office/drawing/2014/main" id="{2936B352-095A-4F05-9154-E99A81DB641E}"/>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49" name="テキスト ボックス 548">
          <a:extLst>
            <a:ext uri="{FF2B5EF4-FFF2-40B4-BE49-F238E27FC236}">
              <a16:creationId xmlns:a16="http://schemas.microsoft.com/office/drawing/2014/main" id="{7E767FC2-AA97-44B3-8DF8-BFD64206A2A0}"/>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0" name="直線コネクタ 549">
          <a:extLst>
            <a:ext uri="{FF2B5EF4-FFF2-40B4-BE49-F238E27FC236}">
              <a16:creationId xmlns:a16="http://schemas.microsoft.com/office/drawing/2014/main" id="{A8FFEA8F-EB4E-4AA4-8295-B3F4D77C684A}"/>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51" name="テキスト ボックス 550">
          <a:extLst>
            <a:ext uri="{FF2B5EF4-FFF2-40B4-BE49-F238E27FC236}">
              <a16:creationId xmlns:a16="http://schemas.microsoft.com/office/drawing/2014/main" id="{9474951D-4CEB-485A-B03B-917C6225855B}"/>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2" name="直線コネクタ 551">
          <a:extLst>
            <a:ext uri="{FF2B5EF4-FFF2-40B4-BE49-F238E27FC236}">
              <a16:creationId xmlns:a16="http://schemas.microsoft.com/office/drawing/2014/main" id="{322E351D-F4E8-4539-824C-D63B1DE70A7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53" name="テキスト ボックス 552">
          <a:extLst>
            <a:ext uri="{FF2B5EF4-FFF2-40B4-BE49-F238E27FC236}">
              <a16:creationId xmlns:a16="http://schemas.microsoft.com/office/drawing/2014/main" id="{6580ECD4-75B3-47AB-9844-0FA109ED2DD3}"/>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4" name="【一般廃棄物処理施設】&#10;一人当たり有形固定資産（償却資産）額グラフ枠">
          <a:extLst>
            <a:ext uri="{FF2B5EF4-FFF2-40B4-BE49-F238E27FC236}">
              <a16:creationId xmlns:a16="http://schemas.microsoft.com/office/drawing/2014/main" id="{BA8D76A0-2AEC-48B0-A099-D47A25C93906}"/>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23425</xdr:rowOff>
    </xdr:from>
    <xdr:to>
      <xdr:col>116</xdr:col>
      <xdr:colOff>62864</xdr:colOff>
      <xdr:row>41</xdr:row>
      <xdr:rowOff>122263</xdr:rowOff>
    </xdr:to>
    <xdr:cxnSp macro="">
      <xdr:nvCxnSpPr>
        <xdr:cNvPr id="555" name="直線コネクタ 554">
          <a:extLst>
            <a:ext uri="{FF2B5EF4-FFF2-40B4-BE49-F238E27FC236}">
              <a16:creationId xmlns:a16="http://schemas.microsoft.com/office/drawing/2014/main" id="{1BF35697-A697-4583-99F2-3F7EC528A077}"/>
            </a:ext>
          </a:extLst>
        </xdr:cNvPr>
        <xdr:cNvCxnSpPr/>
      </xdr:nvCxnSpPr>
      <xdr:spPr>
        <a:xfrm flipV="1">
          <a:off x="19947254" y="5848915"/>
          <a:ext cx="0" cy="1304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126090</xdr:rowOff>
    </xdr:from>
    <xdr:ext cx="469744" cy="259045"/>
    <xdr:sp macro="" textlink="">
      <xdr:nvSpPr>
        <xdr:cNvPr id="556" name="【一般廃棄物処理施設】&#10;一人当たり有形固定資産（償却資産）額最小値テキスト">
          <a:extLst>
            <a:ext uri="{FF2B5EF4-FFF2-40B4-BE49-F238E27FC236}">
              <a16:creationId xmlns:a16="http://schemas.microsoft.com/office/drawing/2014/main" id="{1475A477-20D9-487F-BCB5-0E2A7469CFD5}"/>
            </a:ext>
          </a:extLst>
        </xdr:cNvPr>
        <xdr:cNvSpPr txBox="1"/>
      </xdr:nvSpPr>
      <xdr:spPr>
        <a:xfrm>
          <a:off x="19985990" y="715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122263</xdr:rowOff>
    </xdr:from>
    <xdr:to>
      <xdr:col>116</xdr:col>
      <xdr:colOff>152400</xdr:colOff>
      <xdr:row>41</xdr:row>
      <xdr:rowOff>122263</xdr:rowOff>
    </xdr:to>
    <xdr:cxnSp macro="">
      <xdr:nvCxnSpPr>
        <xdr:cNvPr id="557" name="直線コネクタ 556">
          <a:extLst>
            <a:ext uri="{FF2B5EF4-FFF2-40B4-BE49-F238E27FC236}">
              <a16:creationId xmlns:a16="http://schemas.microsoft.com/office/drawing/2014/main" id="{ACD3357D-52E1-4B12-94B2-B9DE5A40FCBD}"/>
            </a:ext>
          </a:extLst>
        </xdr:cNvPr>
        <xdr:cNvCxnSpPr/>
      </xdr:nvCxnSpPr>
      <xdr:spPr>
        <a:xfrm>
          <a:off x="19885660" y="71536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141552</xdr:rowOff>
    </xdr:from>
    <xdr:ext cx="599010" cy="259045"/>
    <xdr:sp macro="" textlink="">
      <xdr:nvSpPr>
        <xdr:cNvPr id="558" name="【一般廃棄物処理施設】&#10;一人当たり有形固定資産（償却資産）額最大値テキスト">
          <a:extLst>
            <a:ext uri="{FF2B5EF4-FFF2-40B4-BE49-F238E27FC236}">
              <a16:creationId xmlns:a16="http://schemas.microsoft.com/office/drawing/2014/main" id="{0BCDE141-B1B6-420A-AF5D-4ADEF4CD1D1C}"/>
            </a:ext>
          </a:extLst>
        </xdr:cNvPr>
        <xdr:cNvSpPr txBox="1"/>
      </xdr:nvSpPr>
      <xdr:spPr>
        <a:xfrm>
          <a:off x="19985990" y="5626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23425</xdr:rowOff>
    </xdr:from>
    <xdr:to>
      <xdr:col>116</xdr:col>
      <xdr:colOff>152400</xdr:colOff>
      <xdr:row>34</xdr:row>
      <xdr:rowOff>23425</xdr:rowOff>
    </xdr:to>
    <xdr:cxnSp macro="">
      <xdr:nvCxnSpPr>
        <xdr:cNvPr id="559" name="直線コネクタ 558">
          <a:extLst>
            <a:ext uri="{FF2B5EF4-FFF2-40B4-BE49-F238E27FC236}">
              <a16:creationId xmlns:a16="http://schemas.microsoft.com/office/drawing/2014/main" id="{5E47DE7E-F42E-401C-B3C2-67C983613EC5}"/>
            </a:ext>
          </a:extLst>
        </xdr:cNvPr>
        <xdr:cNvCxnSpPr/>
      </xdr:nvCxnSpPr>
      <xdr:spPr>
        <a:xfrm>
          <a:off x="19885660" y="58489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155646</xdr:rowOff>
    </xdr:from>
    <xdr:ext cx="599010" cy="259045"/>
    <xdr:sp macro="" textlink="">
      <xdr:nvSpPr>
        <xdr:cNvPr id="560" name="【一般廃棄物処理施設】&#10;一人当たり有形固定資産（償却資産）額平均値テキスト">
          <a:extLst>
            <a:ext uri="{FF2B5EF4-FFF2-40B4-BE49-F238E27FC236}">
              <a16:creationId xmlns:a16="http://schemas.microsoft.com/office/drawing/2014/main" id="{5D28416A-528C-451B-8696-072EF35657DC}"/>
            </a:ext>
          </a:extLst>
        </xdr:cNvPr>
        <xdr:cNvSpPr txBox="1"/>
      </xdr:nvSpPr>
      <xdr:spPr>
        <a:xfrm>
          <a:off x="19985990" y="649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132769</xdr:rowOff>
    </xdr:from>
    <xdr:to>
      <xdr:col>116</xdr:col>
      <xdr:colOff>114300</xdr:colOff>
      <xdr:row>39</xdr:row>
      <xdr:rowOff>62919</xdr:rowOff>
    </xdr:to>
    <xdr:sp macro="" textlink="">
      <xdr:nvSpPr>
        <xdr:cNvPr id="561" name="フローチャート: 判断 560">
          <a:extLst>
            <a:ext uri="{FF2B5EF4-FFF2-40B4-BE49-F238E27FC236}">
              <a16:creationId xmlns:a16="http://schemas.microsoft.com/office/drawing/2014/main" id="{A614B93E-2D72-4FF4-8275-7F7771D536FE}"/>
            </a:ext>
          </a:extLst>
        </xdr:cNvPr>
        <xdr:cNvSpPr/>
      </xdr:nvSpPr>
      <xdr:spPr>
        <a:xfrm>
          <a:off x="19904710" y="66516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137647</xdr:rowOff>
    </xdr:from>
    <xdr:to>
      <xdr:col>112</xdr:col>
      <xdr:colOff>38100</xdr:colOff>
      <xdr:row>39</xdr:row>
      <xdr:rowOff>67797</xdr:rowOff>
    </xdr:to>
    <xdr:sp macro="" textlink="">
      <xdr:nvSpPr>
        <xdr:cNvPr id="562" name="フローチャート: 判断 561">
          <a:extLst>
            <a:ext uri="{FF2B5EF4-FFF2-40B4-BE49-F238E27FC236}">
              <a16:creationId xmlns:a16="http://schemas.microsoft.com/office/drawing/2014/main" id="{B2FBD75D-106A-4906-9E20-79303DB38F6E}"/>
            </a:ext>
          </a:extLst>
        </xdr:cNvPr>
        <xdr:cNvSpPr/>
      </xdr:nvSpPr>
      <xdr:spPr>
        <a:xfrm>
          <a:off x="19161760" y="664893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109858</xdr:rowOff>
    </xdr:from>
    <xdr:to>
      <xdr:col>107</xdr:col>
      <xdr:colOff>101600</xdr:colOff>
      <xdr:row>39</xdr:row>
      <xdr:rowOff>40008</xdr:rowOff>
    </xdr:to>
    <xdr:sp macro="" textlink="">
      <xdr:nvSpPr>
        <xdr:cNvPr id="563" name="フローチャート: 判断 562">
          <a:extLst>
            <a:ext uri="{FF2B5EF4-FFF2-40B4-BE49-F238E27FC236}">
              <a16:creationId xmlns:a16="http://schemas.microsoft.com/office/drawing/2014/main" id="{CB0E466F-2439-4838-A6C6-E9FB45C4B56D}"/>
            </a:ext>
          </a:extLst>
        </xdr:cNvPr>
        <xdr:cNvSpPr/>
      </xdr:nvSpPr>
      <xdr:spPr>
        <a:xfrm>
          <a:off x="18345150" y="66230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167215</xdr:rowOff>
    </xdr:from>
    <xdr:to>
      <xdr:col>102</xdr:col>
      <xdr:colOff>165100</xdr:colOff>
      <xdr:row>39</xdr:row>
      <xdr:rowOff>97365</xdr:rowOff>
    </xdr:to>
    <xdr:sp macro="" textlink="">
      <xdr:nvSpPr>
        <xdr:cNvPr id="564" name="フローチャート: 判断 563">
          <a:extLst>
            <a:ext uri="{FF2B5EF4-FFF2-40B4-BE49-F238E27FC236}">
              <a16:creationId xmlns:a16="http://schemas.microsoft.com/office/drawing/2014/main" id="{14E20372-354E-4755-92F0-748823CFA732}"/>
            </a:ext>
          </a:extLst>
        </xdr:cNvPr>
        <xdr:cNvSpPr/>
      </xdr:nvSpPr>
      <xdr:spPr>
        <a:xfrm>
          <a:off x="17547590" y="668612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17522</xdr:rowOff>
    </xdr:from>
    <xdr:to>
      <xdr:col>98</xdr:col>
      <xdr:colOff>38100</xdr:colOff>
      <xdr:row>39</xdr:row>
      <xdr:rowOff>119122</xdr:rowOff>
    </xdr:to>
    <xdr:sp macro="" textlink="">
      <xdr:nvSpPr>
        <xdr:cNvPr id="565" name="フローチャート: 判断 564">
          <a:extLst>
            <a:ext uri="{FF2B5EF4-FFF2-40B4-BE49-F238E27FC236}">
              <a16:creationId xmlns:a16="http://schemas.microsoft.com/office/drawing/2014/main" id="{1E67B0A0-107C-4B59-950F-CE12623F8F2B}"/>
            </a:ext>
          </a:extLst>
        </xdr:cNvPr>
        <xdr:cNvSpPr/>
      </xdr:nvSpPr>
      <xdr:spPr>
        <a:xfrm>
          <a:off x="16761460" y="670788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6" name="テキスト ボックス 565">
          <a:extLst>
            <a:ext uri="{FF2B5EF4-FFF2-40B4-BE49-F238E27FC236}">
              <a16:creationId xmlns:a16="http://schemas.microsoft.com/office/drawing/2014/main" id="{C78F3ED7-870B-4789-91E9-EE23564CB6D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7" name="テキスト ボックス 566">
          <a:extLst>
            <a:ext uri="{FF2B5EF4-FFF2-40B4-BE49-F238E27FC236}">
              <a16:creationId xmlns:a16="http://schemas.microsoft.com/office/drawing/2014/main" id="{DBFFC341-B56C-4DB9-B3B9-9E32802E802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8" name="テキスト ボックス 567">
          <a:extLst>
            <a:ext uri="{FF2B5EF4-FFF2-40B4-BE49-F238E27FC236}">
              <a16:creationId xmlns:a16="http://schemas.microsoft.com/office/drawing/2014/main" id="{3E6522CD-C280-4997-BC99-0368F28CE97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9" name="テキスト ボックス 568">
          <a:extLst>
            <a:ext uri="{FF2B5EF4-FFF2-40B4-BE49-F238E27FC236}">
              <a16:creationId xmlns:a16="http://schemas.microsoft.com/office/drawing/2014/main" id="{67E73DD4-6376-4EB5-8C89-40E6DB6BAE9C}"/>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CF633D3F-2F65-4583-8335-23DC45FDC3DD}"/>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13829</xdr:rowOff>
    </xdr:from>
    <xdr:to>
      <xdr:col>116</xdr:col>
      <xdr:colOff>114300</xdr:colOff>
      <xdr:row>41</xdr:row>
      <xdr:rowOff>115429</xdr:rowOff>
    </xdr:to>
    <xdr:sp macro="" textlink="">
      <xdr:nvSpPr>
        <xdr:cNvPr id="571" name="楕円 570">
          <a:extLst>
            <a:ext uri="{FF2B5EF4-FFF2-40B4-BE49-F238E27FC236}">
              <a16:creationId xmlns:a16="http://schemas.microsoft.com/office/drawing/2014/main" id="{277A877C-5C5D-4270-A47F-F11F63AC685E}"/>
            </a:ext>
          </a:extLst>
        </xdr:cNvPr>
        <xdr:cNvSpPr/>
      </xdr:nvSpPr>
      <xdr:spPr>
        <a:xfrm>
          <a:off x="19904710" y="704708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100206</xdr:rowOff>
    </xdr:from>
    <xdr:ext cx="534377" cy="259045"/>
    <xdr:sp macro="" textlink="">
      <xdr:nvSpPr>
        <xdr:cNvPr id="572" name="【一般廃棄物処理施設】&#10;一人当たり有形固定資産（償却資産）額該当値テキスト">
          <a:extLst>
            <a:ext uri="{FF2B5EF4-FFF2-40B4-BE49-F238E27FC236}">
              <a16:creationId xmlns:a16="http://schemas.microsoft.com/office/drawing/2014/main" id="{A4E4F91C-DE35-4504-97CC-5FFA847A96B1}"/>
            </a:ext>
          </a:extLst>
        </xdr:cNvPr>
        <xdr:cNvSpPr txBox="1"/>
      </xdr:nvSpPr>
      <xdr:spPr>
        <a:xfrm>
          <a:off x="19985990" y="695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14514</xdr:rowOff>
    </xdr:from>
    <xdr:to>
      <xdr:col>112</xdr:col>
      <xdr:colOff>38100</xdr:colOff>
      <xdr:row>41</xdr:row>
      <xdr:rowOff>116114</xdr:rowOff>
    </xdr:to>
    <xdr:sp macro="" textlink="">
      <xdr:nvSpPr>
        <xdr:cNvPr id="573" name="楕円 572">
          <a:extLst>
            <a:ext uri="{FF2B5EF4-FFF2-40B4-BE49-F238E27FC236}">
              <a16:creationId xmlns:a16="http://schemas.microsoft.com/office/drawing/2014/main" id="{3C8704B6-F181-4122-BA63-78E8CF42D130}"/>
            </a:ext>
          </a:extLst>
        </xdr:cNvPr>
        <xdr:cNvSpPr/>
      </xdr:nvSpPr>
      <xdr:spPr>
        <a:xfrm>
          <a:off x="19161760" y="7047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64629</xdr:rowOff>
    </xdr:from>
    <xdr:to>
      <xdr:col>116</xdr:col>
      <xdr:colOff>63500</xdr:colOff>
      <xdr:row>41</xdr:row>
      <xdr:rowOff>65314</xdr:rowOff>
    </xdr:to>
    <xdr:cxnSp macro="">
      <xdr:nvCxnSpPr>
        <xdr:cNvPr id="574" name="直線コネクタ 573">
          <a:extLst>
            <a:ext uri="{FF2B5EF4-FFF2-40B4-BE49-F238E27FC236}">
              <a16:creationId xmlns:a16="http://schemas.microsoft.com/office/drawing/2014/main" id="{70866E0B-1BBD-4A64-965A-BD23F5E59EBD}"/>
            </a:ext>
          </a:extLst>
        </xdr:cNvPr>
        <xdr:cNvCxnSpPr/>
      </xdr:nvCxnSpPr>
      <xdr:spPr>
        <a:xfrm flipV="1">
          <a:off x="19204940" y="7090269"/>
          <a:ext cx="742950" cy="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15186</xdr:rowOff>
    </xdr:from>
    <xdr:to>
      <xdr:col>107</xdr:col>
      <xdr:colOff>101600</xdr:colOff>
      <xdr:row>41</xdr:row>
      <xdr:rowOff>116786</xdr:rowOff>
    </xdr:to>
    <xdr:sp macro="" textlink="">
      <xdr:nvSpPr>
        <xdr:cNvPr id="575" name="楕円 574">
          <a:extLst>
            <a:ext uri="{FF2B5EF4-FFF2-40B4-BE49-F238E27FC236}">
              <a16:creationId xmlns:a16="http://schemas.microsoft.com/office/drawing/2014/main" id="{9CD5629B-D914-43D9-A074-4C119E22F2DF}"/>
            </a:ext>
          </a:extLst>
        </xdr:cNvPr>
        <xdr:cNvSpPr/>
      </xdr:nvSpPr>
      <xdr:spPr>
        <a:xfrm>
          <a:off x="18345150" y="704844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65314</xdr:rowOff>
    </xdr:from>
    <xdr:to>
      <xdr:col>111</xdr:col>
      <xdr:colOff>177800</xdr:colOff>
      <xdr:row>41</xdr:row>
      <xdr:rowOff>65986</xdr:rowOff>
    </xdr:to>
    <xdr:cxnSp macro="">
      <xdr:nvCxnSpPr>
        <xdr:cNvPr id="576" name="直線コネクタ 575">
          <a:extLst>
            <a:ext uri="{FF2B5EF4-FFF2-40B4-BE49-F238E27FC236}">
              <a16:creationId xmlns:a16="http://schemas.microsoft.com/office/drawing/2014/main" id="{62E3107C-E2A2-4DED-8B67-01B82BF154F2}"/>
            </a:ext>
          </a:extLst>
        </xdr:cNvPr>
        <xdr:cNvCxnSpPr/>
      </xdr:nvCxnSpPr>
      <xdr:spPr>
        <a:xfrm flipV="1">
          <a:off x="18399760" y="7092859"/>
          <a:ext cx="805180" cy="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15895</xdr:rowOff>
    </xdr:from>
    <xdr:to>
      <xdr:col>102</xdr:col>
      <xdr:colOff>165100</xdr:colOff>
      <xdr:row>41</xdr:row>
      <xdr:rowOff>117495</xdr:rowOff>
    </xdr:to>
    <xdr:sp macro="" textlink="">
      <xdr:nvSpPr>
        <xdr:cNvPr id="577" name="楕円 576">
          <a:extLst>
            <a:ext uri="{FF2B5EF4-FFF2-40B4-BE49-F238E27FC236}">
              <a16:creationId xmlns:a16="http://schemas.microsoft.com/office/drawing/2014/main" id="{700966CB-715D-46D1-9259-6903E465E2A6}"/>
            </a:ext>
          </a:extLst>
        </xdr:cNvPr>
        <xdr:cNvSpPr/>
      </xdr:nvSpPr>
      <xdr:spPr>
        <a:xfrm>
          <a:off x="17547590" y="70491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65986</xdr:rowOff>
    </xdr:from>
    <xdr:to>
      <xdr:col>107</xdr:col>
      <xdr:colOff>50800</xdr:colOff>
      <xdr:row>41</xdr:row>
      <xdr:rowOff>66695</xdr:rowOff>
    </xdr:to>
    <xdr:cxnSp macro="">
      <xdr:nvCxnSpPr>
        <xdr:cNvPr id="578" name="直線コネクタ 577">
          <a:extLst>
            <a:ext uri="{FF2B5EF4-FFF2-40B4-BE49-F238E27FC236}">
              <a16:creationId xmlns:a16="http://schemas.microsoft.com/office/drawing/2014/main" id="{80DD03EF-19B6-4FFB-B047-DE50173F4F68}"/>
            </a:ext>
          </a:extLst>
        </xdr:cNvPr>
        <xdr:cNvCxnSpPr/>
      </xdr:nvCxnSpPr>
      <xdr:spPr>
        <a:xfrm flipV="1">
          <a:off x="17602200" y="7093531"/>
          <a:ext cx="797560" cy="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16521</xdr:rowOff>
    </xdr:from>
    <xdr:to>
      <xdr:col>98</xdr:col>
      <xdr:colOff>38100</xdr:colOff>
      <xdr:row>41</xdr:row>
      <xdr:rowOff>118121</xdr:rowOff>
    </xdr:to>
    <xdr:sp macro="" textlink="">
      <xdr:nvSpPr>
        <xdr:cNvPr id="579" name="楕円 578">
          <a:extLst>
            <a:ext uri="{FF2B5EF4-FFF2-40B4-BE49-F238E27FC236}">
              <a16:creationId xmlns:a16="http://schemas.microsoft.com/office/drawing/2014/main" id="{0EA0AD94-0715-4C37-8F88-DBF0DEEE4457}"/>
            </a:ext>
          </a:extLst>
        </xdr:cNvPr>
        <xdr:cNvSpPr/>
      </xdr:nvSpPr>
      <xdr:spPr>
        <a:xfrm>
          <a:off x="16761460" y="704978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66695</xdr:rowOff>
    </xdr:from>
    <xdr:to>
      <xdr:col>102</xdr:col>
      <xdr:colOff>114300</xdr:colOff>
      <xdr:row>41</xdr:row>
      <xdr:rowOff>67321</xdr:rowOff>
    </xdr:to>
    <xdr:cxnSp macro="">
      <xdr:nvCxnSpPr>
        <xdr:cNvPr id="580" name="直線コネクタ 579">
          <a:extLst>
            <a:ext uri="{FF2B5EF4-FFF2-40B4-BE49-F238E27FC236}">
              <a16:creationId xmlns:a16="http://schemas.microsoft.com/office/drawing/2014/main" id="{5E1FC05B-800D-45AB-966F-7750D7F21924}"/>
            </a:ext>
          </a:extLst>
        </xdr:cNvPr>
        <xdr:cNvCxnSpPr/>
      </xdr:nvCxnSpPr>
      <xdr:spPr>
        <a:xfrm flipV="1">
          <a:off x="16804640" y="7094240"/>
          <a:ext cx="797560" cy="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84324</xdr:rowOff>
    </xdr:from>
    <xdr:ext cx="599010" cy="259045"/>
    <xdr:sp macro="" textlink="">
      <xdr:nvSpPr>
        <xdr:cNvPr id="581" name="n_1aveValue【一般廃棄物処理施設】&#10;一人当たり有形固定資産（償却資産）額">
          <a:extLst>
            <a:ext uri="{FF2B5EF4-FFF2-40B4-BE49-F238E27FC236}">
              <a16:creationId xmlns:a16="http://schemas.microsoft.com/office/drawing/2014/main" id="{C5CA3887-2CD7-45FB-9577-0A85465CC2A2}"/>
            </a:ext>
          </a:extLst>
        </xdr:cNvPr>
        <xdr:cNvSpPr txBox="1"/>
      </xdr:nvSpPr>
      <xdr:spPr>
        <a:xfrm>
          <a:off x="18919405" y="6429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56535</xdr:rowOff>
    </xdr:from>
    <xdr:ext cx="599010" cy="259045"/>
    <xdr:sp macro="" textlink="">
      <xdr:nvSpPr>
        <xdr:cNvPr id="582" name="n_2aveValue【一般廃棄物処理施設】&#10;一人当たり有形固定資産（償却資産）額">
          <a:extLst>
            <a:ext uri="{FF2B5EF4-FFF2-40B4-BE49-F238E27FC236}">
              <a16:creationId xmlns:a16="http://schemas.microsoft.com/office/drawing/2014/main" id="{1CE67BCD-2D5C-4D60-B7B1-045512B021A9}"/>
            </a:ext>
          </a:extLst>
        </xdr:cNvPr>
        <xdr:cNvSpPr txBox="1"/>
      </xdr:nvSpPr>
      <xdr:spPr>
        <a:xfrm>
          <a:off x="18138355" y="6403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113891</xdr:rowOff>
    </xdr:from>
    <xdr:ext cx="534377" cy="259045"/>
    <xdr:sp macro="" textlink="">
      <xdr:nvSpPr>
        <xdr:cNvPr id="583" name="n_3aveValue【一般廃棄物処理施設】&#10;一人当たり有形固定資産（償却資産）額">
          <a:extLst>
            <a:ext uri="{FF2B5EF4-FFF2-40B4-BE49-F238E27FC236}">
              <a16:creationId xmlns:a16="http://schemas.microsoft.com/office/drawing/2014/main" id="{0E009780-49F5-4D44-BF43-A1800948B237}"/>
            </a:ext>
          </a:extLst>
        </xdr:cNvPr>
        <xdr:cNvSpPr txBox="1"/>
      </xdr:nvSpPr>
      <xdr:spPr>
        <a:xfrm>
          <a:off x="17354061" y="64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135649</xdr:rowOff>
    </xdr:from>
    <xdr:ext cx="534377" cy="259045"/>
    <xdr:sp macro="" textlink="">
      <xdr:nvSpPr>
        <xdr:cNvPr id="584" name="n_4aveValue【一般廃棄物処理施設】&#10;一人当たり有形固定資産（償却資産）額">
          <a:extLst>
            <a:ext uri="{FF2B5EF4-FFF2-40B4-BE49-F238E27FC236}">
              <a16:creationId xmlns:a16="http://schemas.microsoft.com/office/drawing/2014/main" id="{DE3EAC2F-590D-4E18-AF46-EB149F3CD1C2}"/>
            </a:ext>
          </a:extLst>
        </xdr:cNvPr>
        <xdr:cNvSpPr txBox="1"/>
      </xdr:nvSpPr>
      <xdr:spPr>
        <a:xfrm>
          <a:off x="16556501" y="647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107241</xdr:rowOff>
    </xdr:from>
    <xdr:ext cx="534377" cy="259045"/>
    <xdr:sp macro="" textlink="">
      <xdr:nvSpPr>
        <xdr:cNvPr id="585" name="n_1mainValue【一般廃棄物処理施設】&#10;一人当たり有形固定資産（償却資産）額">
          <a:extLst>
            <a:ext uri="{FF2B5EF4-FFF2-40B4-BE49-F238E27FC236}">
              <a16:creationId xmlns:a16="http://schemas.microsoft.com/office/drawing/2014/main" id="{CD4B0754-C5B0-46A7-ACCF-E40A89AE68FE}"/>
            </a:ext>
          </a:extLst>
        </xdr:cNvPr>
        <xdr:cNvSpPr txBox="1"/>
      </xdr:nvSpPr>
      <xdr:spPr>
        <a:xfrm>
          <a:off x="18951721" y="713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107913</xdr:rowOff>
    </xdr:from>
    <xdr:ext cx="534377" cy="259045"/>
    <xdr:sp macro="" textlink="">
      <xdr:nvSpPr>
        <xdr:cNvPr id="586" name="n_2mainValue【一般廃棄物処理施設】&#10;一人当たり有形固定資産（償却資産）額">
          <a:extLst>
            <a:ext uri="{FF2B5EF4-FFF2-40B4-BE49-F238E27FC236}">
              <a16:creationId xmlns:a16="http://schemas.microsoft.com/office/drawing/2014/main" id="{6F75621B-8C69-479C-A1E6-93EF41B1BCFB}"/>
            </a:ext>
          </a:extLst>
        </xdr:cNvPr>
        <xdr:cNvSpPr txBox="1"/>
      </xdr:nvSpPr>
      <xdr:spPr>
        <a:xfrm>
          <a:off x="18170671" y="713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108622</xdr:rowOff>
    </xdr:from>
    <xdr:ext cx="534377" cy="259045"/>
    <xdr:sp macro="" textlink="">
      <xdr:nvSpPr>
        <xdr:cNvPr id="587" name="n_3mainValue【一般廃棄物処理施設】&#10;一人当たり有形固定資産（償却資産）額">
          <a:extLst>
            <a:ext uri="{FF2B5EF4-FFF2-40B4-BE49-F238E27FC236}">
              <a16:creationId xmlns:a16="http://schemas.microsoft.com/office/drawing/2014/main" id="{DF0E8347-AB4F-4719-B52C-DD1B71884558}"/>
            </a:ext>
          </a:extLst>
        </xdr:cNvPr>
        <xdr:cNvSpPr txBox="1"/>
      </xdr:nvSpPr>
      <xdr:spPr>
        <a:xfrm>
          <a:off x="17354061" y="713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109248</xdr:rowOff>
    </xdr:from>
    <xdr:ext cx="534377" cy="259045"/>
    <xdr:sp macro="" textlink="">
      <xdr:nvSpPr>
        <xdr:cNvPr id="588" name="n_4mainValue【一般廃棄物処理施設】&#10;一人当たり有形固定資産（償却資産）額">
          <a:extLst>
            <a:ext uri="{FF2B5EF4-FFF2-40B4-BE49-F238E27FC236}">
              <a16:creationId xmlns:a16="http://schemas.microsoft.com/office/drawing/2014/main" id="{27500DC6-9316-4C05-9743-EA4584E551F0}"/>
            </a:ext>
          </a:extLst>
        </xdr:cNvPr>
        <xdr:cNvSpPr txBox="1"/>
      </xdr:nvSpPr>
      <xdr:spPr>
        <a:xfrm>
          <a:off x="16556501" y="713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9" name="正方形/長方形 588">
          <a:extLst>
            <a:ext uri="{FF2B5EF4-FFF2-40B4-BE49-F238E27FC236}">
              <a16:creationId xmlns:a16="http://schemas.microsoft.com/office/drawing/2014/main" id="{D6141252-660C-457E-94C1-8415C5A48FA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0" name="正方形/長方形 589">
          <a:extLst>
            <a:ext uri="{FF2B5EF4-FFF2-40B4-BE49-F238E27FC236}">
              <a16:creationId xmlns:a16="http://schemas.microsoft.com/office/drawing/2014/main" id="{0C6F39A4-D28E-4C24-83CB-73AA3250A694}"/>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1" name="正方形/長方形 590">
          <a:extLst>
            <a:ext uri="{FF2B5EF4-FFF2-40B4-BE49-F238E27FC236}">
              <a16:creationId xmlns:a16="http://schemas.microsoft.com/office/drawing/2014/main" id="{A5A10832-F470-4EA0-A99E-3DA4D9FD77B4}"/>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2" name="正方形/長方形 591">
          <a:extLst>
            <a:ext uri="{FF2B5EF4-FFF2-40B4-BE49-F238E27FC236}">
              <a16:creationId xmlns:a16="http://schemas.microsoft.com/office/drawing/2014/main" id="{8A256F7E-507C-49AD-887B-DB53CF7C7CEA}"/>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3" name="正方形/長方形 592">
          <a:extLst>
            <a:ext uri="{FF2B5EF4-FFF2-40B4-BE49-F238E27FC236}">
              <a16:creationId xmlns:a16="http://schemas.microsoft.com/office/drawing/2014/main" id="{08C6C428-7537-4879-896A-689F15811588}"/>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4" name="正方形/長方形 593">
          <a:extLst>
            <a:ext uri="{FF2B5EF4-FFF2-40B4-BE49-F238E27FC236}">
              <a16:creationId xmlns:a16="http://schemas.microsoft.com/office/drawing/2014/main" id="{BF079D1C-45EA-4F59-9D8A-67F31921777D}"/>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5" name="正方形/長方形 594">
          <a:extLst>
            <a:ext uri="{FF2B5EF4-FFF2-40B4-BE49-F238E27FC236}">
              <a16:creationId xmlns:a16="http://schemas.microsoft.com/office/drawing/2014/main" id="{EB17F348-A1AD-47E5-8C3A-BD9E6AC60C63}"/>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6" name="正方形/長方形 595">
          <a:extLst>
            <a:ext uri="{FF2B5EF4-FFF2-40B4-BE49-F238E27FC236}">
              <a16:creationId xmlns:a16="http://schemas.microsoft.com/office/drawing/2014/main" id="{D75F6871-3546-490D-8836-98F662015CD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7" name="テキスト ボックス 596">
          <a:extLst>
            <a:ext uri="{FF2B5EF4-FFF2-40B4-BE49-F238E27FC236}">
              <a16:creationId xmlns:a16="http://schemas.microsoft.com/office/drawing/2014/main" id="{E6450974-22AB-49C9-A86F-CCABA848829B}"/>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8" name="直線コネクタ 597">
          <a:extLst>
            <a:ext uri="{FF2B5EF4-FFF2-40B4-BE49-F238E27FC236}">
              <a16:creationId xmlns:a16="http://schemas.microsoft.com/office/drawing/2014/main" id="{81A88730-56A7-491B-9F5B-4FF47846A8BD}"/>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9" name="テキスト ボックス 598">
          <a:extLst>
            <a:ext uri="{FF2B5EF4-FFF2-40B4-BE49-F238E27FC236}">
              <a16:creationId xmlns:a16="http://schemas.microsoft.com/office/drawing/2014/main" id="{149025F5-2D6E-4DD3-8AC4-30F5E4AE6A7F}"/>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0" name="直線コネクタ 599">
          <a:extLst>
            <a:ext uri="{FF2B5EF4-FFF2-40B4-BE49-F238E27FC236}">
              <a16:creationId xmlns:a16="http://schemas.microsoft.com/office/drawing/2014/main" id="{7C1FD6EF-EEB4-4D5D-9C6C-BCA3141E7922}"/>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01" name="テキスト ボックス 600">
          <a:extLst>
            <a:ext uri="{FF2B5EF4-FFF2-40B4-BE49-F238E27FC236}">
              <a16:creationId xmlns:a16="http://schemas.microsoft.com/office/drawing/2014/main" id="{A39A5B99-8C52-4160-B90D-BAE56F8BAAAD}"/>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02" name="直線コネクタ 601">
          <a:extLst>
            <a:ext uri="{FF2B5EF4-FFF2-40B4-BE49-F238E27FC236}">
              <a16:creationId xmlns:a16="http://schemas.microsoft.com/office/drawing/2014/main" id="{91018BDE-1C15-4CDE-B6BD-473311206222}"/>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03" name="テキスト ボックス 602">
          <a:extLst>
            <a:ext uri="{FF2B5EF4-FFF2-40B4-BE49-F238E27FC236}">
              <a16:creationId xmlns:a16="http://schemas.microsoft.com/office/drawing/2014/main" id="{F9D66945-4E99-4F8B-83C4-699AC3BBA63E}"/>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04" name="直線コネクタ 603">
          <a:extLst>
            <a:ext uri="{FF2B5EF4-FFF2-40B4-BE49-F238E27FC236}">
              <a16:creationId xmlns:a16="http://schemas.microsoft.com/office/drawing/2014/main" id="{4199BDF0-B42B-4FE1-94F2-F1827E0979C1}"/>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05" name="テキスト ボックス 604">
          <a:extLst>
            <a:ext uri="{FF2B5EF4-FFF2-40B4-BE49-F238E27FC236}">
              <a16:creationId xmlns:a16="http://schemas.microsoft.com/office/drawing/2014/main" id="{9265D0C1-1843-4DFB-A41B-BE4F66A94C25}"/>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06" name="直線コネクタ 605">
          <a:extLst>
            <a:ext uri="{FF2B5EF4-FFF2-40B4-BE49-F238E27FC236}">
              <a16:creationId xmlns:a16="http://schemas.microsoft.com/office/drawing/2014/main" id="{804517B6-9ADC-4F2F-8DF8-095D3E14E762}"/>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07" name="テキスト ボックス 606">
          <a:extLst>
            <a:ext uri="{FF2B5EF4-FFF2-40B4-BE49-F238E27FC236}">
              <a16:creationId xmlns:a16="http://schemas.microsoft.com/office/drawing/2014/main" id="{D93D064F-C4D0-4CBA-90BD-EDB2D0A89C31}"/>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08" name="直線コネクタ 607">
          <a:extLst>
            <a:ext uri="{FF2B5EF4-FFF2-40B4-BE49-F238E27FC236}">
              <a16:creationId xmlns:a16="http://schemas.microsoft.com/office/drawing/2014/main" id="{5D48BA35-3F8E-424C-8828-263DE5C9CF50}"/>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9" name="テキスト ボックス 608">
          <a:extLst>
            <a:ext uri="{FF2B5EF4-FFF2-40B4-BE49-F238E27FC236}">
              <a16:creationId xmlns:a16="http://schemas.microsoft.com/office/drawing/2014/main" id="{C1BF75B8-EB32-459E-8699-1A8314BEB8CE}"/>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0" name="直線コネクタ 609">
          <a:extLst>
            <a:ext uri="{FF2B5EF4-FFF2-40B4-BE49-F238E27FC236}">
              <a16:creationId xmlns:a16="http://schemas.microsoft.com/office/drawing/2014/main" id="{AA83D1C4-7A5B-42D8-BC1A-2843A79C70E1}"/>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1" name="テキスト ボックス 610">
          <a:extLst>
            <a:ext uri="{FF2B5EF4-FFF2-40B4-BE49-F238E27FC236}">
              <a16:creationId xmlns:a16="http://schemas.microsoft.com/office/drawing/2014/main" id="{001F8E8E-78BA-447A-9523-029F6B66C682}"/>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2" name="【保健センター・保健所】&#10;有形固定資産減価償却率グラフ枠">
          <a:extLst>
            <a:ext uri="{FF2B5EF4-FFF2-40B4-BE49-F238E27FC236}">
              <a16:creationId xmlns:a16="http://schemas.microsoft.com/office/drawing/2014/main" id="{87F5136D-56D3-4F57-9FB8-E211D397D0BC}"/>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106680</xdr:rowOff>
    </xdr:from>
    <xdr:to>
      <xdr:col>85</xdr:col>
      <xdr:colOff>126364</xdr:colOff>
      <xdr:row>64</xdr:row>
      <xdr:rowOff>53340</xdr:rowOff>
    </xdr:to>
    <xdr:cxnSp macro="">
      <xdr:nvCxnSpPr>
        <xdr:cNvPr id="613" name="直線コネクタ 612">
          <a:extLst>
            <a:ext uri="{FF2B5EF4-FFF2-40B4-BE49-F238E27FC236}">
              <a16:creationId xmlns:a16="http://schemas.microsoft.com/office/drawing/2014/main" id="{6F7D79FD-9CA9-4726-909A-FA43FD5691FC}"/>
            </a:ext>
          </a:extLst>
        </xdr:cNvPr>
        <xdr:cNvCxnSpPr/>
      </xdr:nvCxnSpPr>
      <xdr:spPr>
        <a:xfrm flipV="1">
          <a:off x="14703424" y="9705975"/>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57167</xdr:rowOff>
    </xdr:from>
    <xdr:ext cx="405111" cy="259045"/>
    <xdr:sp macro="" textlink="">
      <xdr:nvSpPr>
        <xdr:cNvPr id="614" name="【保健センター・保健所】&#10;有形固定資産減価償却率最小値テキスト">
          <a:extLst>
            <a:ext uri="{FF2B5EF4-FFF2-40B4-BE49-F238E27FC236}">
              <a16:creationId xmlns:a16="http://schemas.microsoft.com/office/drawing/2014/main" id="{F82947F6-0A9A-4DBC-A826-B691B61F632E}"/>
            </a:ext>
          </a:extLst>
        </xdr:cNvPr>
        <xdr:cNvSpPr txBox="1"/>
      </xdr:nvSpPr>
      <xdr:spPr>
        <a:xfrm>
          <a:off x="14742160"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53340</xdr:rowOff>
    </xdr:from>
    <xdr:to>
      <xdr:col>86</xdr:col>
      <xdr:colOff>25400</xdr:colOff>
      <xdr:row>64</xdr:row>
      <xdr:rowOff>53340</xdr:rowOff>
    </xdr:to>
    <xdr:cxnSp macro="">
      <xdr:nvCxnSpPr>
        <xdr:cNvPr id="615" name="直線コネクタ 614">
          <a:extLst>
            <a:ext uri="{FF2B5EF4-FFF2-40B4-BE49-F238E27FC236}">
              <a16:creationId xmlns:a16="http://schemas.microsoft.com/office/drawing/2014/main" id="{64D169DB-707D-4464-8920-298E2DC98EBE}"/>
            </a:ext>
          </a:extLst>
        </xdr:cNvPr>
        <xdr:cNvCxnSpPr/>
      </xdr:nvCxnSpPr>
      <xdr:spPr>
        <a:xfrm>
          <a:off x="14611350" y="1102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53357</xdr:rowOff>
    </xdr:from>
    <xdr:ext cx="405111" cy="259045"/>
    <xdr:sp macro="" textlink="">
      <xdr:nvSpPr>
        <xdr:cNvPr id="616" name="【保健センター・保健所】&#10;有形固定資産減価償却率最大値テキスト">
          <a:extLst>
            <a:ext uri="{FF2B5EF4-FFF2-40B4-BE49-F238E27FC236}">
              <a16:creationId xmlns:a16="http://schemas.microsoft.com/office/drawing/2014/main" id="{106D1BB6-CEF3-45C9-936C-5BD26FEC671B}"/>
            </a:ext>
          </a:extLst>
        </xdr:cNvPr>
        <xdr:cNvSpPr txBox="1"/>
      </xdr:nvSpPr>
      <xdr:spPr>
        <a:xfrm>
          <a:off x="14742160" y="948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106680</xdr:rowOff>
    </xdr:from>
    <xdr:to>
      <xdr:col>86</xdr:col>
      <xdr:colOff>25400</xdr:colOff>
      <xdr:row>56</xdr:row>
      <xdr:rowOff>106680</xdr:rowOff>
    </xdr:to>
    <xdr:cxnSp macro="">
      <xdr:nvCxnSpPr>
        <xdr:cNvPr id="617" name="直線コネクタ 616">
          <a:extLst>
            <a:ext uri="{FF2B5EF4-FFF2-40B4-BE49-F238E27FC236}">
              <a16:creationId xmlns:a16="http://schemas.microsoft.com/office/drawing/2014/main" id="{F12E4DBD-94DA-459A-8197-1033B1C19BDD}"/>
            </a:ext>
          </a:extLst>
        </xdr:cNvPr>
        <xdr:cNvCxnSpPr/>
      </xdr:nvCxnSpPr>
      <xdr:spPr>
        <a:xfrm>
          <a:off x="14611350" y="9705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38752</xdr:rowOff>
    </xdr:from>
    <xdr:ext cx="405111" cy="259045"/>
    <xdr:sp macro="" textlink="">
      <xdr:nvSpPr>
        <xdr:cNvPr id="618" name="【保健センター・保健所】&#10;有形固定資産減価償却率平均値テキスト">
          <a:extLst>
            <a:ext uri="{FF2B5EF4-FFF2-40B4-BE49-F238E27FC236}">
              <a16:creationId xmlns:a16="http://schemas.microsoft.com/office/drawing/2014/main" id="{C8E8C1C3-9DF6-4ED2-A52D-B49CF4AC83D2}"/>
            </a:ext>
          </a:extLst>
        </xdr:cNvPr>
        <xdr:cNvSpPr txBox="1"/>
      </xdr:nvSpPr>
      <xdr:spPr>
        <a:xfrm>
          <a:off x="14742160" y="9982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15875</xdr:rowOff>
    </xdr:from>
    <xdr:to>
      <xdr:col>85</xdr:col>
      <xdr:colOff>177800</xdr:colOff>
      <xdr:row>59</xdr:row>
      <xdr:rowOff>117475</xdr:rowOff>
    </xdr:to>
    <xdr:sp macro="" textlink="">
      <xdr:nvSpPr>
        <xdr:cNvPr id="619" name="フローチャート: 判断 618">
          <a:extLst>
            <a:ext uri="{FF2B5EF4-FFF2-40B4-BE49-F238E27FC236}">
              <a16:creationId xmlns:a16="http://schemas.microsoft.com/office/drawing/2014/main" id="{8013C282-BC9B-414B-B1F7-A8208123882F}"/>
            </a:ext>
          </a:extLst>
        </xdr:cNvPr>
        <xdr:cNvSpPr/>
      </xdr:nvSpPr>
      <xdr:spPr>
        <a:xfrm>
          <a:off x="14649450" y="101352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164465</xdr:rowOff>
    </xdr:from>
    <xdr:to>
      <xdr:col>81</xdr:col>
      <xdr:colOff>101600</xdr:colOff>
      <xdr:row>59</xdr:row>
      <xdr:rowOff>94615</xdr:rowOff>
    </xdr:to>
    <xdr:sp macro="" textlink="">
      <xdr:nvSpPr>
        <xdr:cNvPr id="620" name="フローチャート: 判断 619">
          <a:extLst>
            <a:ext uri="{FF2B5EF4-FFF2-40B4-BE49-F238E27FC236}">
              <a16:creationId xmlns:a16="http://schemas.microsoft.com/office/drawing/2014/main" id="{4570B605-4864-4030-9759-D268A3C22362}"/>
            </a:ext>
          </a:extLst>
        </xdr:cNvPr>
        <xdr:cNvSpPr/>
      </xdr:nvSpPr>
      <xdr:spPr>
        <a:xfrm>
          <a:off x="13887450" y="101123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128270</xdr:rowOff>
    </xdr:from>
    <xdr:to>
      <xdr:col>76</xdr:col>
      <xdr:colOff>165100</xdr:colOff>
      <xdr:row>59</xdr:row>
      <xdr:rowOff>58420</xdr:rowOff>
    </xdr:to>
    <xdr:sp macro="" textlink="">
      <xdr:nvSpPr>
        <xdr:cNvPr id="621" name="フローチャート: 判断 620">
          <a:extLst>
            <a:ext uri="{FF2B5EF4-FFF2-40B4-BE49-F238E27FC236}">
              <a16:creationId xmlns:a16="http://schemas.microsoft.com/office/drawing/2014/main" id="{E23AB2F4-D700-4943-A458-820296571849}"/>
            </a:ext>
          </a:extLst>
        </xdr:cNvPr>
        <xdr:cNvSpPr/>
      </xdr:nvSpPr>
      <xdr:spPr>
        <a:xfrm>
          <a:off x="13089890" y="100761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38735</xdr:rowOff>
    </xdr:from>
    <xdr:to>
      <xdr:col>72</xdr:col>
      <xdr:colOff>38100</xdr:colOff>
      <xdr:row>58</xdr:row>
      <xdr:rowOff>140335</xdr:rowOff>
    </xdr:to>
    <xdr:sp macro="" textlink="">
      <xdr:nvSpPr>
        <xdr:cNvPr id="622" name="フローチャート: 判断 621">
          <a:extLst>
            <a:ext uri="{FF2B5EF4-FFF2-40B4-BE49-F238E27FC236}">
              <a16:creationId xmlns:a16="http://schemas.microsoft.com/office/drawing/2014/main" id="{B70B011D-1057-47D0-AAE9-16D597392304}"/>
            </a:ext>
          </a:extLst>
        </xdr:cNvPr>
        <xdr:cNvSpPr/>
      </xdr:nvSpPr>
      <xdr:spPr>
        <a:xfrm>
          <a:off x="12303760" y="99828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69215</xdr:rowOff>
    </xdr:from>
    <xdr:to>
      <xdr:col>67</xdr:col>
      <xdr:colOff>101600</xdr:colOff>
      <xdr:row>58</xdr:row>
      <xdr:rowOff>170815</xdr:rowOff>
    </xdr:to>
    <xdr:sp macro="" textlink="">
      <xdr:nvSpPr>
        <xdr:cNvPr id="623" name="フローチャート: 判断 622">
          <a:extLst>
            <a:ext uri="{FF2B5EF4-FFF2-40B4-BE49-F238E27FC236}">
              <a16:creationId xmlns:a16="http://schemas.microsoft.com/office/drawing/2014/main" id="{CBB7C6AC-27C9-4877-95AD-67DA31AC7502}"/>
            </a:ext>
          </a:extLst>
        </xdr:cNvPr>
        <xdr:cNvSpPr/>
      </xdr:nvSpPr>
      <xdr:spPr>
        <a:xfrm>
          <a:off x="11487150" y="100114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4" name="テキスト ボックス 623">
          <a:extLst>
            <a:ext uri="{FF2B5EF4-FFF2-40B4-BE49-F238E27FC236}">
              <a16:creationId xmlns:a16="http://schemas.microsoft.com/office/drawing/2014/main" id="{6838D9A9-7E83-4A06-A7A6-4D4CEB293BB2}"/>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5" name="テキスト ボックス 624">
          <a:extLst>
            <a:ext uri="{FF2B5EF4-FFF2-40B4-BE49-F238E27FC236}">
              <a16:creationId xmlns:a16="http://schemas.microsoft.com/office/drawing/2014/main" id="{387D7D63-679A-4DE7-9A0B-B0BC3366C642}"/>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6" name="テキスト ボックス 625">
          <a:extLst>
            <a:ext uri="{FF2B5EF4-FFF2-40B4-BE49-F238E27FC236}">
              <a16:creationId xmlns:a16="http://schemas.microsoft.com/office/drawing/2014/main" id="{E3213F9C-F10D-4AFD-96E8-1BBE7625577F}"/>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7" name="テキスト ボックス 626">
          <a:extLst>
            <a:ext uri="{FF2B5EF4-FFF2-40B4-BE49-F238E27FC236}">
              <a16:creationId xmlns:a16="http://schemas.microsoft.com/office/drawing/2014/main" id="{0D77950D-1400-4DE5-927F-B4D4BDBE3709}"/>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8" name="テキスト ボックス 627">
          <a:extLst>
            <a:ext uri="{FF2B5EF4-FFF2-40B4-BE49-F238E27FC236}">
              <a16:creationId xmlns:a16="http://schemas.microsoft.com/office/drawing/2014/main" id="{A028C691-2247-43C5-BBE4-440499B8E816}"/>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69215</xdr:rowOff>
    </xdr:from>
    <xdr:to>
      <xdr:col>85</xdr:col>
      <xdr:colOff>177800</xdr:colOff>
      <xdr:row>60</xdr:row>
      <xdr:rowOff>170815</xdr:rowOff>
    </xdr:to>
    <xdr:sp macro="" textlink="">
      <xdr:nvSpPr>
        <xdr:cNvPr id="629" name="楕円 628">
          <a:extLst>
            <a:ext uri="{FF2B5EF4-FFF2-40B4-BE49-F238E27FC236}">
              <a16:creationId xmlns:a16="http://schemas.microsoft.com/office/drawing/2014/main" id="{958AE8FA-A6B4-47A5-83CD-0D9BC8F00595}"/>
            </a:ext>
          </a:extLst>
        </xdr:cNvPr>
        <xdr:cNvSpPr/>
      </xdr:nvSpPr>
      <xdr:spPr>
        <a:xfrm>
          <a:off x="14649450" y="1035431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47642</xdr:rowOff>
    </xdr:from>
    <xdr:ext cx="405111" cy="259045"/>
    <xdr:sp macro="" textlink="">
      <xdr:nvSpPr>
        <xdr:cNvPr id="630" name="【保健センター・保健所】&#10;有形固定資産減価償却率該当値テキスト">
          <a:extLst>
            <a:ext uri="{FF2B5EF4-FFF2-40B4-BE49-F238E27FC236}">
              <a16:creationId xmlns:a16="http://schemas.microsoft.com/office/drawing/2014/main" id="{5D0B9679-EE20-42AE-A1BD-53A2BFBF318B}"/>
            </a:ext>
          </a:extLst>
        </xdr:cNvPr>
        <xdr:cNvSpPr txBox="1"/>
      </xdr:nvSpPr>
      <xdr:spPr>
        <a:xfrm>
          <a:off x="14742160"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33020</xdr:rowOff>
    </xdr:from>
    <xdr:to>
      <xdr:col>81</xdr:col>
      <xdr:colOff>101600</xdr:colOff>
      <xdr:row>60</xdr:row>
      <xdr:rowOff>134620</xdr:rowOff>
    </xdr:to>
    <xdr:sp macro="" textlink="">
      <xdr:nvSpPr>
        <xdr:cNvPr id="631" name="楕円 630">
          <a:extLst>
            <a:ext uri="{FF2B5EF4-FFF2-40B4-BE49-F238E27FC236}">
              <a16:creationId xmlns:a16="http://schemas.microsoft.com/office/drawing/2014/main" id="{4A71B412-5B5E-4242-BBBE-CFD5F45B4FC2}"/>
            </a:ext>
          </a:extLst>
        </xdr:cNvPr>
        <xdr:cNvSpPr/>
      </xdr:nvSpPr>
      <xdr:spPr>
        <a:xfrm>
          <a:off x="13887450" y="103181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83820</xdr:rowOff>
    </xdr:from>
    <xdr:to>
      <xdr:col>85</xdr:col>
      <xdr:colOff>127000</xdr:colOff>
      <xdr:row>60</xdr:row>
      <xdr:rowOff>120015</xdr:rowOff>
    </xdr:to>
    <xdr:cxnSp macro="">
      <xdr:nvCxnSpPr>
        <xdr:cNvPr id="632" name="直線コネクタ 631">
          <a:extLst>
            <a:ext uri="{FF2B5EF4-FFF2-40B4-BE49-F238E27FC236}">
              <a16:creationId xmlns:a16="http://schemas.microsoft.com/office/drawing/2014/main" id="{F8DD1FE6-A1BC-4B8A-BDEB-8238C2C4DA2F}"/>
            </a:ext>
          </a:extLst>
        </xdr:cNvPr>
        <xdr:cNvCxnSpPr/>
      </xdr:nvCxnSpPr>
      <xdr:spPr>
        <a:xfrm>
          <a:off x="13942060" y="1037272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166370</xdr:rowOff>
    </xdr:from>
    <xdr:to>
      <xdr:col>76</xdr:col>
      <xdr:colOff>165100</xdr:colOff>
      <xdr:row>60</xdr:row>
      <xdr:rowOff>96520</xdr:rowOff>
    </xdr:to>
    <xdr:sp macro="" textlink="">
      <xdr:nvSpPr>
        <xdr:cNvPr id="633" name="楕円 632">
          <a:extLst>
            <a:ext uri="{FF2B5EF4-FFF2-40B4-BE49-F238E27FC236}">
              <a16:creationId xmlns:a16="http://schemas.microsoft.com/office/drawing/2014/main" id="{CB0273C0-6F32-47FF-94CF-C828CF636508}"/>
            </a:ext>
          </a:extLst>
        </xdr:cNvPr>
        <xdr:cNvSpPr/>
      </xdr:nvSpPr>
      <xdr:spPr>
        <a:xfrm>
          <a:off x="13089890" y="102857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60</xdr:row>
      <xdr:rowOff>83820</xdr:rowOff>
    </xdr:to>
    <xdr:cxnSp macro="">
      <xdr:nvCxnSpPr>
        <xdr:cNvPr id="634" name="直線コネクタ 633">
          <a:extLst>
            <a:ext uri="{FF2B5EF4-FFF2-40B4-BE49-F238E27FC236}">
              <a16:creationId xmlns:a16="http://schemas.microsoft.com/office/drawing/2014/main" id="{559E1C3C-65C5-47CE-A4D4-CED85908383D}"/>
            </a:ext>
          </a:extLst>
        </xdr:cNvPr>
        <xdr:cNvCxnSpPr/>
      </xdr:nvCxnSpPr>
      <xdr:spPr>
        <a:xfrm>
          <a:off x="13144500" y="1033462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118745</xdr:rowOff>
    </xdr:from>
    <xdr:to>
      <xdr:col>72</xdr:col>
      <xdr:colOff>38100</xdr:colOff>
      <xdr:row>60</xdr:row>
      <xdr:rowOff>48895</xdr:rowOff>
    </xdr:to>
    <xdr:sp macro="" textlink="">
      <xdr:nvSpPr>
        <xdr:cNvPr id="635" name="楕円 634">
          <a:extLst>
            <a:ext uri="{FF2B5EF4-FFF2-40B4-BE49-F238E27FC236}">
              <a16:creationId xmlns:a16="http://schemas.microsoft.com/office/drawing/2014/main" id="{378FC15F-4769-4691-93AD-84D6380F830C}"/>
            </a:ext>
          </a:extLst>
        </xdr:cNvPr>
        <xdr:cNvSpPr/>
      </xdr:nvSpPr>
      <xdr:spPr>
        <a:xfrm>
          <a:off x="12303760" y="10236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169545</xdr:rowOff>
    </xdr:from>
    <xdr:to>
      <xdr:col>76</xdr:col>
      <xdr:colOff>114300</xdr:colOff>
      <xdr:row>60</xdr:row>
      <xdr:rowOff>45720</xdr:rowOff>
    </xdr:to>
    <xdr:cxnSp macro="">
      <xdr:nvCxnSpPr>
        <xdr:cNvPr id="636" name="直線コネクタ 635">
          <a:extLst>
            <a:ext uri="{FF2B5EF4-FFF2-40B4-BE49-F238E27FC236}">
              <a16:creationId xmlns:a16="http://schemas.microsoft.com/office/drawing/2014/main" id="{9538D7A6-D5B7-4F7F-A656-0EBC03BE3FD0}"/>
            </a:ext>
          </a:extLst>
        </xdr:cNvPr>
        <xdr:cNvCxnSpPr/>
      </xdr:nvCxnSpPr>
      <xdr:spPr>
        <a:xfrm>
          <a:off x="12346940" y="10288905"/>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71120</xdr:rowOff>
    </xdr:from>
    <xdr:to>
      <xdr:col>67</xdr:col>
      <xdr:colOff>101600</xdr:colOff>
      <xdr:row>60</xdr:row>
      <xdr:rowOff>1270</xdr:rowOff>
    </xdr:to>
    <xdr:sp macro="" textlink="">
      <xdr:nvSpPr>
        <xdr:cNvPr id="637" name="楕円 636">
          <a:extLst>
            <a:ext uri="{FF2B5EF4-FFF2-40B4-BE49-F238E27FC236}">
              <a16:creationId xmlns:a16="http://schemas.microsoft.com/office/drawing/2014/main" id="{7326E44A-3BF3-4B9A-B8EF-FA3E53542EEE}"/>
            </a:ext>
          </a:extLst>
        </xdr:cNvPr>
        <xdr:cNvSpPr/>
      </xdr:nvSpPr>
      <xdr:spPr>
        <a:xfrm>
          <a:off x="11487150" y="101847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121920</xdr:rowOff>
    </xdr:from>
    <xdr:to>
      <xdr:col>71</xdr:col>
      <xdr:colOff>177800</xdr:colOff>
      <xdr:row>59</xdr:row>
      <xdr:rowOff>169545</xdr:rowOff>
    </xdr:to>
    <xdr:cxnSp macro="">
      <xdr:nvCxnSpPr>
        <xdr:cNvPr id="638" name="直線コネクタ 637">
          <a:extLst>
            <a:ext uri="{FF2B5EF4-FFF2-40B4-BE49-F238E27FC236}">
              <a16:creationId xmlns:a16="http://schemas.microsoft.com/office/drawing/2014/main" id="{9EB50522-27AB-46F5-BE56-2EF60DBB9150}"/>
            </a:ext>
          </a:extLst>
        </xdr:cNvPr>
        <xdr:cNvCxnSpPr/>
      </xdr:nvCxnSpPr>
      <xdr:spPr>
        <a:xfrm>
          <a:off x="11541760" y="10239375"/>
          <a:ext cx="80518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111142</xdr:rowOff>
    </xdr:from>
    <xdr:ext cx="405111" cy="259045"/>
    <xdr:sp macro="" textlink="">
      <xdr:nvSpPr>
        <xdr:cNvPr id="639" name="n_1aveValue【保健センター・保健所】&#10;有形固定資産減価償却率">
          <a:extLst>
            <a:ext uri="{FF2B5EF4-FFF2-40B4-BE49-F238E27FC236}">
              <a16:creationId xmlns:a16="http://schemas.microsoft.com/office/drawing/2014/main" id="{25546805-7EA5-4D63-8F85-D6DCD42790A6}"/>
            </a:ext>
          </a:extLst>
        </xdr:cNvPr>
        <xdr:cNvSpPr txBox="1"/>
      </xdr:nvSpPr>
      <xdr:spPr>
        <a:xfrm>
          <a:off x="13738234" y="988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74947</xdr:rowOff>
    </xdr:from>
    <xdr:ext cx="405111" cy="259045"/>
    <xdr:sp macro="" textlink="">
      <xdr:nvSpPr>
        <xdr:cNvPr id="640" name="n_2aveValue【保健センター・保健所】&#10;有形固定資産減価償却率">
          <a:extLst>
            <a:ext uri="{FF2B5EF4-FFF2-40B4-BE49-F238E27FC236}">
              <a16:creationId xmlns:a16="http://schemas.microsoft.com/office/drawing/2014/main" id="{1282AF81-CC6F-4CDE-9C4D-F5EDC7506FAA}"/>
            </a:ext>
          </a:extLst>
        </xdr:cNvPr>
        <xdr:cNvSpPr txBox="1"/>
      </xdr:nvSpPr>
      <xdr:spPr>
        <a:xfrm>
          <a:off x="1295718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156862</xdr:rowOff>
    </xdr:from>
    <xdr:ext cx="405111" cy="259045"/>
    <xdr:sp macro="" textlink="">
      <xdr:nvSpPr>
        <xdr:cNvPr id="641" name="n_3aveValue【保健センター・保健所】&#10;有形固定資産減価償却率">
          <a:extLst>
            <a:ext uri="{FF2B5EF4-FFF2-40B4-BE49-F238E27FC236}">
              <a16:creationId xmlns:a16="http://schemas.microsoft.com/office/drawing/2014/main" id="{E985EC06-42F0-4924-9832-8746CB6DABD5}"/>
            </a:ext>
          </a:extLst>
        </xdr:cNvPr>
        <xdr:cNvSpPr txBox="1"/>
      </xdr:nvSpPr>
      <xdr:spPr>
        <a:xfrm>
          <a:off x="1217105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15892</xdr:rowOff>
    </xdr:from>
    <xdr:ext cx="405111" cy="259045"/>
    <xdr:sp macro="" textlink="">
      <xdr:nvSpPr>
        <xdr:cNvPr id="642" name="n_4aveValue【保健センター・保健所】&#10;有形固定資産減価償却率">
          <a:extLst>
            <a:ext uri="{FF2B5EF4-FFF2-40B4-BE49-F238E27FC236}">
              <a16:creationId xmlns:a16="http://schemas.microsoft.com/office/drawing/2014/main" id="{2B1859B9-14C0-4082-8FBA-4F4834225CDA}"/>
            </a:ext>
          </a:extLst>
        </xdr:cNvPr>
        <xdr:cNvSpPr txBox="1"/>
      </xdr:nvSpPr>
      <xdr:spPr>
        <a:xfrm>
          <a:off x="1135444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125747</xdr:rowOff>
    </xdr:from>
    <xdr:ext cx="405111" cy="259045"/>
    <xdr:sp macro="" textlink="">
      <xdr:nvSpPr>
        <xdr:cNvPr id="643" name="n_1mainValue【保健センター・保健所】&#10;有形固定資産減価償却率">
          <a:extLst>
            <a:ext uri="{FF2B5EF4-FFF2-40B4-BE49-F238E27FC236}">
              <a16:creationId xmlns:a16="http://schemas.microsoft.com/office/drawing/2014/main" id="{2CBD6099-6413-4907-9EC1-9A6F89D949C9}"/>
            </a:ext>
          </a:extLst>
        </xdr:cNvPr>
        <xdr:cNvSpPr txBox="1"/>
      </xdr:nvSpPr>
      <xdr:spPr>
        <a:xfrm>
          <a:off x="1373823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644" name="n_2mainValue【保健センター・保健所】&#10;有形固定資産減価償却率">
          <a:extLst>
            <a:ext uri="{FF2B5EF4-FFF2-40B4-BE49-F238E27FC236}">
              <a16:creationId xmlns:a16="http://schemas.microsoft.com/office/drawing/2014/main" id="{23EE1398-FB57-4C90-AEBE-26CD86C1D118}"/>
            </a:ext>
          </a:extLst>
        </xdr:cNvPr>
        <xdr:cNvSpPr txBox="1"/>
      </xdr:nvSpPr>
      <xdr:spPr>
        <a:xfrm>
          <a:off x="1295718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40022</xdr:rowOff>
    </xdr:from>
    <xdr:ext cx="405111" cy="259045"/>
    <xdr:sp macro="" textlink="">
      <xdr:nvSpPr>
        <xdr:cNvPr id="645" name="n_3mainValue【保健センター・保健所】&#10;有形固定資産減価償却率">
          <a:extLst>
            <a:ext uri="{FF2B5EF4-FFF2-40B4-BE49-F238E27FC236}">
              <a16:creationId xmlns:a16="http://schemas.microsoft.com/office/drawing/2014/main" id="{34BC8264-1DFB-4032-98E2-8663C6EC2F1E}"/>
            </a:ext>
          </a:extLst>
        </xdr:cNvPr>
        <xdr:cNvSpPr txBox="1"/>
      </xdr:nvSpPr>
      <xdr:spPr>
        <a:xfrm>
          <a:off x="1217105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163847</xdr:rowOff>
    </xdr:from>
    <xdr:ext cx="405111" cy="259045"/>
    <xdr:sp macro="" textlink="">
      <xdr:nvSpPr>
        <xdr:cNvPr id="646" name="n_4mainValue【保健センター・保健所】&#10;有形固定資産減価償却率">
          <a:extLst>
            <a:ext uri="{FF2B5EF4-FFF2-40B4-BE49-F238E27FC236}">
              <a16:creationId xmlns:a16="http://schemas.microsoft.com/office/drawing/2014/main" id="{FA8D4411-40A0-46A5-A2AE-8442FB36542A}"/>
            </a:ext>
          </a:extLst>
        </xdr:cNvPr>
        <xdr:cNvSpPr txBox="1"/>
      </xdr:nvSpPr>
      <xdr:spPr>
        <a:xfrm>
          <a:off x="1135444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7" name="正方形/長方形 646">
          <a:extLst>
            <a:ext uri="{FF2B5EF4-FFF2-40B4-BE49-F238E27FC236}">
              <a16:creationId xmlns:a16="http://schemas.microsoft.com/office/drawing/2014/main" id="{697983EE-21CE-467F-8272-60D3139EADA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48" name="正方形/長方形 647">
          <a:extLst>
            <a:ext uri="{FF2B5EF4-FFF2-40B4-BE49-F238E27FC236}">
              <a16:creationId xmlns:a16="http://schemas.microsoft.com/office/drawing/2014/main" id="{7372B483-9D5D-4CC1-B494-FB25B845F1D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9" name="正方形/長方形 648">
          <a:extLst>
            <a:ext uri="{FF2B5EF4-FFF2-40B4-BE49-F238E27FC236}">
              <a16:creationId xmlns:a16="http://schemas.microsoft.com/office/drawing/2014/main" id="{D999D4BA-8B22-44D9-9AD0-3A67F869485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0" name="正方形/長方形 649">
          <a:extLst>
            <a:ext uri="{FF2B5EF4-FFF2-40B4-BE49-F238E27FC236}">
              <a16:creationId xmlns:a16="http://schemas.microsoft.com/office/drawing/2014/main" id="{9A6BF323-883B-44AF-94DA-B8BBE1979C0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1" name="正方形/長方形 650">
          <a:extLst>
            <a:ext uri="{FF2B5EF4-FFF2-40B4-BE49-F238E27FC236}">
              <a16:creationId xmlns:a16="http://schemas.microsoft.com/office/drawing/2014/main" id="{1A873C3E-24BA-4D08-BD05-D13E007FAD2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2" name="正方形/長方形 651">
          <a:extLst>
            <a:ext uri="{FF2B5EF4-FFF2-40B4-BE49-F238E27FC236}">
              <a16:creationId xmlns:a16="http://schemas.microsoft.com/office/drawing/2014/main" id="{12B69CBC-A0CE-4C3A-B8BA-571CE84BB103}"/>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3" name="正方形/長方形 652">
          <a:extLst>
            <a:ext uri="{FF2B5EF4-FFF2-40B4-BE49-F238E27FC236}">
              <a16:creationId xmlns:a16="http://schemas.microsoft.com/office/drawing/2014/main" id="{79F13327-6190-4E2B-B16E-D9A51A9BA109}"/>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4" name="正方形/長方形 653">
          <a:extLst>
            <a:ext uri="{FF2B5EF4-FFF2-40B4-BE49-F238E27FC236}">
              <a16:creationId xmlns:a16="http://schemas.microsoft.com/office/drawing/2014/main" id="{86CEB0BF-D61B-426F-8506-76ACDF3C4B22}"/>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5" name="テキスト ボックス 654">
          <a:extLst>
            <a:ext uri="{FF2B5EF4-FFF2-40B4-BE49-F238E27FC236}">
              <a16:creationId xmlns:a16="http://schemas.microsoft.com/office/drawing/2014/main" id="{43B1119D-DB52-4AFD-AE2E-DD2BBDCA1D1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6" name="直線コネクタ 655">
          <a:extLst>
            <a:ext uri="{FF2B5EF4-FFF2-40B4-BE49-F238E27FC236}">
              <a16:creationId xmlns:a16="http://schemas.microsoft.com/office/drawing/2014/main" id="{DE4C3679-6E5D-4145-9958-EC21E94B655F}"/>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57" name="直線コネクタ 656">
          <a:extLst>
            <a:ext uri="{FF2B5EF4-FFF2-40B4-BE49-F238E27FC236}">
              <a16:creationId xmlns:a16="http://schemas.microsoft.com/office/drawing/2014/main" id="{010B2E63-48F4-42AC-A459-FD147B557B00}"/>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58" name="テキスト ボックス 657">
          <a:extLst>
            <a:ext uri="{FF2B5EF4-FFF2-40B4-BE49-F238E27FC236}">
              <a16:creationId xmlns:a16="http://schemas.microsoft.com/office/drawing/2014/main" id="{F096FF23-AA7F-4A65-BE1D-1396450DA2BC}"/>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59" name="直線コネクタ 658">
          <a:extLst>
            <a:ext uri="{FF2B5EF4-FFF2-40B4-BE49-F238E27FC236}">
              <a16:creationId xmlns:a16="http://schemas.microsoft.com/office/drawing/2014/main" id="{6B08F769-B5BB-4A8F-A4AF-6A36BBC081CD}"/>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60" name="テキスト ボックス 659">
          <a:extLst>
            <a:ext uri="{FF2B5EF4-FFF2-40B4-BE49-F238E27FC236}">
              <a16:creationId xmlns:a16="http://schemas.microsoft.com/office/drawing/2014/main" id="{4F38E171-DD63-49CA-B9CA-2FB396513E02}"/>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1" name="直線コネクタ 660">
          <a:extLst>
            <a:ext uri="{FF2B5EF4-FFF2-40B4-BE49-F238E27FC236}">
              <a16:creationId xmlns:a16="http://schemas.microsoft.com/office/drawing/2014/main" id="{BF1204A7-2690-46F6-8658-3996CC9E3C6E}"/>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2" name="テキスト ボックス 661">
          <a:extLst>
            <a:ext uri="{FF2B5EF4-FFF2-40B4-BE49-F238E27FC236}">
              <a16:creationId xmlns:a16="http://schemas.microsoft.com/office/drawing/2014/main" id="{9B34CEEC-697E-4B93-88FD-4D7EC63BDB02}"/>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63" name="直線コネクタ 662">
          <a:extLst>
            <a:ext uri="{FF2B5EF4-FFF2-40B4-BE49-F238E27FC236}">
              <a16:creationId xmlns:a16="http://schemas.microsoft.com/office/drawing/2014/main" id="{5F844C0B-A2B9-4AA5-AC15-6E1595B2827F}"/>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64" name="テキスト ボックス 663">
          <a:extLst>
            <a:ext uri="{FF2B5EF4-FFF2-40B4-BE49-F238E27FC236}">
              <a16:creationId xmlns:a16="http://schemas.microsoft.com/office/drawing/2014/main" id="{90932BAE-43CB-4357-A8F5-10463DC450A2}"/>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65" name="直線コネクタ 664">
          <a:extLst>
            <a:ext uri="{FF2B5EF4-FFF2-40B4-BE49-F238E27FC236}">
              <a16:creationId xmlns:a16="http://schemas.microsoft.com/office/drawing/2014/main" id="{524295C6-1593-484A-BE4B-D35AD4326847}"/>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66" name="テキスト ボックス 665">
          <a:extLst>
            <a:ext uri="{FF2B5EF4-FFF2-40B4-BE49-F238E27FC236}">
              <a16:creationId xmlns:a16="http://schemas.microsoft.com/office/drawing/2014/main" id="{3F5A5ED9-292B-4E8E-9A59-08FC972D14CC}"/>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7" name="直線コネクタ 666">
          <a:extLst>
            <a:ext uri="{FF2B5EF4-FFF2-40B4-BE49-F238E27FC236}">
              <a16:creationId xmlns:a16="http://schemas.microsoft.com/office/drawing/2014/main" id="{655571D7-766D-4CB2-83D4-B1994D59758A}"/>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68" name="テキスト ボックス 667">
          <a:extLst>
            <a:ext uri="{FF2B5EF4-FFF2-40B4-BE49-F238E27FC236}">
              <a16:creationId xmlns:a16="http://schemas.microsoft.com/office/drawing/2014/main" id="{6F0085B2-C3FF-4A63-A228-3A4BE414D19B}"/>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69" name="【保健センター・保健所】&#10;一人当たり面積グラフ枠">
          <a:extLst>
            <a:ext uri="{FF2B5EF4-FFF2-40B4-BE49-F238E27FC236}">
              <a16:creationId xmlns:a16="http://schemas.microsoft.com/office/drawing/2014/main" id="{9930F5DE-8F84-4788-A528-8CF9236B495C}"/>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15240</xdr:rowOff>
    </xdr:from>
    <xdr:to>
      <xdr:col>116</xdr:col>
      <xdr:colOff>62864</xdr:colOff>
      <xdr:row>63</xdr:row>
      <xdr:rowOff>148590</xdr:rowOff>
    </xdr:to>
    <xdr:cxnSp macro="">
      <xdr:nvCxnSpPr>
        <xdr:cNvPr id="670" name="直線コネクタ 669">
          <a:extLst>
            <a:ext uri="{FF2B5EF4-FFF2-40B4-BE49-F238E27FC236}">
              <a16:creationId xmlns:a16="http://schemas.microsoft.com/office/drawing/2014/main" id="{1032D767-52DA-4EA4-AE2C-8A13D722BA69}"/>
            </a:ext>
          </a:extLst>
        </xdr:cNvPr>
        <xdr:cNvCxnSpPr/>
      </xdr:nvCxnSpPr>
      <xdr:spPr>
        <a:xfrm flipV="1">
          <a:off x="19947254" y="9620250"/>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152417</xdr:rowOff>
    </xdr:from>
    <xdr:ext cx="469744" cy="259045"/>
    <xdr:sp macro="" textlink="">
      <xdr:nvSpPr>
        <xdr:cNvPr id="671" name="【保健センター・保健所】&#10;一人当たり面積最小値テキスト">
          <a:extLst>
            <a:ext uri="{FF2B5EF4-FFF2-40B4-BE49-F238E27FC236}">
              <a16:creationId xmlns:a16="http://schemas.microsoft.com/office/drawing/2014/main" id="{50311935-B9DC-4B6F-87DB-797620FF75E3}"/>
            </a:ext>
          </a:extLst>
        </xdr:cNvPr>
        <xdr:cNvSpPr txBox="1"/>
      </xdr:nvSpPr>
      <xdr:spPr>
        <a:xfrm>
          <a:off x="19985990"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148590</xdr:rowOff>
    </xdr:from>
    <xdr:to>
      <xdr:col>116</xdr:col>
      <xdr:colOff>152400</xdr:colOff>
      <xdr:row>63</xdr:row>
      <xdr:rowOff>148590</xdr:rowOff>
    </xdr:to>
    <xdr:cxnSp macro="">
      <xdr:nvCxnSpPr>
        <xdr:cNvPr id="672" name="直線コネクタ 671">
          <a:extLst>
            <a:ext uri="{FF2B5EF4-FFF2-40B4-BE49-F238E27FC236}">
              <a16:creationId xmlns:a16="http://schemas.microsoft.com/office/drawing/2014/main" id="{475668CB-6950-4CF2-8183-DDF853073F80}"/>
            </a:ext>
          </a:extLst>
        </xdr:cNvPr>
        <xdr:cNvCxnSpPr/>
      </xdr:nvCxnSpPr>
      <xdr:spPr>
        <a:xfrm>
          <a:off x="19885660" y="10949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133367</xdr:rowOff>
    </xdr:from>
    <xdr:ext cx="469744" cy="259045"/>
    <xdr:sp macro="" textlink="">
      <xdr:nvSpPr>
        <xdr:cNvPr id="673" name="【保健センター・保健所】&#10;一人当たり面積最大値テキスト">
          <a:extLst>
            <a:ext uri="{FF2B5EF4-FFF2-40B4-BE49-F238E27FC236}">
              <a16:creationId xmlns:a16="http://schemas.microsoft.com/office/drawing/2014/main" id="{A19B8EB6-5098-4DBF-A58F-862C06056AEA}"/>
            </a:ext>
          </a:extLst>
        </xdr:cNvPr>
        <xdr:cNvSpPr txBox="1"/>
      </xdr:nvSpPr>
      <xdr:spPr>
        <a:xfrm>
          <a:off x="19985990" y="938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15240</xdr:rowOff>
    </xdr:from>
    <xdr:to>
      <xdr:col>116</xdr:col>
      <xdr:colOff>152400</xdr:colOff>
      <xdr:row>56</xdr:row>
      <xdr:rowOff>15240</xdr:rowOff>
    </xdr:to>
    <xdr:cxnSp macro="">
      <xdr:nvCxnSpPr>
        <xdr:cNvPr id="674" name="直線コネクタ 673">
          <a:extLst>
            <a:ext uri="{FF2B5EF4-FFF2-40B4-BE49-F238E27FC236}">
              <a16:creationId xmlns:a16="http://schemas.microsoft.com/office/drawing/2014/main" id="{ADC0B2A9-1788-4E86-A756-A52BD5BC31E3}"/>
            </a:ext>
          </a:extLst>
        </xdr:cNvPr>
        <xdr:cNvCxnSpPr/>
      </xdr:nvCxnSpPr>
      <xdr:spPr>
        <a:xfrm>
          <a:off x="19885660" y="9620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53357</xdr:rowOff>
    </xdr:from>
    <xdr:ext cx="469744" cy="259045"/>
    <xdr:sp macro="" textlink="">
      <xdr:nvSpPr>
        <xdr:cNvPr id="675" name="【保健センター・保健所】&#10;一人当たり面積平均値テキスト">
          <a:extLst>
            <a:ext uri="{FF2B5EF4-FFF2-40B4-BE49-F238E27FC236}">
              <a16:creationId xmlns:a16="http://schemas.microsoft.com/office/drawing/2014/main" id="{CE5FE28C-ECB1-414C-8548-FB613E72DF7A}"/>
            </a:ext>
          </a:extLst>
        </xdr:cNvPr>
        <xdr:cNvSpPr txBox="1"/>
      </xdr:nvSpPr>
      <xdr:spPr>
        <a:xfrm>
          <a:off x="19985990" y="1051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76" name="フローチャート: 判断 675">
          <a:extLst>
            <a:ext uri="{FF2B5EF4-FFF2-40B4-BE49-F238E27FC236}">
              <a16:creationId xmlns:a16="http://schemas.microsoft.com/office/drawing/2014/main" id="{42E9946B-981F-4D9F-884A-B2067B2AC270}"/>
            </a:ext>
          </a:extLst>
        </xdr:cNvPr>
        <xdr:cNvSpPr/>
      </xdr:nvSpPr>
      <xdr:spPr>
        <a:xfrm>
          <a:off x="19904710" y="10533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74930</xdr:rowOff>
    </xdr:from>
    <xdr:to>
      <xdr:col>112</xdr:col>
      <xdr:colOff>38100</xdr:colOff>
      <xdr:row>62</xdr:row>
      <xdr:rowOff>5080</xdr:rowOff>
    </xdr:to>
    <xdr:sp macro="" textlink="">
      <xdr:nvSpPr>
        <xdr:cNvPr id="677" name="フローチャート: 判断 676">
          <a:extLst>
            <a:ext uri="{FF2B5EF4-FFF2-40B4-BE49-F238E27FC236}">
              <a16:creationId xmlns:a16="http://schemas.microsoft.com/office/drawing/2014/main" id="{888DF54D-A8BF-4451-99AC-F7EF51970540}"/>
            </a:ext>
          </a:extLst>
        </xdr:cNvPr>
        <xdr:cNvSpPr/>
      </xdr:nvSpPr>
      <xdr:spPr>
        <a:xfrm>
          <a:off x="19161760" y="1053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78" name="フローチャート: 判断 677">
          <a:extLst>
            <a:ext uri="{FF2B5EF4-FFF2-40B4-BE49-F238E27FC236}">
              <a16:creationId xmlns:a16="http://schemas.microsoft.com/office/drawing/2014/main" id="{FB680067-9B76-4C0D-819B-AB0FD4812C99}"/>
            </a:ext>
          </a:extLst>
        </xdr:cNvPr>
        <xdr:cNvSpPr/>
      </xdr:nvSpPr>
      <xdr:spPr>
        <a:xfrm>
          <a:off x="18345150" y="1054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135890</xdr:rowOff>
    </xdr:from>
    <xdr:to>
      <xdr:col>102</xdr:col>
      <xdr:colOff>165100</xdr:colOff>
      <xdr:row>62</xdr:row>
      <xdr:rowOff>66040</xdr:rowOff>
    </xdr:to>
    <xdr:sp macro="" textlink="">
      <xdr:nvSpPr>
        <xdr:cNvPr id="679" name="フローチャート: 判断 678">
          <a:extLst>
            <a:ext uri="{FF2B5EF4-FFF2-40B4-BE49-F238E27FC236}">
              <a16:creationId xmlns:a16="http://schemas.microsoft.com/office/drawing/2014/main" id="{57271346-67B5-4F87-B546-1A9126F2D58F}"/>
            </a:ext>
          </a:extLst>
        </xdr:cNvPr>
        <xdr:cNvSpPr/>
      </xdr:nvSpPr>
      <xdr:spPr>
        <a:xfrm>
          <a:off x="17547590" y="105905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143510</xdr:rowOff>
    </xdr:from>
    <xdr:to>
      <xdr:col>98</xdr:col>
      <xdr:colOff>38100</xdr:colOff>
      <xdr:row>62</xdr:row>
      <xdr:rowOff>73660</xdr:rowOff>
    </xdr:to>
    <xdr:sp macro="" textlink="">
      <xdr:nvSpPr>
        <xdr:cNvPr id="680" name="フローチャート: 判断 679">
          <a:extLst>
            <a:ext uri="{FF2B5EF4-FFF2-40B4-BE49-F238E27FC236}">
              <a16:creationId xmlns:a16="http://schemas.microsoft.com/office/drawing/2014/main" id="{D80E7392-5652-41EE-ACD9-A4D3CB733A7A}"/>
            </a:ext>
          </a:extLst>
        </xdr:cNvPr>
        <xdr:cNvSpPr/>
      </xdr:nvSpPr>
      <xdr:spPr>
        <a:xfrm>
          <a:off x="16761460" y="106000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1" name="テキスト ボックス 680">
          <a:extLst>
            <a:ext uri="{FF2B5EF4-FFF2-40B4-BE49-F238E27FC236}">
              <a16:creationId xmlns:a16="http://schemas.microsoft.com/office/drawing/2014/main" id="{CD407EF2-0495-4CD0-A092-B033FAC039A0}"/>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2" name="テキスト ボックス 681">
          <a:extLst>
            <a:ext uri="{FF2B5EF4-FFF2-40B4-BE49-F238E27FC236}">
              <a16:creationId xmlns:a16="http://schemas.microsoft.com/office/drawing/2014/main" id="{473D00CB-2A5D-4386-94D8-1CA04A3F26BA}"/>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3" name="テキスト ボックス 682">
          <a:extLst>
            <a:ext uri="{FF2B5EF4-FFF2-40B4-BE49-F238E27FC236}">
              <a16:creationId xmlns:a16="http://schemas.microsoft.com/office/drawing/2014/main" id="{D2BC6696-61B7-40BE-BAD9-49522EC41B70}"/>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4" name="テキスト ボックス 683">
          <a:extLst>
            <a:ext uri="{FF2B5EF4-FFF2-40B4-BE49-F238E27FC236}">
              <a16:creationId xmlns:a16="http://schemas.microsoft.com/office/drawing/2014/main" id="{EAD48E65-0839-4032-9F6E-FA2854089B4B}"/>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D4170363-ADE7-4545-BCBC-4D0D95AB4581}"/>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63500</xdr:rowOff>
    </xdr:from>
    <xdr:to>
      <xdr:col>116</xdr:col>
      <xdr:colOff>114300</xdr:colOff>
      <xdr:row>60</xdr:row>
      <xdr:rowOff>165100</xdr:rowOff>
    </xdr:to>
    <xdr:sp macro="" textlink="">
      <xdr:nvSpPr>
        <xdr:cNvPr id="686" name="楕円 685">
          <a:extLst>
            <a:ext uri="{FF2B5EF4-FFF2-40B4-BE49-F238E27FC236}">
              <a16:creationId xmlns:a16="http://schemas.microsoft.com/office/drawing/2014/main" id="{2F8A2C7C-F64C-4101-BABC-7ADCFC7AFA65}"/>
            </a:ext>
          </a:extLst>
        </xdr:cNvPr>
        <xdr:cNvSpPr/>
      </xdr:nvSpPr>
      <xdr:spPr>
        <a:xfrm>
          <a:off x="19904710" y="10346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86377</xdr:rowOff>
    </xdr:from>
    <xdr:ext cx="469744" cy="259045"/>
    <xdr:sp macro="" textlink="">
      <xdr:nvSpPr>
        <xdr:cNvPr id="687" name="【保健センター・保健所】&#10;一人当たり面積該当値テキスト">
          <a:extLst>
            <a:ext uri="{FF2B5EF4-FFF2-40B4-BE49-F238E27FC236}">
              <a16:creationId xmlns:a16="http://schemas.microsoft.com/office/drawing/2014/main" id="{A46FFBAC-1ED3-4E2C-B9C7-E0CCBE9ACFC1}"/>
            </a:ext>
          </a:extLst>
        </xdr:cNvPr>
        <xdr:cNvSpPr txBox="1"/>
      </xdr:nvSpPr>
      <xdr:spPr>
        <a:xfrm>
          <a:off x="19985990" y="1020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71120</xdr:rowOff>
    </xdr:from>
    <xdr:to>
      <xdr:col>112</xdr:col>
      <xdr:colOff>38100</xdr:colOff>
      <xdr:row>61</xdr:row>
      <xdr:rowOff>1270</xdr:rowOff>
    </xdr:to>
    <xdr:sp macro="" textlink="">
      <xdr:nvSpPr>
        <xdr:cNvPr id="688" name="楕円 687">
          <a:extLst>
            <a:ext uri="{FF2B5EF4-FFF2-40B4-BE49-F238E27FC236}">
              <a16:creationId xmlns:a16="http://schemas.microsoft.com/office/drawing/2014/main" id="{D2338D5C-7C08-4661-89BB-3A29084A5FCD}"/>
            </a:ext>
          </a:extLst>
        </xdr:cNvPr>
        <xdr:cNvSpPr/>
      </xdr:nvSpPr>
      <xdr:spPr>
        <a:xfrm>
          <a:off x="19161760" y="103562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114300</xdr:rowOff>
    </xdr:from>
    <xdr:to>
      <xdr:col>116</xdr:col>
      <xdr:colOff>63500</xdr:colOff>
      <xdr:row>60</xdr:row>
      <xdr:rowOff>121920</xdr:rowOff>
    </xdr:to>
    <xdr:cxnSp macro="">
      <xdr:nvCxnSpPr>
        <xdr:cNvPr id="689" name="直線コネクタ 688">
          <a:extLst>
            <a:ext uri="{FF2B5EF4-FFF2-40B4-BE49-F238E27FC236}">
              <a16:creationId xmlns:a16="http://schemas.microsoft.com/office/drawing/2014/main" id="{AAD45C05-4E40-4BBC-B0EA-3B3F364B66A9}"/>
            </a:ext>
          </a:extLst>
        </xdr:cNvPr>
        <xdr:cNvCxnSpPr/>
      </xdr:nvCxnSpPr>
      <xdr:spPr>
        <a:xfrm flipV="1">
          <a:off x="19204940" y="10401300"/>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78740</xdr:rowOff>
    </xdr:from>
    <xdr:to>
      <xdr:col>107</xdr:col>
      <xdr:colOff>101600</xdr:colOff>
      <xdr:row>61</xdr:row>
      <xdr:rowOff>8890</xdr:rowOff>
    </xdr:to>
    <xdr:sp macro="" textlink="">
      <xdr:nvSpPr>
        <xdr:cNvPr id="690" name="楕円 689">
          <a:extLst>
            <a:ext uri="{FF2B5EF4-FFF2-40B4-BE49-F238E27FC236}">
              <a16:creationId xmlns:a16="http://schemas.microsoft.com/office/drawing/2014/main" id="{4DE722FB-E3AF-4D12-A0BC-38524BD7FA0B}"/>
            </a:ext>
          </a:extLst>
        </xdr:cNvPr>
        <xdr:cNvSpPr/>
      </xdr:nvSpPr>
      <xdr:spPr>
        <a:xfrm>
          <a:off x="18345150" y="103657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121920</xdr:rowOff>
    </xdr:from>
    <xdr:to>
      <xdr:col>111</xdr:col>
      <xdr:colOff>177800</xdr:colOff>
      <xdr:row>60</xdr:row>
      <xdr:rowOff>129540</xdr:rowOff>
    </xdr:to>
    <xdr:cxnSp macro="">
      <xdr:nvCxnSpPr>
        <xdr:cNvPr id="691" name="直線コネクタ 690">
          <a:extLst>
            <a:ext uri="{FF2B5EF4-FFF2-40B4-BE49-F238E27FC236}">
              <a16:creationId xmlns:a16="http://schemas.microsoft.com/office/drawing/2014/main" id="{05B65161-4AA5-4E9E-AF8E-2CE985A66428}"/>
            </a:ext>
          </a:extLst>
        </xdr:cNvPr>
        <xdr:cNvCxnSpPr/>
      </xdr:nvCxnSpPr>
      <xdr:spPr>
        <a:xfrm flipV="1">
          <a:off x="18399760" y="1041082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692" name="楕円 691">
          <a:extLst>
            <a:ext uri="{FF2B5EF4-FFF2-40B4-BE49-F238E27FC236}">
              <a16:creationId xmlns:a16="http://schemas.microsoft.com/office/drawing/2014/main" id="{87E863E3-4EFA-4B8A-8BCB-B42E4172ED06}"/>
            </a:ext>
          </a:extLst>
        </xdr:cNvPr>
        <xdr:cNvSpPr/>
      </xdr:nvSpPr>
      <xdr:spPr>
        <a:xfrm>
          <a:off x="17547590" y="103752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129540</xdr:rowOff>
    </xdr:from>
    <xdr:to>
      <xdr:col>107</xdr:col>
      <xdr:colOff>50800</xdr:colOff>
      <xdr:row>60</xdr:row>
      <xdr:rowOff>137160</xdr:rowOff>
    </xdr:to>
    <xdr:cxnSp macro="">
      <xdr:nvCxnSpPr>
        <xdr:cNvPr id="693" name="直線コネクタ 692">
          <a:extLst>
            <a:ext uri="{FF2B5EF4-FFF2-40B4-BE49-F238E27FC236}">
              <a16:creationId xmlns:a16="http://schemas.microsoft.com/office/drawing/2014/main" id="{F52FA035-425F-4C8F-8283-6CB53423CD3F}"/>
            </a:ext>
          </a:extLst>
        </xdr:cNvPr>
        <xdr:cNvCxnSpPr/>
      </xdr:nvCxnSpPr>
      <xdr:spPr>
        <a:xfrm flipV="1">
          <a:off x="17602200" y="104203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93980</xdr:rowOff>
    </xdr:from>
    <xdr:to>
      <xdr:col>98</xdr:col>
      <xdr:colOff>38100</xdr:colOff>
      <xdr:row>61</xdr:row>
      <xdr:rowOff>24130</xdr:rowOff>
    </xdr:to>
    <xdr:sp macro="" textlink="">
      <xdr:nvSpPr>
        <xdr:cNvPr id="694" name="楕円 693">
          <a:extLst>
            <a:ext uri="{FF2B5EF4-FFF2-40B4-BE49-F238E27FC236}">
              <a16:creationId xmlns:a16="http://schemas.microsoft.com/office/drawing/2014/main" id="{7524B785-A086-4CD5-8EF1-C83A62EF9EA1}"/>
            </a:ext>
          </a:extLst>
        </xdr:cNvPr>
        <xdr:cNvSpPr/>
      </xdr:nvSpPr>
      <xdr:spPr>
        <a:xfrm>
          <a:off x="16761460" y="103847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137160</xdr:rowOff>
    </xdr:from>
    <xdr:to>
      <xdr:col>102</xdr:col>
      <xdr:colOff>114300</xdr:colOff>
      <xdr:row>60</xdr:row>
      <xdr:rowOff>144780</xdr:rowOff>
    </xdr:to>
    <xdr:cxnSp macro="">
      <xdr:nvCxnSpPr>
        <xdr:cNvPr id="695" name="直線コネクタ 694">
          <a:extLst>
            <a:ext uri="{FF2B5EF4-FFF2-40B4-BE49-F238E27FC236}">
              <a16:creationId xmlns:a16="http://schemas.microsoft.com/office/drawing/2014/main" id="{5735B98F-8568-4060-B218-B6682E54659C}"/>
            </a:ext>
          </a:extLst>
        </xdr:cNvPr>
        <xdr:cNvCxnSpPr/>
      </xdr:nvCxnSpPr>
      <xdr:spPr>
        <a:xfrm flipV="1">
          <a:off x="16804640" y="1042035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167657</xdr:rowOff>
    </xdr:from>
    <xdr:ext cx="469744" cy="259045"/>
    <xdr:sp macro="" textlink="">
      <xdr:nvSpPr>
        <xdr:cNvPr id="696" name="n_1aveValue【保健センター・保健所】&#10;一人当たり面積">
          <a:extLst>
            <a:ext uri="{FF2B5EF4-FFF2-40B4-BE49-F238E27FC236}">
              <a16:creationId xmlns:a16="http://schemas.microsoft.com/office/drawing/2014/main" id="{BB58EC63-1BCC-4B27-806A-9B75FB4B1E03}"/>
            </a:ext>
          </a:extLst>
        </xdr:cNvPr>
        <xdr:cNvSpPr txBox="1"/>
      </xdr:nvSpPr>
      <xdr:spPr>
        <a:xfrm>
          <a:off x="18982132"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3827</xdr:rowOff>
    </xdr:from>
    <xdr:ext cx="469744" cy="259045"/>
    <xdr:sp macro="" textlink="">
      <xdr:nvSpPr>
        <xdr:cNvPr id="697" name="n_2aveValue【保健センター・保健所】&#10;一人当たり面積">
          <a:extLst>
            <a:ext uri="{FF2B5EF4-FFF2-40B4-BE49-F238E27FC236}">
              <a16:creationId xmlns:a16="http://schemas.microsoft.com/office/drawing/2014/main" id="{767D06A0-F054-4EB9-BC1C-37BB29D0681D}"/>
            </a:ext>
          </a:extLst>
        </xdr:cNvPr>
        <xdr:cNvSpPr txBox="1"/>
      </xdr:nvSpPr>
      <xdr:spPr>
        <a:xfrm>
          <a:off x="18182032" y="1063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57167</xdr:rowOff>
    </xdr:from>
    <xdr:ext cx="469744" cy="259045"/>
    <xdr:sp macro="" textlink="">
      <xdr:nvSpPr>
        <xdr:cNvPr id="698" name="n_3aveValue【保健センター・保健所】&#10;一人当たり面積">
          <a:extLst>
            <a:ext uri="{FF2B5EF4-FFF2-40B4-BE49-F238E27FC236}">
              <a16:creationId xmlns:a16="http://schemas.microsoft.com/office/drawing/2014/main" id="{076828E4-4C1B-4C57-95DC-02B887F491A3}"/>
            </a:ext>
          </a:extLst>
        </xdr:cNvPr>
        <xdr:cNvSpPr txBox="1"/>
      </xdr:nvSpPr>
      <xdr:spPr>
        <a:xfrm>
          <a:off x="17384472"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64787</xdr:rowOff>
    </xdr:from>
    <xdr:ext cx="469744" cy="259045"/>
    <xdr:sp macro="" textlink="">
      <xdr:nvSpPr>
        <xdr:cNvPr id="699" name="n_4aveValue【保健センター・保健所】&#10;一人当たり面積">
          <a:extLst>
            <a:ext uri="{FF2B5EF4-FFF2-40B4-BE49-F238E27FC236}">
              <a16:creationId xmlns:a16="http://schemas.microsoft.com/office/drawing/2014/main" id="{8D7EC945-AA98-4DDC-81E9-4FF6B7063041}"/>
            </a:ext>
          </a:extLst>
        </xdr:cNvPr>
        <xdr:cNvSpPr txBox="1"/>
      </xdr:nvSpPr>
      <xdr:spPr>
        <a:xfrm>
          <a:off x="16588817" y="1069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17797</xdr:rowOff>
    </xdr:from>
    <xdr:ext cx="469744" cy="259045"/>
    <xdr:sp macro="" textlink="">
      <xdr:nvSpPr>
        <xdr:cNvPr id="700" name="n_1mainValue【保健センター・保健所】&#10;一人当たり面積">
          <a:extLst>
            <a:ext uri="{FF2B5EF4-FFF2-40B4-BE49-F238E27FC236}">
              <a16:creationId xmlns:a16="http://schemas.microsoft.com/office/drawing/2014/main" id="{042FF52E-82DB-4D0C-82EF-DB4CDF0839DA}"/>
            </a:ext>
          </a:extLst>
        </xdr:cNvPr>
        <xdr:cNvSpPr txBox="1"/>
      </xdr:nvSpPr>
      <xdr:spPr>
        <a:xfrm>
          <a:off x="18982132"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25417</xdr:rowOff>
    </xdr:from>
    <xdr:ext cx="469744" cy="259045"/>
    <xdr:sp macro="" textlink="">
      <xdr:nvSpPr>
        <xdr:cNvPr id="701" name="n_2mainValue【保健センター・保健所】&#10;一人当たり面積">
          <a:extLst>
            <a:ext uri="{FF2B5EF4-FFF2-40B4-BE49-F238E27FC236}">
              <a16:creationId xmlns:a16="http://schemas.microsoft.com/office/drawing/2014/main" id="{107B807E-47E0-4C39-AE46-FDBF84D46D60}"/>
            </a:ext>
          </a:extLst>
        </xdr:cNvPr>
        <xdr:cNvSpPr txBox="1"/>
      </xdr:nvSpPr>
      <xdr:spPr>
        <a:xfrm>
          <a:off x="18182032"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33037</xdr:rowOff>
    </xdr:from>
    <xdr:ext cx="469744" cy="259045"/>
    <xdr:sp macro="" textlink="">
      <xdr:nvSpPr>
        <xdr:cNvPr id="702" name="n_3mainValue【保健センター・保健所】&#10;一人当たり面積">
          <a:extLst>
            <a:ext uri="{FF2B5EF4-FFF2-40B4-BE49-F238E27FC236}">
              <a16:creationId xmlns:a16="http://schemas.microsoft.com/office/drawing/2014/main" id="{F3E0155A-D3B4-48B2-AE74-15452E64AA70}"/>
            </a:ext>
          </a:extLst>
        </xdr:cNvPr>
        <xdr:cNvSpPr txBox="1"/>
      </xdr:nvSpPr>
      <xdr:spPr>
        <a:xfrm>
          <a:off x="17384472" y="1014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40657</xdr:rowOff>
    </xdr:from>
    <xdr:ext cx="469744" cy="259045"/>
    <xdr:sp macro="" textlink="">
      <xdr:nvSpPr>
        <xdr:cNvPr id="703" name="n_4mainValue【保健センター・保健所】&#10;一人当たり面積">
          <a:extLst>
            <a:ext uri="{FF2B5EF4-FFF2-40B4-BE49-F238E27FC236}">
              <a16:creationId xmlns:a16="http://schemas.microsoft.com/office/drawing/2014/main" id="{E4D1C803-38CE-4FD5-81BA-A253110147C9}"/>
            </a:ext>
          </a:extLst>
        </xdr:cNvPr>
        <xdr:cNvSpPr txBox="1"/>
      </xdr:nvSpPr>
      <xdr:spPr>
        <a:xfrm>
          <a:off x="16588817"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4" name="正方形/長方形 703">
          <a:extLst>
            <a:ext uri="{FF2B5EF4-FFF2-40B4-BE49-F238E27FC236}">
              <a16:creationId xmlns:a16="http://schemas.microsoft.com/office/drawing/2014/main" id="{B0B88CF6-0DB2-4919-9D7E-438AA783130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5" name="正方形/長方形 704">
          <a:extLst>
            <a:ext uri="{FF2B5EF4-FFF2-40B4-BE49-F238E27FC236}">
              <a16:creationId xmlns:a16="http://schemas.microsoft.com/office/drawing/2014/main" id="{144DD84A-A451-4C25-88F5-27C152F32B8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6" name="正方形/長方形 705">
          <a:extLst>
            <a:ext uri="{FF2B5EF4-FFF2-40B4-BE49-F238E27FC236}">
              <a16:creationId xmlns:a16="http://schemas.microsoft.com/office/drawing/2014/main" id="{2974C5CB-02DA-49C9-B1F8-81BF1941ECCA}"/>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7" name="正方形/長方形 706">
          <a:extLst>
            <a:ext uri="{FF2B5EF4-FFF2-40B4-BE49-F238E27FC236}">
              <a16:creationId xmlns:a16="http://schemas.microsoft.com/office/drawing/2014/main" id="{E48ACD64-7E34-462C-AAC2-475D361C0328}"/>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08" name="正方形/長方形 707">
          <a:extLst>
            <a:ext uri="{FF2B5EF4-FFF2-40B4-BE49-F238E27FC236}">
              <a16:creationId xmlns:a16="http://schemas.microsoft.com/office/drawing/2014/main" id="{C74F6F91-4040-4C3A-9D70-CCF47CAB38BF}"/>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09" name="正方形/長方形 708">
          <a:extLst>
            <a:ext uri="{FF2B5EF4-FFF2-40B4-BE49-F238E27FC236}">
              <a16:creationId xmlns:a16="http://schemas.microsoft.com/office/drawing/2014/main" id="{B8DC9699-884F-42A6-A6A1-8DD211DFE73C}"/>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0" name="正方形/長方形 709">
          <a:extLst>
            <a:ext uri="{FF2B5EF4-FFF2-40B4-BE49-F238E27FC236}">
              <a16:creationId xmlns:a16="http://schemas.microsoft.com/office/drawing/2014/main" id="{EFE9B5B3-4CA6-4CE1-9C39-9241ED8F505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1" name="正方形/長方形 710">
          <a:extLst>
            <a:ext uri="{FF2B5EF4-FFF2-40B4-BE49-F238E27FC236}">
              <a16:creationId xmlns:a16="http://schemas.microsoft.com/office/drawing/2014/main" id="{9831296A-B923-4EFB-A738-B66C5D7E9A36}"/>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2" name="テキスト ボックス 711">
          <a:extLst>
            <a:ext uri="{FF2B5EF4-FFF2-40B4-BE49-F238E27FC236}">
              <a16:creationId xmlns:a16="http://schemas.microsoft.com/office/drawing/2014/main" id="{AEA267CB-F1D6-4C43-A7B0-00BD2F198DC2}"/>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3" name="直線コネクタ 712">
          <a:extLst>
            <a:ext uri="{FF2B5EF4-FFF2-40B4-BE49-F238E27FC236}">
              <a16:creationId xmlns:a16="http://schemas.microsoft.com/office/drawing/2014/main" id="{70AE9E1C-151D-486D-83B9-AB98BF0C5EA6}"/>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4" name="テキスト ボックス 713">
          <a:extLst>
            <a:ext uri="{FF2B5EF4-FFF2-40B4-BE49-F238E27FC236}">
              <a16:creationId xmlns:a16="http://schemas.microsoft.com/office/drawing/2014/main" id="{13D70020-83E0-4BCE-BF9D-5235D30BAF2C}"/>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5" name="直線コネクタ 714">
          <a:extLst>
            <a:ext uri="{FF2B5EF4-FFF2-40B4-BE49-F238E27FC236}">
              <a16:creationId xmlns:a16="http://schemas.microsoft.com/office/drawing/2014/main" id="{2B86D803-1D90-4F4B-946C-A5C4A512684B}"/>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16" name="テキスト ボックス 715">
          <a:extLst>
            <a:ext uri="{FF2B5EF4-FFF2-40B4-BE49-F238E27FC236}">
              <a16:creationId xmlns:a16="http://schemas.microsoft.com/office/drawing/2014/main" id="{89E485BE-726D-4527-B2BB-BE72190BF1AC}"/>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7" name="直線コネクタ 716">
          <a:extLst>
            <a:ext uri="{FF2B5EF4-FFF2-40B4-BE49-F238E27FC236}">
              <a16:creationId xmlns:a16="http://schemas.microsoft.com/office/drawing/2014/main" id="{37A39FA7-82A5-451D-86CC-20D28A51F55A}"/>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18" name="テキスト ボックス 717">
          <a:extLst>
            <a:ext uri="{FF2B5EF4-FFF2-40B4-BE49-F238E27FC236}">
              <a16:creationId xmlns:a16="http://schemas.microsoft.com/office/drawing/2014/main" id="{99CF9045-B6EA-4845-AD02-39DF05A11416}"/>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19" name="直線コネクタ 718">
          <a:extLst>
            <a:ext uri="{FF2B5EF4-FFF2-40B4-BE49-F238E27FC236}">
              <a16:creationId xmlns:a16="http://schemas.microsoft.com/office/drawing/2014/main" id="{5F96FD8C-0F35-4719-9994-CB8A47D1C50D}"/>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0" name="テキスト ボックス 719">
          <a:extLst>
            <a:ext uri="{FF2B5EF4-FFF2-40B4-BE49-F238E27FC236}">
              <a16:creationId xmlns:a16="http://schemas.microsoft.com/office/drawing/2014/main" id="{A06D17C1-BE1D-47FF-AEAD-14037C5C2F4A}"/>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1" name="直線コネクタ 720">
          <a:extLst>
            <a:ext uri="{FF2B5EF4-FFF2-40B4-BE49-F238E27FC236}">
              <a16:creationId xmlns:a16="http://schemas.microsoft.com/office/drawing/2014/main" id="{F94D4D37-8208-475D-A729-19D9F4D7173D}"/>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2" name="テキスト ボックス 721">
          <a:extLst>
            <a:ext uri="{FF2B5EF4-FFF2-40B4-BE49-F238E27FC236}">
              <a16:creationId xmlns:a16="http://schemas.microsoft.com/office/drawing/2014/main" id="{11DC3042-86D6-49C1-BA9D-19DFF9F11B97}"/>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3" name="直線コネクタ 722">
          <a:extLst>
            <a:ext uri="{FF2B5EF4-FFF2-40B4-BE49-F238E27FC236}">
              <a16:creationId xmlns:a16="http://schemas.microsoft.com/office/drawing/2014/main" id="{DD776AFF-41C8-41BB-B421-B48DDE479FD5}"/>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4" name="テキスト ボックス 723">
          <a:extLst>
            <a:ext uri="{FF2B5EF4-FFF2-40B4-BE49-F238E27FC236}">
              <a16:creationId xmlns:a16="http://schemas.microsoft.com/office/drawing/2014/main" id="{C2AE8B54-1D6B-4690-A959-E40C5D0D2E2B}"/>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5" name="直線コネクタ 724">
          <a:extLst>
            <a:ext uri="{FF2B5EF4-FFF2-40B4-BE49-F238E27FC236}">
              <a16:creationId xmlns:a16="http://schemas.microsoft.com/office/drawing/2014/main" id="{62BDC71B-F22A-4797-80C0-CA6873B481C9}"/>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26" name="テキスト ボックス 725">
          <a:extLst>
            <a:ext uri="{FF2B5EF4-FFF2-40B4-BE49-F238E27FC236}">
              <a16:creationId xmlns:a16="http://schemas.microsoft.com/office/drawing/2014/main" id="{5396D742-1635-4E19-BD4C-B5BF1E82B2D8}"/>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7" name="【消防施設】&#10;有形固定資産減価償却率グラフ枠">
          <a:extLst>
            <a:ext uri="{FF2B5EF4-FFF2-40B4-BE49-F238E27FC236}">
              <a16:creationId xmlns:a16="http://schemas.microsoft.com/office/drawing/2014/main" id="{88693717-D7CE-4CD5-B0EE-FC82673E3D10}"/>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85</xdr:row>
      <xdr:rowOff>55245</xdr:rowOff>
    </xdr:to>
    <xdr:cxnSp macro="">
      <xdr:nvCxnSpPr>
        <xdr:cNvPr id="728" name="直線コネクタ 727">
          <a:extLst>
            <a:ext uri="{FF2B5EF4-FFF2-40B4-BE49-F238E27FC236}">
              <a16:creationId xmlns:a16="http://schemas.microsoft.com/office/drawing/2014/main" id="{C1E89380-98AA-4522-B685-663C3B30F8D7}"/>
            </a:ext>
          </a:extLst>
        </xdr:cNvPr>
        <xdr:cNvCxnSpPr/>
      </xdr:nvCxnSpPr>
      <xdr:spPr>
        <a:xfrm flipV="1">
          <a:off x="14703424" y="1325118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59072</xdr:rowOff>
    </xdr:from>
    <xdr:ext cx="405111" cy="259045"/>
    <xdr:sp macro="" textlink="">
      <xdr:nvSpPr>
        <xdr:cNvPr id="729" name="【消防施設】&#10;有形固定資産減価償却率最小値テキスト">
          <a:extLst>
            <a:ext uri="{FF2B5EF4-FFF2-40B4-BE49-F238E27FC236}">
              <a16:creationId xmlns:a16="http://schemas.microsoft.com/office/drawing/2014/main" id="{F89C0372-8515-4E8C-9CEF-A27C3154C4D9}"/>
            </a:ext>
          </a:extLst>
        </xdr:cNvPr>
        <xdr:cNvSpPr txBox="1"/>
      </xdr:nvSpPr>
      <xdr:spPr>
        <a:xfrm>
          <a:off x="14742160" y="1462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55245</xdr:rowOff>
    </xdr:from>
    <xdr:to>
      <xdr:col>86</xdr:col>
      <xdr:colOff>25400</xdr:colOff>
      <xdr:row>85</xdr:row>
      <xdr:rowOff>55245</xdr:rowOff>
    </xdr:to>
    <xdr:cxnSp macro="">
      <xdr:nvCxnSpPr>
        <xdr:cNvPr id="730" name="直線コネクタ 729">
          <a:extLst>
            <a:ext uri="{FF2B5EF4-FFF2-40B4-BE49-F238E27FC236}">
              <a16:creationId xmlns:a16="http://schemas.microsoft.com/office/drawing/2014/main" id="{35E68D75-7638-4132-92B2-ECB5DFA8D29A}"/>
            </a:ext>
          </a:extLst>
        </xdr:cNvPr>
        <xdr:cNvCxnSpPr/>
      </xdr:nvCxnSpPr>
      <xdr:spPr>
        <a:xfrm>
          <a:off x="14611350" y="1463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31" name="【消防施設】&#10;有形固定資産減価償却率最大値テキスト">
          <a:extLst>
            <a:ext uri="{FF2B5EF4-FFF2-40B4-BE49-F238E27FC236}">
              <a16:creationId xmlns:a16="http://schemas.microsoft.com/office/drawing/2014/main" id="{946C9642-B142-437A-9C72-54C1D1797803}"/>
            </a:ext>
          </a:extLst>
        </xdr:cNvPr>
        <xdr:cNvSpPr txBox="1"/>
      </xdr:nvSpPr>
      <xdr:spPr>
        <a:xfrm>
          <a:off x="14742160" y="1302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32" name="直線コネクタ 731">
          <a:extLst>
            <a:ext uri="{FF2B5EF4-FFF2-40B4-BE49-F238E27FC236}">
              <a16:creationId xmlns:a16="http://schemas.microsoft.com/office/drawing/2014/main" id="{F4FDF579-3B2A-40BD-BD16-976ABF4B58D4}"/>
            </a:ext>
          </a:extLst>
        </xdr:cNvPr>
        <xdr:cNvCxnSpPr/>
      </xdr:nvCxnSpPr>
      <xdr:spPr>
        <a:xfrm>
          <a:off x="14611350" y="1325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69232</xdr:rowOff>
    </xdr:from>
    <xdr:ext cx="405111" cy="259045"/>
    <xdr:sp macro="" textlink="">
      <xdr:nvSpPr>
        <xdr:cNvPr id="733" name="【消防施設】&#10;有形固定資産減価償却率平均値テキスト">
          <a:extLst>
            <a:ext uri="{FF2B5EF4-FFF2-40B4-BE49-F238E27FC236}">
              <a16:creationId xmlns:a16="http://schemas.microsoft.com/office/drawing/2014/main" id="{69E83BCC-9D67-40D7-AFA7-1623EF59C24D}"/>
            </a:ext>
          </a:extLst>
        </xdr:cNvPr>
        <xdr:cNvSpPr txBox="1"/>
      </xdr:nvSpPr>
      <xdr:spPr>
        <a:xfrm>
          <a:off x="14742160" y="1395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46355</xdr:rowOff>
    </xdr:from>
    <xdr:to>
      <xdr:col>85</xdr:col>
      <xdr:colOff>177800</xdr:colOff>
      <xdr:row>82</xdr:row>
      <xdr:rowOff>147955</xdr:rowOff>
    </xdr:to>
    <xdr:sp macro="" textlink="">
      <xdr:nvSpPr>
        <xdr:cNvPr id="734" name="フローチャート: 判断 733">
          <a:extLst>
            <a:ext uri="{FF2B5EF4-FFF2-40B4-BE49-F238E27FC236}">
              <a16:creationId xmlns:a16="http://schemas.microsoft.com/office/drawing/2014/main" id="{F935CA71-DB1F-4A98-A7A9-33E05A68C766}"/>
            </a:ext>
          </a:extLst>
        </xdr:cNvPr>
        <xdr:cNvSpPr/>
      </xdr:nvSpPr>
      <xdr:spPr>
        <a:xfrm>
          <a:off x="14649450" y="141071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27305</xdr:rowOff>
    </xdr:from>
    <xdr:to>
      <xdr:col>81</xdr:col>
      <xdr:colOff>101600</xdr:colOff>
      <xdr:row>82</xdr:row>
      <xdr:rowOff>128905</xdr:rowOff>
    </xdr:to>
    <xdr:sp macro="" textlink="">
      <xdr:nvSpPr>
        <xdr:cNvPr id="735" name="フローチャート: 判断 734">
          <a:extLst>
            <a:ext uri="{FF2B5EF4-FFF2-40B4-BE49-F238E27FC236}">
              <a16:creationId xmlns:a16="http://schemas.microsoft.com/office/drawing/2014/main" id="{4818B6CF-56B4-4364-8B80-944E517AEF5D}"/>
            </a:ext>
          </a:extLst>
        </xdr:cNvPr>
        <xdr:cNvSpPr/>
      </xdr:nvSpPr>
      <xdr:spPr>
        <a:xfrm>
          <a:off x="13887450" y="140843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145414</xdr:rowOff>
    </xdr:from>
    <xdr:to>
      <xdr:col>76</xdr:col>
      <xdr:colOff>165100</xdr:colOff>
      <xdr:row>82</xdr:row>
      <xdr:rowOff>75564</xdr:rowOff>
    </xdr:to>
    <xdr:sp macro="" textlink="">
      <xdr:nvSpPr>
        <xdr:cNvPr id="736" name="フローチャート: 判断 735">
          <a:extLst>
            <a:ext uri="{FF2B5EF4-FFF2-40B4-BE49-F238E27FC236}">
              <a16:creationId xmlns:a16="http://schemas.microsoft.com/office/drawing/2014/main" id="{D2D66893-38F3-447F-A1FB-AE030370041B}"/>
            </a:ext>
          </a:extLst>
        </xdr:cNvPr>
        <xdr:cNvSpPr/>
      </xdr:nvSpPr>
      <xdr:spPr>
        <a:xfrm>
          <a:off x="13089890" y="140309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132080</xdr:rowOff>
    </xdr:from>
    <xdr:to>
      <xdr:col>72</xdr:col>
      <xdr:colOff>38100</xdr:colOff>
      <xdr:row>82</xdr:row>
      <xdr:rowOff>62230</xdr:rowOff>
    </xdr:to>
    <xdr:sp macro="" textlink="">
      <xdr:nvSpPr>
        <xdr:cNvPr id="737" name="フローチャート: 判断 736">
          <a:extLst>
            <a:ext uri="{FF2B5EF4-FFF2-40B4-BE49-F238E27FC236}">
              <a16:creationId xmlns:a16="http://schemas.microsoft.com/office/drawing/2014/main" id="{0F3CB496-CEF8-4BC2-8EE3-0046FF68419B}"/>
            </a:ext>
          </a:extLst>
        </xdr:cNvPr>
        <xdr:cNvSpPr/>
      </xdr:nvSpPr>
      <xdr:spPr>
        <a:xfrm>
          <a:off x="12303760" y="140233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111125</xdr:rowOff>
    </xdr:from>
    <xdr:to>
      <xdr:col>67</xdr:col>
      <xdr:colOff>101600</xdr:colOff>
      <xdr:row>82</xdr:row>
      <xdr:rowOff>41275</xdr:rowOff>
    </xdr:to>
    <xdr:sp macro="" textlink="">
      <xdr:nvSpPr>
        <xdr:cNvPr id="738" name="フローチャート: 判断 737">
          <a:extLst>
            <a:ext uri="{FF2B5EF4-FFF2-40B4-BE49-F238E27FC236}">
              <a16:creationId xmlns:a16="http://schemas.microsoft.com/office/drawing/2014/main" id="{2B7B9653-0005-4908-AAD8-5F02BADB710A}"/>
            </a:ext>
          </a:extLst>
        </xdr:cNvPr>
        <xdr:cNvSpPr/>
      </xdr:nvSpPr>
      <xdr:spPr>
        <a:xfrm>
          <a:off x="11487150" y="139985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D48DD765-BEAA-4CA6-BF1B-7D120FF3F366}"/>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767F2E4C-1709-4E93-B380-7976F30DF018}"/>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04ED9D44-E9A8-4235-B143-EB9128136699}"/>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34B244A5-046F-4EC9-B607-EFD36225288F}"/>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A7838E0D-3FD1-4EF8-911A-758F83AFE823}"/>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71120</xdr:rowOff>
    </xdr:from>
    <xdr:to>
      <xdr:col>85</xdr:col>
      <xdr:colOff>177800</xdr:colOff>
      <xdr:row>83</xdr:row>
      <xdr:rowOff>1270</xdr:rowOff>
    </xdr:to>
    <xdr:sp macro="" textlink="">
      <xdr:nvSpPr>
        <xdr:cNvPr id="744" name="楕円 743">
          <a:extLst>
            <a:ext uri="{FF2B5EF4-FFF2-40B4-BE49-F238E27FC236}">
              <a16:creationId xmlns:a16="http://schemas.microsoft.com/office/drawing/2014/main" id="{54B575B9-396A-45D0-B064-2FC44FCEF193}"/>
            </a:ext>
          </a:extLst>
        </xdr:cNvPr>
        <xdr:cNvSpPr/>
      </xdr:nvSpPr>
      <xdr:spPr>
        <a:xfrm>
          <a:off x="14649450" y="14128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49547</xdr:rowOff>
    </xdr:from>
    <xdr:ext cx="405111" cy="259045"/>
    <xdr:sp macro="" textlink="">
      <xdr:nvSpPr>
        <xdr:cNvPr id="745" name="【消防施設】&#10;有形固定資産減価償却率該当値テキスト">
          <a:extLst>
            <a:ext uri="{FF2B5EF4-FFF2-40B4-BE49-F238E27FC236}">
              <a16:creationId xmlns:a16="http://schemas.microsoft.com/office/drawing/2014/main" id="{8EBACA76-F67E-4CF6-A049-502C5AB741D9}"/>
            </a:ext>
          </a:extLst>
        </xdr:cNvPr>
        <xdr:cNvSpPr txBox="1"/>
      </xdr:nvSpPr>
      <xdr:spPr>
        <a:xfrm>
          <a:off x="14742160"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34925</xdr:rowOff>
    </xdr:from>
    <xdr:to>
      <xdr:col>81</xdr:col>
      <xdr:colOff>101600</xdr:colOff>
      <xdr:row>82</xdr:row>
      <xdr:rowOff>136525</xdr:rowOff>
    </xdr:to>
    <xdr:sp macro="" textlink="">
      <xdr:nvSpPr>
        <xdr:cNvPr id="746" name="楕円 745">
          <a:extLst>
            <a:ext uri="{FF2B5EF4-FFF2-40B4-BE49-F238E27FC236}">
              <a16:creationId xmlns:a16="http://schemas.microsoft.com/office/drawing/2014/main" id="{81982BE0-4F26-4750-A667-6AD852DDD3ED}"/>
            </a:ext>
          </a:extLst>
        </xdr:cNvPr>
        <xdr:cNvSpPr/>
      </xdr:nvSpPr>
      <xdr:spPr>
        <a:xfrm>
          <a:off x="13887450" y="140938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85725</xdr:rowOff>
    </xdr:from>
    <xdr:to>
      <xdr:col>85</xdr:col>
      <xdr:colOff>127000</xdr:colOff>
      <xdr:row>82</xdr:row>
      <xdr:rowOff>121920</xdr:rowOff>
    </xdr:to>
    <xdr:cxnSp macro="">
      <xdr:nvCxnSpPr>
        <xdr:cNvPr id="747" name="直線コネクタ 746">
          <a:extLst>
            <a:ext uri="{FF2B5EF4-FFF2-40B4-BE49-F238E27FC236}">
              <a16:creationId xmlns:a16="http://schemas.microsoft.com/office/drawing/2014/main" id="{920A7823-E17B-4F4A-881E-890497768626}"/>
            </a:ext>
          </a:extLst>
        </xdr:cNvPr>
        <xdr:cNvCxnSpPr/>
      </xdr:nvCxnSpPr>
      <xdr:spPr>
        <a:xfrm>
          <a:off x="13942060" y="14146530"/>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156845</xdr:rowOff>
    </xdr:from>
    <xdr:to>
      <xdr:col>76</xdr:col>
      <xdr:colOff>165100</xdr:colOff>
      <xdr:row>82</xdr:row>
      <xdr:rowOff>86995</xdr:rowOff>
    </xdr:to>
    <xdr:sp macro="" textlink="">
      <xdr:nvSpPr>
        <xdr:cNvPr id="748" name="楕円 747">
          <a:extLst>
            <a:ext uri="{FF2B5EF4-FFF2-40B4-BE49-F238E27FC236}">
              <a16:creationId xmlns:a16="http://schemas.microsoft.com/office/drawing/2014/main" id="{4E863054-20E9-483F-A864-2257E30BFB7F}"/>
            </a:ext>
          </a:extLst>
        </xdr:cNvPr>
        <xdr:cNvSpPr/>
      </xdr:nvSpPr>
      <xdr:spPr>
        <a:xfrm>
          <a:off x="13089890" y="140462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36195</xdr:rowOff>
    </xdr:from>
    <xdr:to>
      <xdr:col>81</xdr:col>
      <xdr:colOff>50800</xdr:colOff>
      <xdr:row>82</xdr:row>
      <xdr:rowOff>85725</xdr:rowOff>
    </xdr:to>
    <xdr:cxnSp macro="">
      <xdr:nvCxnSpPr>
        <xdr:cNvPr id="749" name="直線コネクタ 748">
          <a:extLst>
            <a:ext uri="{FF2B5EF4-FFF2-40B4-BE49-F238E27FC236}">
              <a16:creationId xmlns:a16="http://schemas.microsoft.com/office/drawing/2014/main" id="{B8F2721F-9C64-472D-BF4F-DC73BD567038}"/>
            </a:ext>
          </a:extLst>
        </xdr:cNvPr>
        <xdr:cNvCxnSpPr/>
      </xdr:nvCxnSpPr>
      <xdr:spPr>
        <a:xfrm>
          <a:off x="13144500" y="1409509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50" name="楕円 749">
          <a:extLst>
            <a:ext uri="{FF2B5EF4-FFF2-40B4-BE49-F238E27FC236}">
              <a16:creationId xmlns:a16="http://schemas.microsoft.com/office/drawing/2014/main" id="{ABE98AE3-4EE6-405D-A8F3-0CD7F606D023}"/>
            </a:ext>
          </a:extLst>
        </xdr:cNvPr>
        <xdr:cNvSpPr/>
      </xdr:nvSpPr>
      <xdr:spPr>
        <a:xfrm>
          <a:off x="12303760" y="140176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13336</xdr:rowOff>
    </xdr:from>
    <xdr:to>
      <xdr:col>76</xdr:col>
      <xdr:colOff>114300</xdr:colOff>
      <xdr:row>82</xdr:row>
      <xdr:rowOff>36195</xdr:rowOff>
    </xdr:to>
    <xdr:cxnSp macro="">
      <xdr:nvCxnSpPr>
        <xdr:cNvPr id="751" name="直線コネクタ 750">
          <a:extLst>
            <a:ext uri="{FF2B5EF4-FFF2-40B4-BE49-F238E27FC236}">
              <a16:creationId xmlns:a16="http://schemas.microsoft.com/office/drawing/2014/main" id="{A8094593-C980-4FCE-BE04-894301BCDC32}"/>
            </a:ext>
          </a:extLst>
        </xdr:cNvPr>
        <xdr:cNvCxnSpPr/>
      </xdr:nvCxnSpPr>
      <xdr:spPr>
        <a:xfrm>
          <a:off x="12346940" y="14076046"/>
          <a:ext cx="79756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137795</xdr:rowOff>
    </xdr:from>
    <xdr:to>
      <xdr:col>67</xdr:col>
      <xdr:colOff>101600</xdr:colOff>
      <xdr:row>82</xdr:row>
      <xdr:rowOff>67945</xdr:rowOff>
    </xdr:to>
    <xdr:sp macro="" textlink="">
      <xdr:nvSpPr>
        <xdr:cNvPr id="752" name="楕円 751">
          <a:extLst>
            <a:ext uri="{FF2B5EF4-FFF2-40B4-BE49-F238E27FC236}">
              <a16:creationId xmlns:a16="http://schemas.microsoft.com/office/drawing/2014/main" id="{ACF73E34-ED14-4FE6-8A03-2107A63ED22B}"/>
            </a:ext>
          </a:extLst>
        </xdr:cNvPr>
        <xdr:cNvSpPr/>
      </xdr:nvSpPr>
      <xdr:spPr>
        <a:xfrm>
          <a:off x="11487150" y="140214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13336</xdr:rowOff>
    </xdr:from>
    <xdr:to>
      <xdr:col>71</xdr:col>
      <xdr:colOff>177800</xdr:colOff>
      <xdr:row>82</xdr:row>
      <xdr:rowOff>17145</xdr:rowOff>
    </xdr:to>
    <xdr:cxnSp macro="">
      <xdr:nvCxnSpPr>
        <xdr:cNvPr id="753" name="直線コネクタ 752">
          <a:extLst>
            <a:ext uri="{FF2B5EF4-FFF2-40B4-BE49-F238E27FC236}">
              <a16:creationId xmlns:a16="http://schemas.microsoft.com/office/drawing/2014/main" id="{874B0C82-22D0-4BE4-8295-D6854280753F}"/>
            </a:ext>
          </a:extLst>
        </xdr:cNvPr>
        <xdr:cNvCxnSpPr/>
      </xdr:nvCxnSpPr>
      <xdr:spPr>
        <a:xfrm flipV="1">
          <a:off x="11541760" y="14076046"/>
          <a:ext cx="80518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145432</xdr:rowOff>
    </xdr:from>
    <xdr:ext cx="405111" cy="259045"/>
    <xdr:sp macro="" textlink="">
      <xdr:nvSpPr>
        <xdr:cNvPr id="754" name="n_1aveValue【消防施設】&#10;有形固定資産減価償却率">
          <a:extLst>
            <a:ext uri="{FF2B5EF4-FFF2-40B4-BE49-F238E27FC236}">
              <a16:creationId xmlns:a16="http://schemas.microsoft.com/office/drawing/2014/main" id="{05852903-AEE6-4B3B-8118-132E0EAC0D69}"/>
            </a:ext>
          </a:extLst>
        </xdr:cNvPr>
        <xdr:cNvSpPr txBox="1"/>
      </xdr:nvSpPr>
      <xdr:spPr>
        <a:xfrm>
          <a:off x="1373823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92091</xdr:rowOff>
    </xdr:from>
    <xdr:ext cx="405111" cy="259045"/>
    <xdr:sp macro="" textlink="">
      <xdr:nvSpPr>
        <xdr:cNvPr id="755" name="n_2aveValue【消防施設】&#10;有形固定資産減価償却率">
          <a:extLst>
            <a:ext uri="{FF2B5EF4-FFF2-40B4-BE49-F238E27FC236}">
              <a16:creationId xmlns:a16="http://schemas.microsoft.com/office/drawing/2014/main" id="{5B4D5080-AFAE-4385-B223-3D6AA5D4EDE3}"/>
            </a:ext>
          </a:extLst>
        </xdr:cNvPr>
        <xdr:cNvSpPr txBox="1"/>
      </xdr:nvSpPr>
      <xdr:spPr>
        <a:xfrm>
          <a:off x="12957184" y="13811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78757</xdr:rowOff>
    </xdr:from>
    <xdr:ext cx="405111" cy="259045"/>
    <xdr:sp macro="" textlink="">
      <xdr:nvSpPr>
        <xdr:cNvPr id="756" name="n_3aveValue【消防施設】&#10;有形固定資産減価償却率">
          <a:extLst>
            <a:ext uri="{FF2B5EF4-FFF2-40B4-BE49-F238E27FC236}">
              <a16:creationId xmlns:a16="http://schemas.microsoft.com/office/drawing/2014/main" id="{80A5695C-9F00-4DD9-BA77-94B7CFDF8784}"/>
            </a:ext>
          </a:extLst>
        </xdr:cNvPr>
        <xdr:cNvSpPr txBox="1"/>
      </xdr:nvSpPr>
      <xdr:spPr>
        <a:xfrm>
          <a:off x="1217105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57802</xdr:rowOff>
    </xdr:from>
    <xdr:ext cx="405111" cy="259045"/>
    <xdr:sp macro="" textlink="">
      <xdr:nvSpPr>
        <xdr:cNvPr id="757" name="n_4aveValue【消防施設】&#10;有形固定資産減価償却率">
          <a:extLst>
            <a:ext uri="{FF2B5EF4-FFF2-40B4-BE49-F238E27FC236}">
              <a16:creationId xmlns:a16="http://schemas.microsoft.com/office/drawing/2014/main" id="{8AF0CE1A-08A7-40D5-ACE5-01A3BB5B3A41}"/>
            </a:ext>
          </a:extLst>
        </xdr:cNvPr>
        <xdr:cNvSpPr txBox="1"/>
      </xdr:nvSpPr>
      <xdr:spPr>
        <a:xfrm>
          <a:off x="11354444" y="1376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127652</xdr:rowOff>
    </xdr:from>
    <xdr:ext cx="405111" cy="259045"/>
    <xdr:sp macro="" textlink="">
      <xdr:nvSpPr>
        <xdr:cNvPr id="758" name="n_1mainValue【消防施設】&#10;有形固定資産減価償却率">
          <a:extLst>
            <a:ext uri="{FF2B5EF4-FFF2-40B4-BE49-F238E27FC236}">
              <a16:creationId xmlns:a16="http://schemas.microsoft.com/office/drawing/2014/main" id="{3432F476-6E56-4CC8-8B54-DDAD9DE85B71}"/>
            </a:ext>
          </a:extLst>
        </xdr:cNvPr>
        <xdr:cNvSpPr txBox="1"/>
      </xdr:nvSpPr>
      <xdr:spPr>
        <a:xfrm>
          <a:off x="13738234" y="1419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78122</xdr:rowOff>
    </xdr:from>
    <xdr:ext cx="405111" cy="259045"/>
    <xdr:sp macro="" textlink="">
      <xdr:nvSpPr>
        <xdr:cNvPr id="759" name="n_2mainValue【消防施設】&#10;有形固定資産減価償却率">
          <a:extLst>
            <a:ext uri="{FF2B5EF4-FFF2-40B4-BE49-F238E27FC236}">
              <a16:creationId xmlns:a16="http://schemas.microsoft.com/office/drawing/2014/main" id="{9B1B8510-6456-4BCB-BA74-852F93201D0D}"/>
            </a:ext>
          </a:extLst>
        </xdr:cNvPr>
        <xdr:cNvSpPr txBox="1"/>
      </xdr:nvSpPr>
      <xdr:spPr>
        <a:xfrm>
          <a:off x="1295718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760" name="n_3mainValue【消防施設】&#10;有形固定資産減価償却率">
          <a:extLst>
            <a:ext uri="{FF2B5EF4-FFF2-40B4-BE49-F238E27FC236}">
              <a16:creationId xmlns:a16="http://schemas.microsoft.com/office/drawing/2014/main" id="{22CF8AC7-1AB1-43D3-876C-6F4B2CECB1CF}"/>
            </a:ext>
          </a:extLst>
        </xdr:cNvPr>
        <xdr:cNvSpPr txBox="1"/>
      </xdr:nvSpPr>
      <xdr:spPr>
        <a:xfrm>
          <a:off x="12171054" y="141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59072</xdr:rowOff>
    </xdr:from>
    <xdr:ext cx="405111" cy="259045"/>
    <xdr:sp macro="" textlink="">
      <xdr:nvSpPr>
        <xdr:cNvPr id="761" name="n_4mainValue【消防施設】&#10;有形固定資産減価償却率">
          <a:extLst>
            <a:ext uri="{FF2B5EF4-FFF2-40B4-BE49-F238E27FC236}">
              <a16:creationId xmlns:a16="http://schemas.microsoft.com/office/drawing/2014/main" id="{DAFA8271-A6ED-4120-94B9-E446947A76D4}"/>
            </a:ext>
          </a:extLst>
        </xdr:cNvPr>
        <xdr:cNvSpPr txBox="1"/>
      </xdr:nvSpPr>
      <xdr:spPr>
        <a:xfrm>
          <a:off x="11354444" y="1411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2" name="正方形/長方形 761">
          <a:extLst>
            <a:ext uri="{FF2B5EF4-FFF2-40B4-BE49-F238E27FC236}">
              <a16:creationId xmlns:a16="http://schemas.microsoft.com/office/drawing/2014/main" id="{4BA9EDA3-FC61-4E1A-963C-A85FA412544E}"/>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3" name="正方形/長方形 762">
          <a:extLst>
            <a:ext uri="{FF2B5EF4-FFF2-40B4-BE49-F238E27FC236}">
              <a16:creationId xmlns:a16="http://schemas.microsoft.com/office/drawing/2014/main" id="{8A0C4E22-5D5C-4267-9FAD-99AA1F501654}"/>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4" name="正方形/長方形 763">
          <a:extLst>
            <a:ext uri="{FF2B5EF4-FFF2-40B4-BE49-F238E27FC236}">
              <a16:creationId xmlns:a16="http://schemas.microsoft.com/office/drawing/2014/main" id="{EACA1C1F-17F6-4DF3-A58D-0B9032E2C2CE}"/>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5" name="正方形/長方形 764">
          <a:extLst>
            <a:ext uri="{FF2B5EF4-FFF2-40B4-BE49-F238E27FC236}">
              <a16:creationId xmlns:a16="http://schemas.microsoft.com/office/drawing/2014/main" id="{60F92DEB-426A-4CD6-AC5A-539C636C8F9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6" name="正方形/長方形 765">
          <a:extLst>
            <a:ext uri="{FF2B5EF4-FFF2-40B4-BE49-F238E27FC236}">
              <a16:creationId xmlns:a16="http://schemas.microsoft.com/office/drawing/2014/main" id="{3964D80C-7EC7-4C58-AB3F-E59DCB472252}"/>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7" name="正方形/長方形 766">
          <a:extLst>
            <a:ext uri="{FF2B5EF4-FFF2-40B4-BE49-F238E27FC236}">
              <a16:creationId xmlns:a16="http://schemas.microsoft.com/office/drawing/2014/main" id="{CF75C2BE-9177-4B2B-BC47-8B8A2A03840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8" name="正方形/長方形 767">
          <a:extLst>
            <a:ext uri="{FF2B5EF4-FFF2-40B4-BE49-F238E27FC236}">
              <a16:creationId xmlns:a16="http://schemas.microsoft.com/office/drawing/2014/main" id="{A5911C95-341A-4152-9D4B-37822DC1B22B}"/>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9" name="正方形/長方形 768">
          <a:extLst>
            <a:ext uri="{FF2B5EF4-FFF2-40B4-BE49-F238E27FC236}">
              <a16:creationId xmlns:a16="http://schemas.microsoft.com/office/drawing/2014/main" id="{F56AE950-1087-4C50-94E2-AD9B3DABC6EC}"/>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0" name="テキスト ボックス 769">
          <a:extLst>
            <a:ext uri="{FF2B5EF4-FFF2-40B4-BE49-F238E27FC236}">
              <a16:creationId xmlns:a16="http://schemas.microsoft.com/office/drawing/2014/main" id="{99A0168E-B6CB-4ECA-BC87-B7E82C21F63D}"/>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1" name="直線コネクタ 770">
          <a:extLst>
            <a:ext uri="{FF2B5EF4-FFF2-40B4-BE49-F238E27FC236}">
              <a16:creationId xmlns:a16="http://schemas.microsoft.com/office/drawing/2014/main" id="{EF5A6363-2DFB-43F8-A0C5-BB10AD5E602B}"/>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72" name="直線コネクタ 771">
          <a:extLst>
            <a:ext uri="{FF2B5EF4-FFF2-40B4-BE49-F238E27FC236}">
              <a16:creationId xmlns:a16="http://schemas.microsoft.com/office/drawing/2014/main" id="{8C5FF75A-A2FD-4F67-B7C0-0589D095E9D0}"/>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73" name="テキスト ボックス 772">
          <a:extLst>
            <a:ext uri="{FF2B5EF4-FFF2-40B4-BE49-F238E27FC236}">
              <a16:creationId xmlns:a16="http://schemas.microsoft.com/office/drawing/2014/main" id="{8AC4E25B-AD4E-41FE-A15A-2B2C7C0F8C52}"/>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74" name="直線コネクタ 773">
          <a:extLst>
            <a:ext uri="{FF2B5EF4-FFF2-40B4-BE49-F238E27FC236}">
              <a16:creationId xmlns:a16="http://schemas.microsoft.com/office/drawing/2014/main" id="{87C38B0C-3327-4CAF-9F62-FE5D7C349218}"/>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75" name="テキスト ボックス 774">
          <a:extLst>
            <a:ext uri="{FF2B5EF4-FFF2-40B4-BE49-F238E27FC236}">
              <a16:creationId xmlns:a16="http://schemas.microsoft.com/office/drawing/2014/main" id="{CDB2F6C5-D64E-48AD-8EFB-663BC1C15121}"/>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76" name="直線コネクタ 775">
          <a:extLst>
            <a:ext uri="{FF2B5EF4-FFF2-40B4-BE49-F238E27FC236}">
              <a16:creationId xmlns:a16="http://schemas.microsoft.com/office/drawing/2014/main" id="{349C9A00-E5D9-46DA-84CE-DAE14EA38690}"/>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77" name="テキスト ボックス 776">
          <a:extLst>
            <a:ext uri="{FF2B5EF4-FFF2-40B4-BE49-F238E27FC236}">
              <a16:creationId xmlns:a16="http://schemas.microsoft.com/office/drawing/2014/main" id="{63461E20-8D48-4F73-AFE2-EE20AC6FF38F}"/>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78" name="直線コネクタ 777">
          <a:extLst>
            <a:ext uri="{FF2B5EF4-FFF2-40B4-BE49-F238E27FC236}">
              <a16:creationId xmlns:a16="http://schemas.microsoft.com/office/drawing/2014/main" id="{F731DEFA-498D-4AD5-932C-3BBB7BD0B7E6}"/>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79" name="テキスト ボックス 778">
          <a:extLst>
            <a:ext uri="{FF2B5EF4-FFF2-40B4-BE49-F238E27FC236}">
              <a16:creationId xmlns:a16="http://schemas.microsoft.com/office/drawing/2014/main" id="{0FDE5711-A107-4935-A9B7-69B2C020A163}"/>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0" name="直線コネクタ 779">
          <a:extLst>
            <a:ext uri="{FF2B5EF4-FFF2-40B4-BE49-F238E27FC236}">
              <a16:creationId xmlns:a16="http://schemas.microsoft.com/office/drawing/2014/main" id="{9653AA67-286D-4567-BBC4-1A3DC1F0C63B}"/>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81" name="テキスト ボックス 780">
          <a:extLst>
            <a:ext uri="{FF2B5EF4-FFF2-40B4-BE49-F238E27FC236}">
              <a16:creationId xmlns:a16="http://schemas.microsoft.com/office/drawing/2014/main" id="{3B72A7DC-5022-4CE4-BBB3-A68F6F39CB10}"/>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82" name="直線コネクタ 781">
          <a:extLst>
            <a:ext uri="{FF2B5EF4-FFF2-40B4-BE49-F238E27FC236}">
              <a16:creationId xmlns:a16="http://schemas.microsoft.com/office/drawing/2014/main" id="{A0F7E74A-C87F-4447-AB2E-D737D7F50166}"/>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83" name="テキスト ボックス 782">
          <a:extLst>
            <a:ext uri="{FF2B5EF4-FFF2-40B4-BE49-F238E27FC236}">
              <a16:creationId xmlns:a16="http://schemas.microsoft.com/office/drawing/2014/main" id="{7E73915E-DD25-4475-B3FC-24288B3BA94E}"/>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4" name="直線コネクタ 783">
          <a:extLst>
            <a:ext uri="{FF2B5EF4-FFF2-40B4-BE49-F238E27FC236}">
              <a16:creationId xmlns:a16="http://schemas.microsoft.com/office/drawing/2014/main" id="{88F189B4-4FE9-47B9-A5FF-B5B91A0EF12C}"/>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5" name="テキスト ボックス 784">
          <a:extLst>
            <a:ext uri="{FF2B5EF4-FFF2-40B4-BE49-F238E27FC236}">
              <a16:creationId xmlns:a16="http://schemas.microsoft.com/office/drawing/2014/main" id="{2E8FB5DD-AE3C-4DE8-9AFE-87F6650E6E51}"/>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6" name="【消防施設】&#10;一人当たり面積グラフ枠">
          <a:extLst>
            <a:ext uri="{FF2B5EF4-FFF2-40B4-BE49-F238E27FC236}">
              <a16:creationId xmlns:a16="http://schemas.microsoft.com/office/drawing/2014/main" id="{6564A0EC-0CED-43DD-BD92-1AE1DEC64E20}"/>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77288</xdr:rowOff>
    </xdr:from>
    <xdr:to>
      <xdr:col>116</xdr:col>
      <xdr:colOff>62864</xdr:colOff>
      <xdr:row>85</xdr:row>
      <xdr:rowOff>111579</xdr:rowOff>
    </xdr:to>
    <xdr:cxnSp macro="">
      <xdr:nvCxnSpPr>
        <xdr:cNvPr id="787" name="直線コネクタ 786">
          <a:extLst>
            <a:ext uri="{FF2B5EF4-FFF2-40B4-BE49-F238E27FC236}">
              <a16:creationId xmlns:a16="http://schemas.microsoft.com/office/drawing/2014/main" id="{33F515ED-8F79-4101-8C84-9728A79EA8E3}"/>
            </a:ext>
          </a:extLst>
        </xdr:cNvPr>
        <xdr:cNvCxnSpPr/>
      </xdr:nvCxnSpPr>
      <xdr:spPr>
        <a:xfrm flipV="1">
          <a:off x="19947254" y="13450388"/>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115406</xdr:rowOff>
    </xdr:from>
    <xdr:ext cx="469744" cy="259045"/>
    <xdr:sp macro="" textlink="">
      <xdr:nvSpPr>
        <xdr:cNvPr id="788" name="【消防施設】&#10;一人当たり面積最小値テキスト">
          <a:extLst>
            <a:ext uri="{FF2B5EF4-FFF2-40B4-BE49-F238E27FC236}">
              <a16:creationId xmlns:a16="http://schemas.microsoft.com/office/drawing/2014/main" id="{DD957910-0532-46FF-B6D8-0A0E44578134}"/>
            </a:ext>
          </a:extLst>
        </xdr:cNvPr>
        <xdr:cNvSpPr txBox="1"/>
      </xdr:nvSpPr>
      <xdr:spPr>
        <a:xfrm>
          <a:off x="19985990" y="1468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111579</xdr:rowOff>
    </xdr:from>
    <xdr:to>
      <xdr:col>116</xdr:col>
      <xdr:colOff>152400</xdr:colOff>
      <xdr:row>85</xdr:row>
      <xdr:rowOff>111579</xdr:rowOff>
    </xdr:to>
    <xdr:cxnSp macro="">
      <xdr:nvCxnSpPr>
        <xdr:cNvPr id="789" name="直線コネクタ 788">
          <a:extLst>
            <a:ext uri="{FF2B5EF4-FFF2-40B4-BE49-F238E27FC236}">
              <a16:creationId xmlns:a16="http://schemas.microsoft.com/office/drawing/2014/main" id="{09477E74-5BDC-4CF1-A80E-4EC399D1D6AA}"/>
            </a:ext>
          </a:extLst>
        </xdr:cNvPr>
        <xdr:cNvCxnSpPr/>
      </xdr:nvCxnSpPr>
      <xdr:spPr>
        <a:xfrm>
          <a:off x="19885660" y="146848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23965</xdr:rowOff>
    </xdr:from>
    <xdr:ext cx="469744" cy="259045"/>
    <xdr:sp macro="" textlink="">
      <xdr:nvSpPr>
        <xdr:cNvPr id="790" name="【消防施設】&#10;一人当たり面積最大値テキスト">
          <a:extLst>
            <a:ext uri="{FF2B5EF4-FFF2-40B4-BE49-F238E27FC236}">
              <a16:creationId xmlns:a16="http://schemas.microsoft.com/office/drawing/2014/main" id="{AB15A969-AB97-4C82-B556-FA5BDC69F4AF}"/>
            </a:ext>
          </a:extLst>
        </xdr:cNvPr>
        <xdr:cNvSpPr txBox="1"/>
      </xdr:nvSpPr>
      <xdr:spPr>
        <a:xfrm>
          <a:off x="19985990" y="13221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77288</xdr:rowOff>
    </xdr:from>
    <xdr:to>
      <xdr:col>116</xdr:col>
      <xdr:colOff>152400</xdr:colOff>
      <xdr:row>78</xdr:row>
      <xdr:rowOff>77288</xdr:rowOff>
    </xdr:to>
    <xdr:cxnSp macro="">
      <xdr:nvCxnSpPr>
        <xdr:cNvPr id="791" name="直線コネクタ 790">
          <a:extLst>
            <a:ext uri="{FF2B5EF4-FFF2-40B4-BE49-F238E27FC236}">
              <a16:creationId xmlns:a16="http://schemas.microsoft.com/office/drawing/2014/main" id="{CE770085-3EF3-4098-B126-55A718573260}"/>
            </a:ext>
          </a:extLst>
        </xdr:cNvPr>
        <xdr:cNvCxnSpPr/>
      </xdr:nvCxnSpPr>
      <xdr:spPr>
        <a:xfrm>
          <a:off x="19885660" y="13450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62428</xdr:rowOff>
    </xdr:from>
    <xdr:ext cx="469744" cy="259045"/>
    <xdr:sp macro="" textlink="">
      <xdr:nvSpPr>
        <xdr:cNvPr id="792" name="【消防施設】&#10;一人当たり面積平均値テキスト">
          <a:extLst>
            <a:ext uri="{FF2B5EF4-FFF2-40B4-BE49-F238E27FC236}">
              <a16:creationId xmlns:a16="http://schemas.microsoft.com/office/drawing/2014/main" id="{196BA219-C2DF-4CDE-B90C-AEA11AFFD2E0}"/>
            </a:ext>
          </a:extLst>
        </xdr:cNvPr>
        <xdr:cNvSpPr txBox="1"/>
      </xdr:nvSpPr>
      <xdr:spPr>
        <a:xfrm>
          <a:off x="19985990" y="13946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39551</xdr:rowOff>
    </xdr:from>
    <xdr:to>
      <xdr:col>116</xdr:col>
      <xdr:colOff>114300</xdr:colOff>
      <xdr:row>82</xdr:row>
      <xdr:rowOff>141151</xdr:rowOff>
    </xdr:to>
    <xdr:sp macro="" textlink="">
      <xdr:nvSpPr>
        <xdr:cNvPr id="793" name="フローチャート: 判断 792">
          <a:extLst>
            <a:ext uri="{FF2B5EF4-FFF2-40B4-BE49-F238E27FC236}">
              <a16:creationId xmlns:a16="http://schemas.microsoft.com/office/drawing/2014/main" id="{030A231C-12D5-42DD-BFA7-5882E529FC48}"/>
            </a:ext>
          </a:extLst>
        </xdr:cNvPr>
        <xdr:cNvSpPr/>
      </xdr:nvSpPr>
      <xdr:spPr>
        <a:xfrm>
          <a:off x="19904710" y="1409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94" name="フローチャート: 判断 793">
          <a:extLst>
            <a:ext uri="{FF2B5EF4-FFF2-40B4-BE49-F238E27FC236}">
              <a16:creationId xmlns:a16="http://schemas.microsoft.com/office/drawing/2014/main" id="{2870940D-9C27-4389-9238-7D7995EF55F2}"/>
            </a:ext>
          </a:extLst>
        </xdr:cNvPr>
        <xdr:cNvSpPr/>
      </xdr:nvSpPr>
      <xdr:spPr>
        <a:xfrm>
          <a:off x="19161760" y="141153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39551</xdr:rowOff>
    </xdr:from>
    <xdr:to>
      <xdr:col>107</xdr:col>
      <xdr:colOff>101600</xdr:colOff>
      <xdr:row>82</xdr:row>
      <xdr:rowOff>141151</xdr:rowOff>
    </xdr:to>
    <xdr:sp macro="" textlink="">
      <xdr:nvSpPr>
        <xdr:cNvPr id="795" name="フローチャート: 判断 794">
          <a:extLst>
            <a:ext uri="{FF2B5EF4-FFF2-40B4-BE49-F238E27FC236}">
              <a16:creationId xmlns:a16="http://schemas.microsoft.com/office/drawing/2014/main" id="{229837AE-9246-4A85-9B2B-5A3E5413BDEA}"/>
            </a:ext>
          </a:extLst>
        </xdr:cNvPr>
        <xdr:cNvSpPr/>
      </xdr:nvSpPr>
      <xdr:spPr>
        <a:xfrm>
          <a:off x="18345150" y="1409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117929</xdr:rowOff>
    </xdr:from>
    <xdr:to>
      <xdr:col>102</xdr:col>
      <xdr:colOff>165100</xdr:colOff>
      <xdr:row>83</xdr:row>
      <xdr:rowOff>48079</xdr:rowOff>
    </xdr:to>
    <xdr:sp macro="" textlink="">
      <xdr:nvSpPr>
        <xdr:cNvPr id="796" name="フローチャート: 判断 795">
          <a:extLst>
            <a:ext uri="{FF2B5EF4-FFF2-40B4-BE49-F238E27FC236}">
              <a16:creationId xmlns:a16="http://schemas.microsoft.com/office/drawing/2014/main" id="{262144AF-195E-454E-BF45-72478433510D}"/>
            </a:ext>
          </a:extLst>
        </xdr:cNvPr>
        <xdr:cNvSpPr/>
      </xdr:nvSpPr>
      <xdr:spPr>
        <a:xfrm>
          <a:off x="17547590" y="141768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124461</xdr:rowOff>
    </xdr:from>
    <xdr:to>
      <xdr:col>98</xdr:col>
      <xdr:colOff>38100</xdr:colOff>
      <xdr:row>83</xdr:row>
      <xdr:rowOff>54611</xdr:rowOff>
    </xdr:to>
    <xdr:sp macro="" textlink="">
      <xdr:nvSpPr>
        <xdr:cNvPr id="797" name="フローチャート: 判断 796">
          <a:extLst>
            <a:ext uri="{FF2B5EF4-FFF2-40B4-BE49-F238E27FC236}">
              <a16:creationId xmlns:a16="http://schemas.microsoft.com/office/drawing/2014/main" id="{5C5E3F73-0CCA-4D9D-B7E8-2FFDA267CAFD}"/>
            </a:ext>
          </a:extLst>
        </xdr:cNvPr>
        <xdr:cNvSpPr/>
      </xdr:nvSpPr>
      <xdr:spPr>
        <a:xfrm>
          <a:off x="16761460" y="1418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8" name="テキスト ボックス 797">
          <a:extLst>
            <a:ext uri="{FF2B5EF4-FFF2-40B4-BE49-F238E27FC236}">
              <a16:creationId xmlns:a16="http://schemas.microsoft.com/office/drawing/2014/main" id="{60B0C29E-D4F3-4596-BE57-6C9D2EA58C8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9" name="テキスト ボックス 798">
          <a:extLst>
            <a:ext uri="{FF2B5EF4-FFF2-40B4-BE49-F238E27FC236}">
              <a16:creationId xmlns:a16="http://schemas.microsoft.com/office/drawing/2014/main" id="{BD66BCF2-B545-48DB-92CE-F27601A11E56}"/>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D332C98F-C63F-4B4B-9F45-3D628FC9D9B4}"/>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37B80EEA-1E39-4C6F-93D5-7D5E7061FF9E}"/>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B341803C-68CB-42B9-B5C5-D318B4455A63}"/>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144055</xdr:rowOff>
    </xdr:from>
    <xdr:to>
      <xdr:col>116</xdr:col>
      <xdr:colOff>114300</xdr:colOff>
      <xdr:row>83</xdr:row>
      <xdr:rowOff>74205</xdr:rowOff>
    </xdr:to>
    <xdr:sp macro="" textlink="">
      <xdr:nvSpPr>
        <xdr:cNvPr id="803" name="楕円 802">
          <a:extLst>
            <a:ext uri="{FF2B5EF4-FFF2-40B4-BE49-F238E27FC236}">
              <a16:creationId xmlns:a16="http://schemas.microsoft.com/office/drawing/2014/main" id="{3F4FB34B-0290-43B6-8608-E8DF79ABCD42}"/>
            </a:ext>
          </a:extLst>
        </xdr:cNvPr>
        <xdr:cNvSpPr/>
      </xdr:nvSpPr>
      <xdr:spPr>
        <a:xfrm>
          <a:off x="19904710" y="142010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122482</xdr:rowOff>
    </xdr:from>
    <xdr:ext cx="469744" cy="259045"/>
    <xdr:sp macro="" textlink="">
      <xdr:nvSpPr>
        <xdr:cNvPr id="804" name="【消防施設】&#10;一人当たり面積該当値テキスト">
          <a:extLst>
            <a:ext uri="{FF2B5EF4-FFF2-40B4-BE49-F238E27FC236}">
              <a16:creationId xmlns:a16="http://schemas.microsoft.com/office/drawing/2014/main" id="{283B15FF-32BD-4A4F-BA60-85EDEB991378}"/>
            </a:ext>
          </a:extLst>
        </xdr:cNvPr>
        <xdr:cNvSpPr txBox="1"/>
      </xdr:nvSpPr>
      <xdr:spPr>
        <a:xfrm>
          <a:off x="19985990" y="1418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150586</xdr:rowOff>
    </xdr:from>
    <xdr:to>
      <xdr:col>112</xdr:col>
      <xdr:colOff>38100</xdr:colOff>
      <xdr:row>83</xdr:row>
      <xdr:rowOff>80736</xdr:rowOff>
    </xdr:to>
    <xdr:sp macro="" textlink="">
      <xdr:nvSpPr>
        <xdr:cNvPr id="805" name="楕円 804">
          <a:extLst>
            <a:ext uri="{FF2B5EF4-FFF2-40B4-BE49-F238E27FC236}">
              <a16:creationId xmlns:a16="http://schemas.microsoft.com/office/drawing/2014/main" id="{05768906-4331-463E-B2A0-D41CD4A0843F}"/>
            </a:ext>
          </a:extLst>
        </xdr:cNvPr>
        <xdr:cNvSpPr/>
      </xdr:nvSpPr>
      <xdr:spPr>
        <a:xfrm>
          <a:off x="19161760" y="1420948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23405</xdr:rowOff>
    </xdr:from>
    <xdr:to>
      <xdr:col>116</xdr:col>
      <xdr:colOff>63500</xdr:colOff>
      <xdr:row>83</xdr:row>
      <xdr:rowOff>29936</xdr:rowOff>
    </xdr:to>
    <xdr:cxnSp macro="">
      <xdr:nvCxnSpPr>
        <xdr:cNvPr id="806" name="直線コネクタ 805">
          <a:extLst>
            <a:ext uri="{FF2B5EF4-FFF2-40B4-BE49-F238E27FC236}">
              <a16:creationId xmlns:a16="http://schemas.microsoft.com/office/drawing/2014/main" id="{5A30109E-B1D4-4B89-8CBE-A336899178C3}"/>
            </a:ext>
          </a:extLst>
        </xdr:cNvPr>
        <xdr:cNvCxnSpPr/>
      </xdr:nvCxnSpPr>
      <xdr:spPr>
        <a:xfrm flipV="1">
          <a:off x="19204940" y="14249945"/>
          <a:ext cx="74295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157118</xdr:rowOff>
    </xdr:from>
    <xdr:to>
      <xdr:col>107</xdr:col>
      <xdr:colOff>101600</xdr:colOff>
      <xdr:row>83</xdr:row>
      <xdr:rowOff>87268</xdr:rowOff>
    </xdr:to>
    <xdr:sp macro="" textlink="">
      <xdr:nvSpPr>
        <xdr:cNvPr id="807" name="楕円 806">
          <a:extLst>
            <a:ext uri="{FF2B5EF4-FFF2-40B4-BE49-F238E27FC236}">
              <a16:creationId xmlns:a16="http://schemas.microsoft.com/office/drawing/2014/main" id="{F099EA81-865F-4FD6-9D32-D7CD07DDA694}"/>
            </a:ext>
          </a:extLst>
        </xdr:cNvPr>
        <xdr:cNvSpPr/>
      </xdr:nvSpPr>
      <xdr:spPr>
        <a:xfrm>
          <a:off x="18345150" y="1421792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29936</xdr:rowOff>
    </xdr:from>
    <xdr:to>
      <xdr:col>111</xdr:col>
      <xdr:colOff>177800</xdr:colOff>
      <xdr:row>83</xdr:row>
      <xdr:rowOff>36468</xdr:rowOff>
    </xdr:to>
    <xdr:cxnSp macro="">
      <xdr:nvCxnSpPr>
        <xdr:cNvPr id="808" name="直線コネクタ 807">
          <a:extLst>
            <a:ext uri="{FF2B5EF4-FFF2-40B4-BE49-F238E27FC236}">
              <a16:creationId xmlns:a16="http://schemas.microsoft.com/office/drawing/2014/main" id="{1BA2471F-6612-4558-816C-C7DB2A3C3A83}"/>
            </a:ext>
          </a:extLst>
        </xdr:cNvPr>
        <xdr:cNvCxnSpPr/>
      </xdr:nvCxnSpPr>
      <xdr:spPr>
        <a:xfrm flipV="1">
          <a:off x="18399760" y="14258381"/>
          <a:ext cx="80518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11793</xdr:rowOff>
    </xdr:from>
    <xdr:to>
      <xdr:col>102</xdr:col>
      <xdr:colOff>165100</xdr:colOff>
      <xdr:row>83</xdr:row>
      <xdr:rowOff>113393</xdr:rowOff>
    </xdr:to>
    <xdr:sp macro="" textlink="">
      <xdr:nvSpPr>
        <xdr:cNvPr id="809" name="楕円 808">
          <a:extLst>
            <a:ext uri="{FF2B5EF4-FFF2-40B4-BE49-F238E27FC236}">
              <a16:creationId xmlns:a16="http://schemas.microsoft.com/office/drawing/2014/main" id="{23F628B9-F2AC-44F7-868A-A53D616725F6}"/>
            </a:ext>
          </a:extLst>
        </xdr:cNvPr>
        <xdr:cNvSpPr/>
      </xdr:nvSpPr>
      <xdr:spPr>
        <a:xfrm>
          <a:off x="17547590" y="1424595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36468</xdr:rowOff>
    </xdr:from>
    <xdr:to>
      <xdr:col>107</xdr:col>
      <xdr:colOff>50800</xdr:colOff>
      <xdr:row>83</xdr:row>
      <xdr:rowOff>62593</xdr:rowOff>
    </xdr:to>
    <xdr:cxnSp macro="">
      <xdr:nvCxnSpPr>
        <xdr:cNvPr id="810" name="直線コネクタ 809">
          <a:extLst>
            <a:ext uri="{FF2B5EF4-FFF2-40B4-BE49-F238E27FC236}">
              <a16:creationId xmlns:a16="http://schemas.microsoft.com/office/drawing/2014/main" id="{41874A84-CC1D-4B49-A437-FDB4C4EE1009}"/>
            </a:ext>
          </a:extLst>
        </xdr:cNvPr>
        <xdr:cNvCxnSpPr/>
      </xdr:nvCxnSpPr>
      <xdr:spPr>
        <a:xfrm flipV="1">
          <a:off x="17602200" y="14266818"/>
          <a:ext cx="79756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70576</xdr:rowOff>
    </xdr:from>
    <xdr:to>
      <xdr:col>98</xdr:col>
      <xdr:colOff>38100</xdr:colOff>
      <xdr:row>84</xdr:row>
      <xdr:rowOff>726</xdr:rowOff>
    </xdr:to>
    <xdr:sp macro="" textlink="">
      <xdr:nvSpPr>
        <xdr:cNvPr id="811" name="楕円 810">
          <a:extLst>
            <a:ext uri="{FF2B5EF4-FFF2-40B4-BE49-F238E27FC236}">
              <a16:creationId xmlns:a16="http://schemas.microsoft.com/office/drawing/2014/main" id="{9E2BDDA9-624D-478B-9C3E-1677AE68173B}"/>
            </a:ext>
          </a:extLst>
        </xdr:cNvPr>
        <xdr:cNvSpPr/>
      </xdr:nvSpPr>
      <xdr:spPr>
        <a:xfrm>
          <a:off x="16761460" y="1429902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62593</xdr:rowOff>
    </xdr:from>
    <xdr:to>
      <xdr:col>102</xdr:col>
      <xdr:colOff>114300</xdr:colOff>
      <xdr:row>83</xdr:row>
      <xdr:rowOff>121376</xdr:rowOff>
    </xdr:to>
    <xdr:cxnSp macro="">
      <xdr:nvCxnSpPr>
        <xdr:cNvPr id="812" name="直線コネクタ 811">
          <a:extLst>
            <a:ext uri="{FF2B5EF4-FFF2-40B4-BE49-F238E27FC236}">
              <a16:creationId xmlns:a16="http://schemas.microsoft.com/office/drawing/2014/main" id="{F161E82E-1EB7-47BD-8181-AED590043B60}"/>
            </a:ext>
          </a:extLst>
        </xdr:cNvPr>
        <xdr:cNvCxnSpPr/>
      </xdr:nvCxnSpPr>
      <xdr:spPr>
        <a:xfrm flipV="1">
          <a:off x="16804640" y="14289133"/>
          <a:ext cx="797560" cy="6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813" name="n_1aveValue【消防施設】&#10;一人当たり面積">
          <a:extLst>
            <a:ext uri="{FF2B5EF4-FFF2-40B4-BE49-F238E27FC236}">
              <a16:creationId xmlns:a16="http://schemas.microsoft.com/office/drawing/2014/main" id="{F673B997-0C63-4922-8E6D-D2C1A674B80F}"/>
            </a:ext>
          </a:extLst>
        </xdr:cNvPr>
        <xdr:cNvSpPr txBox="1"/>
      </xdr:nvSpPr>
      <xdr:spPr>
        <a:xfrm>
          <a:off x="18982132" y="1389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157678</xdr:rowOff>
    </xdr:from>
    <xdr:ext cx="469744" cy="259045"/>
    <xdr:sp macro="" textlink="">
      <xdr:nvSpPr>
        <xdr:cNvPr id="814" name="n_2aveValue【消防施設】&#10;一人当たり面積">
          <a:extLst>
            <a:ext uri="{FF2B5EF4-FFF2-40B4-BE49-F238E27FC236}">
              <a16:creationId xmlns:a16="http://schemas.microsoft.com/office/drawing/2014/main" id="{55E30531-A985-4785-8BFD-35854E7F285B}"/>
            </a:ext>
          </a:extLst>
        </xdr:cNvPr>
        <xdr:cNvSpPr txBox="1"/>
      </xdr:nvSpPr>
      <xdr:spPr>
        <a:xfrm>
          <a:off x="18182032" y="1387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64606</xdr:rowOff>
    </xdr:from>
    <xdr:ext cx="469744" cy="259045"/>
    <xdr:sp macro="" textlink="">
      <xdr:nvSpPr>
        <xdr:cNvPr id="815" name="n_3aveValue【消防施設】&#10;一人当たり面積">
          <a:extLst>
            <a:ext uri="{FF2B5EF4-FFF2-40B4-BE49-F238E27FC236}">
              <a16:creationId xmlns:a16="http://schemas.microsoft.com/office/drawing/2014/main" id="{015A96F1-6187-4C57-BBB4-717B78AEC0A3}"/>
            </a:ext>
          </a:extLst>
        </xdr:cNvPr>
        <xdr:cNvSpPr txBox="1"/>
      </xdr:nvSpPr>
      <xdr:spPr>
        <a:xfrm>
          <a:off x="17384472" y="1394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71138</xdr:rowOff>
    </xdr:from>
    <xdr:ext cx="469744" cy="259045"/>
    <xdr:sp macro="" textlink="">
      <xdr:nvSpPr>
        <xdr:cNvPr id="816" name="n_4aveValue【消防施設】&#10;一人当たり面積">
          <a:extLst>
            <a:ext uri="{FF2B5EF4-FFF2-40B4-BE49-F238E27FC236}">
              <a16:creationId xmlns:a16="http://schemas.microsoft.com/office/drawing/2014/main" id="{F7354D97-0223-49E9-9AC3-4BD18CFA36A5}"/>
            </a:ext>
          </a:extLst>
        </xdr:cNvPr>
        <xdr:cNvSpPr txBox="1"/>
      </xdr:nvSpPr>
      <xdr:spPr>
        <a:xfrm>
          <a:off x="16588817" y="1395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71863</xdr:rowOff>
    </xdr:from>
    <xdr:ext cx="469744" cy="259045"/>
    <xdr:sp macro="" textlink="">
      <xdr:nvSpPr>
        <xdr:cNvPr id="817" name="n_1mainValue【消防施設】&#10;一人当たり面積">
          <a:extLst>
            <a:ext uri="{FF2B5EF4-FFF2-40B4-BE49-F238E27FC236}">
              <a16:creationId xmlns:a16="http://schemas.microsoft.com/office/drawing/2014/main" id="{F730D14F-3FF6-4CF2-BA5A-C8A37FC61063}"/>
            </a:ext>
          </a:extLst>
        </xdr:cNvPr>
        <xdr:cNvSpPr txBox="1"/>
      </xdr:nvSpPr>
      <xdr:spPr>
        <a:xfrm>
          <a:off x="18982132" y="1430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78395</xdr:rowOff>
    </xdr:from>
    <xdr:ext cx="469744" cy="259045"/>
    <xdr:sp macro="" textlink="">
      <xdr:nvSpPr>
        <xdr:cNvPr id="818" name="n_2mainValue【消防施設】&#10;一人当たり面積">
          <a:extLst>
            <a:ext uri="{FF2B5EF4-FFF2-40B4-BE49-F238E27FC236}">
              <a16:creationId xmlns:a16="http://schemas.microsoft.com/office/drawing/2014/main" id="{FD334A55-EA51-4DF5-9CEE-66451E59C346}"/>
            </a:ext>
          </a:extLst>
        </xdr:cNvPr>
        <xdr:cNvSpPr txBox="1"/>
      </xdr:nvSpPr>
      <xdr:spPr>
        <a:xfrm>
          <a:off x="18182032" y="14308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104520</xdr:rowOff>
    </xdr:from>
    <xdr:ext cx="469744" cy="259045"/>
    <xdr:sp macro="" textlink="">
      <xdr:nvSpPr>
        <xdr:cNvPr id="819" name="n_3mainValue【消防施設】&#10;一人当たり面積">
          <a:extLst>
            <a:ext uri="{FF2B5EF4-FFF2-40B4-BE49-F238E27FC236}">
              <a16:creationId xmlns:a16="http://schemas.microsoft.com/office/drawing/2014/main" id="{2CBB4360-9111-4079-8BC3-40CB22E8B161}"/>
            </a:ext>
          </a:extLst>
        </xdr:cNvPr>
        <xdr:cNvSpPr txBox="1"/>
      </xdr:nvSpPr>
      <xdr:spPr>
        <a:xfrm>
          <a:off x="17384472" y="1433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163303</xdr:rowOff>
    </xdr:from>
    <xdr:ext cx="469744" cy="259045"/>
    <xdr:sp macro="" textlink="">
      <xdr:nvSpPr>
        <xdr:cNvPr id="820" name="n_4mainValue【消防施設】&#10;一人当たり面積">
          <a:extLst>
            <a:ext uri="{FF2B5EF4-FFF2-40B4-BE49-F238E27FC236}">
              <a16:creationId xmlns:a16="http://schemas.microsoft.com/office/drawing/2014/main" id="{B44E5190-5DDF-4780-BF00-467165F52C65}"/>
            </a:ext>
          </a:extLst>
        </xdr:cNvPr>
        <xdr:cNvSpPr txBox="1"/>
      </xdr:nvSpPr>
      <xdr:spPr>
        <a:xfrm>
          <a:off x="16588817" y="1439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1" name="正方形/長方形 820">
          <a:extLst>
            <a:ext uri="{FF2B5EF4-FFF2-40B4-BE49-F238E27FC236}">
              <a16:creationId xmlns:a16="http://schemas.microsoft.com/office/drawing/2014/main" id="{0619C174-4FD6-4076-A45B-8806A4207D0D}"/>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2" name="正方形/長方形 821">
          <a:extLst>
            <a:ext uri="{FF2B5EF4-FFF2-40B4-BE49-F238E27FC236}">
              <a16:creationId xmlns:a16="http://schemas.microsoft.com/office/drawing/2014/main" id="{092A4BD4-B2D6-400A-B1F5-B5EC8657A4D2}"/>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3" name="正方形/長方形 822">
          <a:extLst>
            <a:ext uri="{FF2B5EF4-FFF2-40B4-BE49-F238E27FC236}">
              <a16:creationId xmlns:a16="http://schemas.microsoft.com/office/drawing/2014/main" id="{330E376C-7D2F-4D56-B8EB-77DAAF92D4E4}"/>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4" name="正方形/長方形 823">
          <a:extLst>
            <a:ext uri="{FF2B5EF4-FFF2-40B4-BE49-F238E27FC236}">
              <a16:creationId xmlns:a16="http://schemas.microsoft.com/office/drawing/2014/main" id="{D8BD43F5-A973-45B5-9E5D-FC0F889A784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5" name="正方形/長方形 824">
          <a:extLst>
            <a:ext uri="{FF2B5EF4-FFF2-40B4-BE49-F238E27FC236}">
              <a16:creationId xmlns:a16="http://schemas.microsoft.com/office/drawing/2014/main" id="{27F3FFAF-1485-4208-B3BC-8ABFC9EDD5CE}"/>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6" name="正方形/長方形 825">
          <a:extLst>
            <a:ext uri="{FF2B5EF4-FFF2-40B4-BE49-F238E27FC236}">
              <a16:creationId xmlns:a16="http://schemas.microsoft.com/office/drawing/2014/main" id="{84BBBD81-6425-4339-84D9-75F69035962C}"/>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7" name="正方形/長方形 826">
          <a:extLst>
            <a:ext uri="{FF2B5EF4-FFF2-40B4-BE49-F238E27FC236}">
              <a16:creationId xmlns:a16="http://schemas.microsoft.com/office/drawing/2014/main" id="{6BCD6A06-6ECB-4C30-8754-FDD71E1B500B}"/>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8" name="正方形/長方形 827">
          <a:extLst>
            <a:ext uri="{FF2B5EF4-FFF2-40B4-BE49-F238E27FC236}">
              <a16:creationId xmlns:a16="http://schemas.microsoft.com/office/drawing/2014/main" id="{17171797-F519-4CDB-B6EE-19D9A86CF7F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9" name="テキスト ボックス 828">
          <a:extLst>
            <a:ext uri="{FF2B5EF4-FFF2-40B4-BE49-F238E27FC236}">
              <a16:creationId xmlns:a16="http://schemas.microsoft.com/office/drawing/2014/main" id="{4D6BFA83-15B2-47BA-80DB-4F3D698004A9}"/>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0" name="直線コネクタ 829">
          <a:extLst>
            <a:ext uri="{FF2B5EF4-FFF2-40B4-BE49-F238E27FC236}">
              <a16:creationId xmlns:a16="http://schemas.microsoft.com/office/drawing/2014/main" id="{14A2292D-D504-40F3-89C5-0ACFD94932D3}"/>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1" name="テキスト ボックス 830">
          <a:extLst>
            <a:ext uri="{FF2B5EF4-FFF2-40B4-BE49-F238E27FC236}">
              <a16:creationId xmlns:a16="http://schemas.microsoft.com/office/drawing/2014/main" id="{ADE845F9-1905-4F97-9F99-8FCE731B686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2" name="直線コネクタ 831">
          <a:extLst>
            <a:ext uri="{FF2B5EF4-FFF2-40B4-BE49-F238E27FC236}">
              <a16:creationId xmlns:a16="http://schemas.microsoft.com/office/drawing/2014/main" id="{C6A2AB77-40AE-4E80-B6D3-900029C88A98}"/>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3" name="テキスト ボックス 832">
          <a:extLst>
            <a:ext uri="{FF2B5EF4-FFF2-40B4-BE49-F238E27FC236}">
              <a16:creationId xmlns:a16="http://schemas.microsoft.com/office/drawing/2014/main" id="{8AE4F49E-DFCC-4E1A-8111-7C187B11D89C}"/>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4" name="直線コネクタ 833">
          <a:extLst>
            <a:ext uri="{FF2B5EF4-FFF2-40B4-BE49-F238E27FC236}">
              <a16:creationId xmlns:a16="http://schemas.microsoft.com/office/drawing/2014/main" id="{7FC47465-B42C-4C78-9F3C-C3103BFDBC30}"/>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5" name="テキスト ボックス 834">
          <a:extLst>
            <a:ext uri="{FF2B5EF4-FFF2-40B4-BE49-F238E27FC236}">
              <a16:creationId xmlns:a16="http://schemas.microsoft.com/office/drawing/2014/main" id="{8E68A9BD-2A86-45DD-9E57-454EC3E35628}"/>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36" name="直線コネクタ 835">
          <a:extLst>
            <a:ext uri="{FF2B5EF4-FFF2-40B4-BE49-F238E27FC236}">
              <a16:creationId xmlns:a16="http://schemas.microsoft.com/office/drawing/2014/main" id="{1C8ACC31-FC0B-4EC3-99B2-F786D15266F6}"/>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37" name="テキスト ボックス 836">
          <a:extLst>
            <a:ext uri="{FF2B5EF4-FFF2-40B4-BE49-F238E27FC236}">
              <a16:creationId xmlns:a16="http://schemas.microsoft.com/office/drawing/2014/main" id="{D7E8D618-59C7-4100-B476-2FC0CCF34D66}"/>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38" name="直線コネクタ 837">
          <a:extLst>
            <a:ext uri="{FF2B5EF4-FFF2-40B4-BE49-F238E27FC236}">
              <a16:creationId xmlns:a16="http://schemas.microsoft.com/office/drawing/2014/main" id="{00747C78-A246-4B15-9E40-A9D94CB8D81A}"/>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39" name="テキスト ボックス 838">
          <a:extLst>
            <a:ext uri="{FF2B5EF4-FFF2-40B4-BE49-F238E27FC236}">
              <a16:creationId xmlns:a16="http://schemas.microsoft.com/office/drawing/2014/main" id="{2694C739-D8D2-4507-98EA-970CCE36A879}"/>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0" name="直線コネクタ 839">
          <a:extLst>
            <a:ext uri="{FF2B5EF4-FFF2-40B4-BE49-F238E27FC236}">
              <a16:creationId xmlns:a16="http://schemas.microsoft.com/office/drawing/2014/main" id="{B55AE3D7-3C5C-462A-B789-E536010E9F49}"/>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1" name="テキスト ボックス 840">
          <a:extLst>
            <a:ext uri="{FF2B5EF4-FFF2-40B4-BE49-F238E27FC236}">
              <a16:creationId xmlns:a16="http://schemas.microsoft.com/office/drawing/2014/main" id="{F013092B-46C9-4EAB-B9F6-B736C118C993}"/>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2" name="直線コネクタ 841">
          <a:extLst>
            <a:ext uri="{FF2B5EF4-FFF2-40B4-BE49-F238E27FC236}">
              <a16:creationId xmlns:a16="http://schemas.microsoft.com/office/drawing/2014/main" id="{36B35EF6-D6DA-4584-B49D-D7BC64B83CD6}"/>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3" name="テキスト ボックス 842">
          <a:extLst>
            <a:ext uri="{FF2B5EF4-FFF2-40B4-BE49-F238E27FC236}">
              <a16:creationId xmlns:a16="http://schemas.microsoft.com/office/drawing/2014/main" id="{DC4BD698-541D-4150-BDBD-3FDE41EFC28C}"/>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3DDFE25C-8178-4506-B169-E038CA05E5B3}"/>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庁舎】&#10;有形固定資産減価償却率グラフ枠">
          <a:extLst>
            <a:ext uri="{FF2B5EF4-FFF2-40B4-BE49-F238E27FC236}">
              <a16:creationId xmlns:a16="http://schemas.microsoft.com/office/drawing/2014/main" id="{EF4A8DAD-BACB-4097-B44A-A14D20BE0936}"/>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169273</xdr:rowOff>
    </xdr:from>
    <xdr:to>
      <xdr:col>85</xdr:col>
      <xdr:colOff>126364</xdr:colOff>
      <xdr:row>108</xdr:row>
      <xdr:rowOff>17418</xdr:rowOff>
    </xdr:to>
    <xdr:cxnSp macro="">
      <xdr:nvCxnSpPr>
        <xdr:cNvPr id="846" name="直線コネクタ 845">
          <a:extLst>
            <a:ext uri="{FF2B5EF4-FFF2-40B4-BE49-F238E27FC236}">
              <a16:creationId xmlns:a16="http://schemas.microsoft.com/office/drawing/2014/main" id="{7CD4B4EE-E101-42E3-81D0-02F8D7BCB1E0}"/>
            </a:ext>
          </a:extLst>
        </xdr:cNvPr>
        <xdr:cNvCxnSpPr/>
      </xdr:nvCxnSpPr>
      <xdr:spPr>
        <a:xfrm flipV="1">
          <a:off x="14703424" y="17318083"/>
          <a:ext cx="0" cy="1219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21245</xdr:rowOff>
    </xdr:from>
    <xdr:ext cx="405111" cy="259045"/>
    <xdr:sp macro="" textlink="">
      <xdr:nvSpPr>
        <xdr:cNvPr id="847" name="【庁舎】&#10;有形固定資産減価償却率最小値テキスト">
          <a:extLst>
            <a:ext uri="{FF2B5EF4-FFF2-40B4-BE49-F238E27FC236}">
              <a16:creationId xmlns:a16="http://schemas.microsoft.com/office/drawing/2014/main" id="{A30383ED-A78D-4432-9F39-E41891415B2E}"/>
            </a:ext>
          </a:extLst>
        </xdr:cNvPr>
        <xdr:cNvSpPr txBox="1"/>
      </xdr:nvSpPr>
      <xdr:spPr>
        <a:xfrm>
          <a:off x="14742160" y="18534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17418</xdr:rowOff>
    </xdr:from>
    <xdr:to>
      <xdr:col>86</xdr:col>
      <xdr:colOff>25400</xdr:colOff>
      <xdr:row>108</xdr:row>
      <xdr:rowOff>17418</xdr:rowOff>
    </xdr:to>
    <xdr:cxnSp macro="">
      <xdr:nvCxnSpPr>
        <xdr:cNvPr id="848" name="直線コネクタ 847">
          <a:extLst>
            <a:ext uri="{FF2B5EF4-FFF2-40B4-BE49-F238E27FC236}">
              <a16:creationId xmlns:a16="http://schemas.microsoft.com/office/drawing/2014/main" id="{940E8A0D-AB50-478E-859B-56295A77DE9C}"/>
            </a:ext>
          </a:extLst>
        </xdr:cNvPr>
        <xdr:cNvCxnSpPr/>
      </xdr:nvCxnSpPr>
      <xdr:spPr>
        <a:xfrm>
          <a:off x="14611350" y="185378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115950</xdr:rowOff>
    </xdr:from>
    <xdr:ext cx="405111" cy="259045"/>
    <xdr:sp macro="" textlink="">
      <xdr:nvSpPr>
        <xdr:cNvPr id="849" name="【庁舎】&#10;有形固定資産減価償却率最大値テキスト">
          <a:extLst>
            <a:ext uri="{FF2B5EF4-FFF2-40B4-BE49-F238E27FC236}">
              <a16:creationId xmlns:a16="http://schemas.microsoft.com/office/drawing/2014/main" id="{793CAEC6-28A3-465E-802D-069AFC901361}"/>
            </a:ext>
          </a:extLst>
        </xdr:cNvPr>
        <xdr:cNvSpPr txBox="1"/>
      </xdr:nvSpPr>
      <xdr:spPr>
        <a:xfrm>
          <a:off x="14742160" y="1708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169273</xdr:rowOff>
    </xdr:from>
    <xdr:to>
      <xdr:col>86</xdr:col>
      <xdr:colOff>25400</xdr:colOff>
      <xdr:row>100</xdr:row>
      <xdr:rowOff>169273</xdr:rowOff>
    </xdr:to>
    <xdr:cxnSp macro="">
      <xdr:nvCxnSpPr>
        <xdr:cNvPr id="850" name="直線コネクタ 849">
          <a:extLst>
            <a:ext uri="{FF2B5EF4-FFF2-40B4-BE49-F238E27FC236}">
              <a16:creationId xmlns:a16="http://schemas.microsoft.com/office/drawing/2014/main" id="{863E6AFD-F295-46B9-BE55-6EAC9DB2F158}"/>
            </a:ext>
          </a:extLst>
        </xdr:cNvPr>
        <xdr:cNvCxnSpPr/>
      </xdr:nvCxnSpPr>
      <xdr:spPr>
        <a:xfrm>
          <a:off x="14611350" y="173180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72407</xdr:rowOff>
    </xdr:from>
    <xdr:ext cx="405111" cy="259045"/>
    <xdr:sp macro="" textlink="">
      <xdr:nvSpPr>
        <xdr:cNvPr id="851" name="【庁舎】&#10;有形固定資産減価償却率平均値テキスト">
          <a:extLst>
            <a:ext uri="{FF2B5EF4-FFF2-40B4-BE49-F238E27FC236}">
              <a16:creationId xmlns:a16="http://schemas.microsoft.com/office/drawing/2014/main" id="{4E169412-721A-4A08-AC49-C02B153BE75F}"/>
            </a:ext>
          </a:extLst>
        </xdr:cNvPr>
        <xdr:cNvSpPr txBox="1"/>
      </xdr:nvSpPr>
      <xdr:spPr>
        <a:xfrm>
          <a:off x="14742160" y="1773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93980</xdr:rowOff>
    </xdr:from>
    <xdr:to>
      <xdr:col>85</xdr:col>
      <xdr:colOff>177800</xdr:colOff>
      <xdr:row>104</xdr:row>
      <xdr:rowOff>24130</xdr:rowOff>
    </xdr:to>
    <xdr:sp macro="" textlink="">
      <xdr:nvSpPr>
        <xdr:cNvPr id="852" name="フローチャート: 判断 851">
          <a:extLst>
            <a:ext uri="{FF2B5EF4-FFF2-40B4-BE49-F238E27FC236}">
              <a16:creationId xmlns:a16="http://schemas.microsoft.com/office/drawing/2014/main" id="{A2B4ED8D-3838-4CD9-AE24-5AA2CF41AA94}"/>
            </a:ext>
          </a:extLst>
        </xdr:cNvPr>
        <xdr:cNvSpPr/>
      </xdr:nvSpPr>
      <xdr:spPr>
        <a:xfrm>
          <a:off x="14649450" y="177571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121738</xdr:rowOff>
    </xdr:from>
    <xdr:to>
      <xdr:col>81</xdr:col>
      <xdr:colOff>101600</xdr:colOff>
      <xdr:row>104</xdr:row>
      <xdr:rowOff>51888</xdr:rowOff>
    </xdr:to>
    <xdr:sp macro="" textlink="">
      <xdr:nvSpPr>
        <xdr:cNvPr id="853" name="フローチャート: 判断 852">
          <a:extLst>
            <a:ext uri="{FF2B5EF4-FFF2-40B4-BE49-F238E27FC236}">
              <a16:creationId xmlns:a16="http://schemas.microsoft.com/office/drawing/2014/main" id="{218451F2-B9DF-4AD1-969D-C843639AEA3A}"/>
            </a:ext>
          </a:extLst>
        </xdr:cNvPr>
        <xdr:cNvSpPr/>
      </xdr:nvSpPr>
      <xdr:spPr>
        <a:xfrm>
          <a:off x="13887450" y="177829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89081</xdr:rowOff>
    </xdr:from>
    <xdr:to>
      <xdr:col>76</xdr:col>
      <xdr:colOff>165100</xdr:colOff>
      <xdr:row>104</xdr:row>
      <xdr:rowOff>19231</xdr:rowOff>
    </xdr:to>
    <xdr:sp macro="" textlink="">
      <xdr:nvSpPr>
        <xdr:cNvPr id="854" name="フローチャート: 判断 853">
          <a:extLst>
            <a:ext uri="{FF2B5EF4-FFF2-40B4-BE49-F238E27FC236}">
              <a16:creationId xmlns:a16="http://schemas.microsoft.com/office/drawing/2014/main" id="{2E08FD81-4675-4AA2-98C6-22463E9DBD46}"/>
            </a:ext>
          </a:extLst>
        </xdr:cNvPr>
        <xdr:cNvSpPr/>
      </xdr:nvSpPr>
      <xdr:spPr>
        <a:xfrm>
          <a:off x="13089890" y="1775224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142966</xdr:rowOff>
    </xdr:from>
    <xdr:to>
      <xdr:col>72</xdr:col>
      <xdr:colOff>38100</xdr:colOff>
      <xdr:row>104</xdr:row>
      <xdr:rowOff>73116</xdr:rowOff>
    </xdr:to>
    <xdr:sp macro="" textlink="">
      <xdr:nvSpPr>
        <xdr:cNvPr id="855" name="フローチャート: 判断 854">
          <a:extLst>
            <a:ext uri="{FF2B5EF4-FFF2-40B4-BE49-F238E27FC236}">
              <a16:creationId xmlns:a16="http://schemas.microsoft.com/office/drawing/2014/main" id="{1D27D982-41BF-43F6-9965-0C2EFD1351B2}"/>
            </a:ext>
          </a:extLst>
        </xdr:cNvPr>
        <xdr:cNvSpPr/>
      </xdr:nvSpPr>
      <xdr:spPr>
        <a:xfrm>
          <a:off x="12303760" y="178004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123371</xdr:rowOff>
    </xdr:from>
    <xdr:to>
      <xdr:col>67</xdr:col>
      <xdr:colOff>101600</xdr:colOff>
      <xdr:row>104</xdr:row>
      <xdr:rowOff>53521</xdr:rowOff>
    </xdr:to>
    <xdr:sp macro="" textlink="">
      <xdr:nvSpPr>
        <xdr:cNvPr id="856" name="フローチャート: 判断 855">
          <a:extLst>
            <a:ext uri="{FF2B5EF4-FFF2-40B4-BE49-F238E27FC236}">
              <a16:creationId xmlns:a16="http://schemas.microsoft.com/office/drawing/2014/main" id="{C42AC7B9-B1B4-4185-8A8F-0F99CB8ABA77}"/>
            </a:ext>
          </a:extLst>
        </xdr:cNvPr>
        <xdr:cNvSpPr/>
      </xdr:nvSpPr>
      <xdr:spPr>
        <a:xfrm>
          <a:off x="11487150" y="1778462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04990924-F890-4A1C-A3F3-1E04C51330F6}"/>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16C36189-84FA-451C-8BD1-BA237149B81C}"/>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3C3D27FF-EF9C-405A-B11A-62F15395AC24}"/>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446916A5-B2AE-4543-80FB-EA931F488F9C}"/>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1ED7E5AF-FE76-4EB4-A85C-6319BF650A03}"/>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121738</xdr:rowOff>
    </xdr:from>
    <xdr:to>
      <xdr:col>85</xdr:col>
      <xdr:colOff>177800</xdr:colOff>
      <xdr:row>103</xdr:row>
      <xdr:rowOff>51888</xdr:rowOff>
    </xdr:to>
    <xdr:sp macro="" textlink="">
      <xdr:nvSpPr>
        <xdr:cNvPr id="862" name="楕円 861">
          <a:extLst>
            <a:ext uri="{FF2B5EF4-FFF2-40B4-BE49-F238E27FC236}">
              <a16:creationId xmlns:a16="http://schemas.microsoft.com/office/drawing/2014/main" id="{352E8950-2C98-433F-B385-AF007FC6DCBB}"/>
            </a:ext>
          </a:extLst>
        </xdr:cNvPr>
        <xdr:cNvSpPr/>
      </xdr:nvSpPr>
      <xdr:spPr>
        <a:xfrm>
          <a:off x="14649450" y="176115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144615</xdr:rowOff>
    </xdr:from>
    <xdr:ext cx="405111" cy="259045"/>
    <xdr:sp macro="" textlink="">
      <xdr:nvSpPr>
        <xdr:cNvPr id="863" name="【庁舎】&#10;有形固定資産減価償却率該当値テキスト">
          <a:extLst>
            <a:ext uri="{FF2B5EF4-FFF2-40B4-BE49-F238E27FC236}">
              <a16:creationId xmlns:a16="http://schemas.microsoft.com/office/drawing/2014/main" id="{63916D9E-4EA2-4B18-9D50-8F4F4BCAC06B}"/>
            </a:ext>
          </a:extLst>
        </xdr:cNvPr>
        <xdr:cNvSpPr txBox="1"/>
      </xdr:nvSpPr>
      <xdr:spPr>
        <a:xfrm>
          <a:off x="14742160" y="174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74386</xdr:rowOff>
    </xdr:from>
    <xdr:to>
      <xdr:col>81</xdr:col>
      <xdr:colOff>101600</xdr:colOff>
      <xdr:row>103</xdr:row>
      <xdr:rowOff>4536</xdr:rowOff>
    </xdr:to>
    <xdr:sp macro="" textlink="">
      <xdr:nvSpPr>
        <xdr:cNvPr id="864" name="楕円 863">
          <a:extLst>
            <a:ext uri="{FF2B5EF4-FFF2-40B4-BE49-F238E27FC236}">
              <a16:creationId xmlns:a16="http://schemas.microsoft.com/office/drawing/2014/main" id="{6F356ADE-4887-43EA-A20C-3784ADC01D05}"/>
            </a:ext>
          </a:extLst>
        </xdr:cNvPr>
        <xdr:cNvSpPr/>
      </xdr:nvSpPr>
      <xdr:spPr>
        <a:xfrm>
          <a:off x="13887450" y="175622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125186</xdr:rowOff>
    </xdr:from>
    <xdr:to>
      <xdr:col>85</xdr:col>
      <xdr:colOff>127000</xdr:colOff>
      <xdr:row>103</xdr:row>
      <xdr:rowOff>1088</xdr:rowOff>
    </xdr:to>
    <xdr:cxnSp macro="">
      <xdr:nvCxnSpPr>
        <xdr:cNvPr id="865" name="直線コネクタ 864">
          <a:extLst>
            <a:ext uri="{FF2B5EF4-FFF2-40B4-BE49-F238E27FC236}">
              <a16:creationId xmlns:a16="http://schemas.microsoft.com/office/drawing/2014/main" id="{A8FEEC5C-C335-41B1-8E1E-316243E983FD}"/>
            </a:ext>
          </a:extLst>
        </xdr:cNvPr>
        <xdr:cNvCxnSpPr/>
      </xdr:nvCxnSpPr>
      <xdr:spPr>
        <a:xfrm>
          <a:off x="13942060" y="17614991"/>
          <a:ext cx="762000" cy="4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30299</xdr:rowOff>
    </xdr:from>
    <xdr:to>
      <xdr:col>76</xdr:col>
      <xdr:colOff>165100</xdr:colOff>
      <xdr:row>102</xdr:row>
      <xdr:rowOff>131899</xdr:rowOff>
    </xdr:to>
    <xdr:sp macro="" textlink="">
      <xdr:nvSpPr>
        <xdr:cNvPr id="866" name="楕円 865">
          <a:extLst>
            <a:ext uri="{FF2B5EF4-FFF2-40B4-BE49-F238E27FC236}">
              <a16:creationId xmlns:a16="http://schemas.microsoft.com/office/drawing/2014/main" id="{7ADEA566-56EB-4591-B07C-F03788DD64BC}"/>
            </a:ext>
          </a:extLst>
        </xdr:cNvPr>
        <xdr:cNvSpPr/>
      </xdr:nvSpPr>
      <xdr:spPr>
        <a:xfrm>
          <a:off x="13089890" y="1751629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81099</xdr:rowOff>
    </xdr:from>
    <xdr:to>
      <xdr:col>81</xdr:col>
      <xdr:colOff>50800</xdr:colOff>
      <xdr:row>102</xdr:row>
      <xdr:rowOff>125186</xdr:rowOff>
    </xdr:to>
    <xdr:cxnSp macro="">
      <xdr:nvCxnSpPr>
        <xdr:cNvPr id="867" name="直線コネクタ 866">
          <a:extLst>
            <a:ext uri="{FF2B5EF4-FFF2-40B4-BE49-F238E27FC236}">
              <a16:creationId xmlns:a16="http://schemas.microsoft.com/office/drawing/2014/main" id="{923192A1-02E5-440B-9AB0-8208292EC66A}"/>
            </a:ext>
          </a:extLst>
        </xdr:cNvPr>
        <xdr:cNvCxnSpPr/>
      </xdr:nvCxnSpPr>
      <xdr:spPr>
        <a:xfrm>
          <a:off x="13144500" y="17570904"/>
          <a:ext cx="79756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84182</xdr:rowOff>
    </xdr:from>
    <xdr:to>
      <xdr:col>72</xdr:col>
      <xdr:colOff>38100</xdr:colOff>
      <xdr:row>103</xdr:row>
      <xdr:rowOff>14332</xdr:rowOff>
    </xdr:to>
    <xdr:sp macro="" textlink="">
      <xdr:nvSpPr>
        <xdr:cNvPr id="868" name="楕円 867">
          <a:extLst>
            <a:ext uri="{FF2B5EF4-FFF2-40B4-BE49-F238E27FC236}">
              <a16:creationId xmlns:a16="http://schemas.microsoft.com/office/drawing/2014/main" id="{B53F2C49-1EEA-4F3F-BCDA-73BC30A1340A}"/>
            </a:ext>
          </a:extLst>
        </xdr:cNvPr>
        <xdr:cNvSpPr/>
      </xdr:nvSpPr>
      <xdr:spPr>
        <a:xfrm>
          <a:off x="12303760" y="1757398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81099</xdr:rowOff>
    </xdr:from>
    <xdr:to>
      <xdr:col>76</xdr:col>
      <xdr:colOff>114300</xdr:colOff>
      <xdr:row>102</xdr:row>
      <xdr:rowOff>134982</xdr:rowOff>
    </xdr:to>
    <xdr:cxnSp macro="">
      <xdr:nvCxnSpPr>
        <xdr:cNvPr id="869" name="直線コネクタ 868">
          <a:extLst>
            <a:ext uri="{FF2B5EF4-FFF2-40B4-BE49-F238E27FC236}">
              <a16:creationId xmlns:a16="http://schemas.microsoft.com/office/drawing/2014/main" id="{59C018EB-5630-4383-8ECC-F099BC5AAD7D}"/>
            </a:ext>
          </a:extLst>
        </xdr:cNvPr>
        <xdr:cNvCxnSpPr/>
      </xdr:nvCxnSpPr>
      <xdr:spPr>
        <a:xfrm flipV="1">
          <a:off x="12346940" y="17570904"/>
          <a:ext cx="797560" cy="4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30299</xdr:rowOff>
    </xdr:from>
    <xdr:to>
      <xdr:col>67</xdr:col>
      <xdr:colOff>101600</xdr:colOff>
      <xdr:row>107</xdr:row>
      <xdr:rowOff>131899</xdr:rowOff>
    </xdr:to>
    <xdr:sp macro="" textlink="">
      <xdr:nvSpPr>
        <xdr:cNvPr id="870" name="楕円 869">
          <a:extLst>
            <a:ext uri="{FF2B5EF4-FFF2-40B4-BE49-F238E27FC236}">
              <a16:creationId xmlns:a16="http://schemas.microsoft.com/office/drawing/2014/main" id="{D385D3AE-C137-4526-8844-902A8739361D}"/>
            </a:ext>
          </a:extLst>
        </xdr:cNvPr>
        <xdr:cNvSpPr/>
      </xdr:nvSpPr>
      <xdr:spPr>
        <a:xfrm>
          <a:off x="11487150" y="183735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134982</xdr:rowOff>
    </xdr:from>
    <xdr:to>
      <xdr:col>71</xdr:col>
      <xdr:colOff>177800</xdr:colOff>
      <xdr:row>107</xdr:row>
      <xdr:rowOff>81099</xdr:rowOff>
    </xdr:to>
    <xdr:cxnSp macro="">
      <xdr:nvCxnSpPr>
        <xdr:cNvPr id="871" name="直線コネクタ 870">
          <a:extLst>
            <a:ext uri="{FF2B5EF4-FFF2-40B4-BE49-F238E27FC236}">
              <a16:creationId xmlns:a16="http://schemas.microsoft.com/office/drawing/2014/main" id="{347135E0-2BD5-4015-95BD-B337AED10789}"/>
            </a:ext>
          </a:extLst>
        </xdr:cNvPr>
        <xdr:cNvCxnSpPr/>
      </xdr:nvCxnSpPr>
      <xdr:spPr>
        <a:xfrm flipV="1">
          <a:off x="11541760" y="17619072"/>
          <a:ext cx="805180" cy="809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43015</xdr:rowOff>
    </xdr:from>
    <xdr:ext cx="405111" cy="259045"/>
    <xdr:sp macro="" textlink="">
      <xdr:nvSpPr>
        <xdr:cNvPr id="872" name="n_1aveValue【庁舎】&#10;有形固定資産減価償却率">
          <a:extLst>
            <a:ext uri="{FF2B5EF4-FFF2-40B4-BE49-F238E27FC236}">
              <a16:creationId xmlns:a16="http://schemas.microsoft.com/office/drawing/2014/main" id="{09ED5DDA-B02D-4370-8950-E9629D12BEB7}"/>
            </a:ext>
          </a:extLst>
        </xdr:cNvPr>
        <xdr:cNvSpPr txBox="1"/>
      </xdr:nvSpPr>
      <xdr:spPr>
        <a:xfrm>
          <a:off x="13738234" y="17875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10358</xdr:rowOff>
    </xdr:from>
    <xdr:ext cx="405111" cy="259045"/>
    <xdr:sp macro="" textlink="">
      <xdr:nvSpPr>
        <xdr:cNvPr id="873" name="n_2aveValue【庁舎】&#10;有形固定資産減価償却率">
          <a:extLst>
            <a:ext uri="{FF2B5EF4-FFF2-40B4-BE49-F238E27FC236}">
              <a16:creationId xmlns:a16="http://schemas.microsoft.com/office/drawing/2014/main" id="{D9551E2E-8297-4571-A441-0AE241824160}"/>
            </a:ext>
          </a:extLst>
        </xdr:cNvPr>
        <xdr:cNvSpPr txBox="1"/>
      </xdr:nvSpPr>
      <xdr:spPr>
        <a:xfrm>
          <a:off x="12957184" y="1784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64243</xdr:rowOff>
    </xdr:from>
    <xdr:ext cx="405111" cy="259045"/>
    <xdr:sp macro="" textlink="">
      <xdr:nvSpPr>
        <xdr:cNvPr id="874" name="n_3aveValue【庁舎】&#10;有形固定資産減価償却率">
          <a:extLst>
            <a:ext uri="{FF2B5EF4-FFF2-40B4-BE49-F238E27FC236}">
              <a16:creationId xmlns:a16="http://schemas.microsoft.com/office/drawing/2014/main" id="{77BE0704-E615-47C1-B957-36F4536DEE4A}"/>
            </a:ext>
          </a:extLst>
        </xdr:cNvPr>
        <xdr:cNvSpPr txBox="1"/>
      </xdr:nvSpPr>
      <xdr:spPr>
        <a:xfrm>
          <a:off x="12171054" y="1789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70048</xdr:rowOff>
    </xdr:from>
    <xdr:ext cx="405111" cy="259045"/>
    <xdr:sp macro="" textlink="">
      <xdr:nvSpPr>
        <xdr:cNvPr id="875" name="n_4aveValue【庁舎】&#10;有形固定資産減価償却率">
          <a:extLst>
            <a:ext uri="{FF2B5EF4-FFF2-40B4-BE49-F238E27FC236}">
              <a16:creationId xmlns:a16="http://schemas.microsoft.com/office/drawing/2014/main" id="{11B3545C-8A67-44F0-A1FA-458932B008B2}"/>
            </a:ext>
          </a:extLst>
        </xdr:cNvPr>
        <xdr:cNvSpPr txBox="1"/>
      </xdr:nvSpPr>
      <xdr:spPr>
        <a:xfrm>
          <a:off x="11354444" y="1755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21063</xdr:rowOff>
    </xdr:from>
    <xdr:ext cx="405111" cy="259045"/>
    <xdr:sp macro="" textlink="">
      <xdr:nvSpPr>
        <xdr:cNvPr id="876" name="n_1mainValue【庁舎】&#10;有形固定資産減価償却率">
          <a:extLst>
            <a:ext uri="{FF2B5EF4-FFF2-40B4-BE49-F238E27FC236}">
              <a16:creationId xmlns:a16="http://schemas.microsoft.com/office/drawing/2014/main" id="{C8AA73EA-ED7B-45BF-B87D-94703C801037}"/>
            </a:ext>
          </a:extLst>
        </xdr:cNvPr>
        <xdr:cNvSpPr txBox="1"/>
      </xdr:nvSpPr>
      <xdr:spPr>
        <a:xfrm>
          <a:off x="13738234" y="1733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148426</xdr:rowOff>
    </xdr:from>
    <xdr:ext cx="405111" cy="259045"/>
    <xdr:sp macro="" textlink="">
      <xdr:nvSpPr>
        <xdr:cNvPr id="877" name="n_2mainValue【庁舎】&#10;有形固定資産減価償却率">
          <a:extLst>
            <a:ext uri="{FF2B5EF4-FFF2-40B4-BE49-F238E27FC236}">
              <a16:creationId xmlns:a16="http://schemas.microsoft.com/office/drawing/2014/main" id="{0DCA1AC1-0366-45F9-82B7-10728B6DF0DE}"/>
            </a:ext>
          </a:extLst>
        </xdr:cNvPr>
        <xdr:cNvSpPr txBox="1"/>
      </xdr:nvSpPr>
      <xdr:spPr>
        <a:xfrm>
          <a:off x="12957184" y="17291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30859</xdr:rowOff>
    </xdr:from>
    <xdr:ext cx="405111" cy="259045"/>
    <xdr:sp macro="" textlink="">
      <xdr:nvSpPr>
        <xdr:cNvPr id="878" name="n_3mainValue【庁舎】&#10;有形固定資産減価償却率">
          <a:extLst>
            <a:ext uri="{FF2B5EF4-FFF2-40B4-BE49-F238E27FC236}">
              <a16:creationId xmlns:a16="http://schemas.microsoft.com/office/drawing/2014/main" id="{D822E62C-8E9F-4DB1-A0E4-10E91535591C}"/>
            </a:ext>
          </a:extLst>
        </xdr:cNvPr>
        <xdr:cNvSpPr txBox="1"/>
      </xdr:nvSpPr>
      <xdr:spPr>
        <a:xfrm>
          <a:off x="12171054" y="17345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123026</xdr:rowOff>
    </xdr:from>
    <xdr:ext cx="405111" cy="259045"/>
    <xdr:sp macro="" textlink="">
      <xdr:nvSpPr>
        <xdr:cNvPr id="879" name="n_4mainValue【庁舎】&#10;有形固定資産減価償却率">
          <a:extLst>
            <a:ext uri="{FF2B5EF4-FFF2-40B4-BE49-F238E27FC236}">
              <a16:creationId xmlns:a16="http://schemas.microsoft.com/office/drawing/2014/main" id="{AC06E6C9-42B7-454F-8898-B14B1A445063}"/>
            </a:ext>
          </a:extLst>
        </xdr:cNvPr>
        <xdr:cNvSpPr txBox="1"/>
      </xdr:nvSpPr>
      <xdr:spPr>
        <a:xfrm>
          <a:off x="11354444" y="18470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0" name="正方形/長方形 879">
          <a:extLst>
            <a:ext uri="{FF2B5EF4-FFF2-40B4-BE49-F238E27FC236}">
              <a16:creationId xmlns:a16="http://schemas.microsoft.com/office/drawing/2014/main" id="{050D1AE5-F4D1-4D9B-AA13-049E2C9B78D9}"/>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1" name="正方形/長方形 880">
          <a:extLst>
            <a:ext uri="{FF2B5EF4-FFF2-40B4-BE49-F238E27FC236}">
              <a16:creationId xmlns:a16="http://schemas.microsoft.com/office/drawing/2014/main" id="{CE8B773C-4EE8-423E-8A14-1C81DC49288E}"/>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2" name="正方形/長方形 881">
          <a:extLst>
            <a:ext uri="{FF2B5EF4-FFF2-40B4-BE49-F238E27FC236}">
              <a16:creationId xmlns:a16="http://schemas.microsoft.com/office/drawing/2014/main" id="{C07282D0-9FDF-4898-8E07-23B2018C0265}"/>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3" name="正方形/長方形 882">
          <a:extLst>
            <a:ext uri="{FF2B5EF4-FFF2-40B4-BE49-F238E27FC236}">
              <a16:creationId xmlns:a16="http://schemas.microsoft.com/office/drawing/2014/main" id="{2998E858-5C87-46E8-8305-20233C3E1B8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4" name="正方形/長方形 883">
          <a:extLst>
            <a:ext uri="{FF2B5EF4-FFF2-40B4-BE49-F238E27FC236}">
              <a16:creationId xmlns:a16="http://schemas.microsoft.com/office/drawing/2014/main" id="{E29CE73E-289D-4F16-AEA2-BF4FABC80C1B}"/>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5" name="正方形/長方形 884">
          <a:extLst>
            <a:ext uri="{FF2B5EF4-FFF2-40B4-BE49-F238E27FC236}">
              <a16:creationId xmlns:a16="http://schemas.microsoft.com/office/drawing/2014/main" id="{F3CBBDAF-C33B-4102-9499-F7D5238F5E5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6" name="正方形/長方形 885">
          <a:extLst>
            <a:ext uri="{FF2B5EF4-FFF2-40B4-BE49-F238E27FC236}">
              <a16:creationId xmlns:a16="http://schemas.microsoft.com/office/drawing/2014/main" id="{AA1E3D05-DFCE-4BDA-947C-6967795A2EB8}"/>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7" name="正方形/長方形 886">
          <a:extLst>
            <a:ext uri="{FF2B5EF4-FFF2-40B4-BE49-F238E27FC236}">
              <a16:creationId xmlns:a16="http://schemas.microsoft.com/office/drawing/2014/main" id="{E6E0B7A2-9FC2-4F71-90DE-8E13FD1AD9A3}"/>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8" name="テキスト ボックス 887">
          <a:extLst>
            <a:ext uri="{FF2B5EF4-FFF2-40B4-BE49-F238E27FC236}">
              <a16:creationId xmlns:a16="http://schemas.microsoft.com/office/drawing/2014/main" id="{80CDCC19-4761-4301-B3C7-FA1548264193}"/>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9" name="直線コネクタ 888">
          <a:extLst>
            <a:ext uri="{FF2B5EF4-FFF2-40B4-BE49-F238E27FC236}">
              <a16:creationId xmlns:a16="http://schemas.microsoft.com/office/drawing/2014/main" id="{012B0847-2C7A-4BF0-A317-1651B3C0DFB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0" name="直線コネクタ 889">
          <a:extLst>
            <a:ext uri="{FF2B5EF4-FFF2-40B4-BE49-F238E27FC236}">
              <a16:creationId xmlns:a16="http://schemas.microsoft.com/office/drawing/2014/main" id="{38FE550A-2508-433B-A8F9-DE0D64D89CF1}"/>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1" name="テキスト ボックス 890">
          <a:extLst>
            <a:ext uri="{FF2B5EF4-FFF2-40B4-BE49-F238E27FC236}">
              <a16:creationId xmlns:a16="http://schemas.microsoft.com/office/drawing/2014/main" id="{EBCD036F-E850-4461-9F5A-0C65B384F683}"/>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2" name="直線コネクタ 891">
          <a:extLst>
            <a:ext uri="{FF2B5EF4-FFF2-40B4-BE49-F238E27FC236}">
              <a16:creationId xmlns:a16="http://schemas.microsoft.com/office/drawing/2014/main" id="{87ABA9A3-84CF-46AE-844A-4163BFE77B3C}"/>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3" name="テキスト ボックス 892">
          <a:extLst>
            <a:ext uri="{FF2B5EF4-FFF2-40B4-BE49-F238E27FC236}">
              <a16:creationId xmlns:a16="http://schemas.microsoft.com/office/drawing/2014/main" id="{F70024A2-E3D7-4CDD-9910-CEE682176A1B}"/>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4" name="直線コネクタ 893">
          <a:extLst>
            <a:ext uri="{FF2B5EF4-FFF2-40B4-BE49-F238E27FC236}">
              <a16:creationId xmlns:a16="http://schemas.microsoft.com/office/drawing/2014/main" id="{2AB32956-12FB-40DF-80BB-EBC4E607EDBD}"/>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5" name="テキスト ボックス 894">
          <a:extLst>
            <a:ext uri="{FF2B5EF4-FFF2-40B4-BE49-F238E27FC236}">
              <a16:creationId xmlns:a16="http://schemas.microsoft.com/office/drawing/2014/main" id="{191EB0C2-0504-4C71-90AE-4744A961377A}"/>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6" name="直線コネクタ 895">
          <a:extLst>
            <a:ext uri="{FF2B5EF4-FFF2-40B4-BE49-F238E27FC236}">
              <a16:creationId xmlns:a16="http://schemas.microsoft.com/office/drawing/2014/main" id="{23474D03-F7BE-4998-8FAE-B66FDECC1288}"/>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7" name="テキスト ボックス 896">
          <a:extLst>
            <a:ext uri="{FF2B5EF4-FFF2-40B4-BE49-F238E27FC236}">
              <a16:creationId xmlns:a16="http://schemas.microsoft.com/office/drawing/2014/main" id="{23CEDC47-184C-4DA1-A4D6-2C4F5A12BA4C}"/>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8" name="直線コネクタ 897">
          <a:extLst>
            <a:ext uri="{FF2B5EF4-FFF2-40B4-BE49-F238E27FC236}">
              <a16:creationId xmlns:a16="http://schemas.microsoft.com/office/drawing/2014/main" id="{315590FE-B01C-471D-857E-791B1CA330FB}"/>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99" name="テキスト ボックス 898">
          <a:extLst>
            <a:ext uri="{FF2B5EF4-FFF2-40B4-BE49-F238E27FC236}">
              <a16:creationId xmlns:a16="http://schemas.microsoft.com/office/drawing/2014/main" id="{F3755055-FFDA-4F71-A535-17DF46EF0042}"/>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0" name="直線コネクタ 899">
          <a:extLst>
            <a:ext uri="{FF2B5EF4-FFF2-40B4-BE49-F238E27FC236}">
              <a16:creationId xmlns:a16="http://schemas.microsoft.com/office/drawing/2014/main" id="{D6CB3523-0DE6-49E4-AF0A-7A8728E08180}"/>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1" name="テキスト ボックス 900">
          <a:extLst>
            <a:ext uri="{FF2B5EF4-FFF2-40B4-BE49-F238E27FC236}">
              <a16:creationId xmlns:a16="http://schemas.microsoft.com/office/drawing/2014/main" id="{5DA12CDF-28FF-4243-B8A9-F106EC7CCACA}"/>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2" name="【庁舎】&#10;一人当たり面積グラフ枠">
          <a:extLst>
            <a:ext uri="{FF2B5EF4-FFF2-40B4-BE49-F238E27FC236}">
              <a16:creationId xmlns:a16="http://schemas.microsoft.com/office/drawing/2014/main" id="{911A9DA5-96B1-4C9E-83F4-B28855B8924B}"/>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3811</xdr:rowOff>
    </xdr:from>
    <xdr:to>
      <xdr:col>116</xdr:col>
      <xdr:colOff>62864</xdr:colOff>
      <xdr:row>108</xdr:row>
      <xdr:rowOff>24764</xdr:rowOff>
    </xdr:to>
    <xdr:cxnSp macro="">
      <xdr:nvCxnSpPr>
        <xdr:cNvPr id="903" name="直線コネクタ 902">
          <a:extLst>
            <a:ext uri="{FF2B5EF4-FFF2-40B4-BE49-F238E27FC236}">
              <a16:creationId xmlns:a16="http://schemas.microsoft.com/office/drawing/2014/main" id="{01F7ECDD-6847-46AE-B620-54AC2F138387}"/>
            </a:ext>
          </a:extLst>
        </xdr:cNvPr>
        <xdr:cNvCxnSpPr/>
      </xdr:nvCxnSpPr>
      <xdr:spPr>
        <a:xfrm flipV="1">
          <a:off x="19947254" y="17322166"/>
          <a:ext cx="0" cy="1215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04" name="【庁舎】&#10;一人当たり面積最小値テキスト">
          <a:extLst>
            <a:ext uri="{FF2B5EF4-FFF2-40B4-BE49-F238E27FC236}">
              <a16:creationId xmlns:a16="http://schemas.microsoft.com/office/drawing/2014/main" id="{BA3D313F-DC7E-4304-8225-9087119F4DF1}"/>
            </a:ext>
          </a:extLst>
        </xdr:cNvPr>
        <xdr:cNvSpPr txBox="1"/>
      </xdr:nvSpPr>
      <xdr:spPr>
        <a:xfrm>
          <a:off x="19985990" y="1854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05" name="直線コネクタ 904">
          <a:extLst>
            <a:ext uri="{FF2B5EF4-FFF2-40B4-BE49-F238E27FC236}">
              <a16:creationId xmlns:a16="http://schemas.microsoft.com/office/drawing/2014/main" id="{FEDDE47A-A04B-4257-8D41-8FF84C95ECB7}"/>
            </a:ext>
          </a:extLst>
        </xdr:cNvPr>
        <xdr:cNvCxnSpPr/>
      </xdr:nvCxnSpPr>
      <xdr:spPr>
        <a:xfrm>
          <a:off x="19885660" y="18537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121938</xdr:rowOff>
    </xdr:from>
    <xdr:ext cx="469744" cy="259045"/>
    <xdr:sp macro="" textlink="">
      <xdr:nvSpPr>
        <xdr:cNvPr id="906" name="【庁舎】&#10;一人当たり面積最大値テキスト">
          <a:extLst>
            <a:ext uri="{FF2B5EF4-FFF2-40B4-BE49-F238E27FC236}">
              <a16:creationId xmlns:a16="http://schemas.microsoft.com/office/drawing/2014/main" id="{D8C04991-5101-4C5F-A667-A9E17BF5010A}"/>
            </a:ext>
          </a:extLst>
        </xdr:cNvPr>
        <xdr:cNvSpPr txBox="1"/>
      </xdr:nvSpPr>
      <xdr:spPr>
        <a:xfrm>
          <a:off x="19985990" y="1709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3811</xdr:rowOff>
    </xdr:from>
    <xdr:to>
      <xdr:col>116</xdr:col>
      <xdr:colOff>152400</xdr:colOff>
      <xdr:row>101</xdr:row>
      <xdr:rowOff>3811</xdr:rowOff>
    </xdr:to>
    <xdr:cxnSp macro="">
      <xdr:nvCxnSpPr>
        <xdr:cNvPr id="907" name="直線コネクタ 906">
          <a:extLst>
            <a:ext uri="{FF2B5EF4-FFF2-40B4-BE49-F238E27FC236}">
              <a16:creationId xmlns:a16="http://schemas.microsoft.com/office/drawing/2014/main" id="{0D137C5A-9D7A-4701-9BD3-96F17E0540A4}"/>
            </a:ext>
          </a:extLst>
        </xdr:cNvPr>
        <xdr:cNvCxnSpPr/>
      </xdr:nvCxnSpPr>
      <xdr:spPr>
        <a:xfrm>
          <a:off x="19885660" y="173221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118127</xdr:rowOff>
    </xdr:from>
    <xdr:ext cx="469744" cy="259045"/>
    <xdr:sp macro="" textlink="">
      <xdr:nvSpPr>
        <xdr:cNvPr id="908" name="【庁舎】&#10;一人当たり面積平均値テキスト">
          <a:extLst>
            <a:ext uri="{FF2B5EF4-FFF2-40B4-BE49-F238E27FC236}">
              <a16:creationId xmlns:a16="http://schemas.microsoft.com/office/drawing/2014/main" id="{50CA2A81-4464-48A7-AD60-88EF6F3026AC}"/>
            </a:ext>
          </a:extLst>
        </xdr:cNvPr>
        <xdr:cNvSpPr txBox="1"/>
      </xdr:nvSpPr>
      <xdr:spPr>
        <a:xfrm>
          <a:off x="19985990" y="17950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139700</xdr:rowOff>
    </xdr:from>
    <xdr:to>
      <xdr:col>116</xdr:col>
      <xdr:colOff>114300</xdr:colOff>
      <xdr:row>105</xdr:row>
      <xdr:rowOff>69850</xdr:rowOff>
    </xdr:to>
    <xdr:sp macro="" textlink="">
      <xdr:nvSpPr>
        <xdr:cNvPr id="909" name="フローチャート: 判断 908">
          <a:extLst>
            <a:ext uri="{FF2B5EF4-FFF2-40B4-BE49-F238E27FC236}">
              <a16:creationId xmlns:a16="http://schemas.microsoft.com/office/drawing/2014/main" id="{D867926D-A2CC-44CE-AFD3-6DFFBFC7F32F}"/>
            </a:ext>
          </a:extLst>
        </xdr:cNvPr>
        <xdr:cNvSpPr/>
      </xdr:nvSpPr>
      <xdr:spPr>
        <a:xfrm>
          <a:off x="19904710" y="1796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15875</xdr:rowOff>
    </xdr:from>
    <xdr:to>
      <xdr:col>112</xdr:col>
      <xdr:colOff>38100</xdr:colOff>
      <xdr:row>105</xdr:row>
      <xdr:rowOff>117475</xdr:rowOff>
    </xdr:to>
    <xdr:sp macro="" textlink="">
      <xdr:nvSpPr>
        <xdr:cNvPr id="910" name="フローチャート: 判断 909">
          <a:extLst>
            <a:ext uri="{FF2B5EF4-FFF2-40B4-BE49-F238E27FC236}">
              <a16:creationId xmlns:a16="http://schemas.microsoft.com/office/drawing/2014/main" id="{1ABA2B2E-1509-4EDA-8B46-57153A0FA332}"/>
            </a:ext>
          </a:extLst>
        </xdr:cNvPr>
        <xdr:cNvSpPr/>
      </xdr:nvSpPr>
      <xdr:spPr>
        <a:xfrm>
          <a:off x="19161760" y="180219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10161</xdr:rowOff>
    </xdr:from>
    <xdr:to>
      <xdr:col>107</xdr:col>
      <xdr:colOff>101600</xdr:colOff>
      <xdr:row>105</xdr:row>
      <xdr:rowOff>111761</xdr:rowOff>
    </xdr:to>
    <xdr:sp macro="" textlink="">
      <xdr:nvSpPr>
        <xdr:cNvPr id="911" name="フローチャート: 判断 910">
          <a:extLst>
            <a:ext uri="{FF2B5EF4-FFF2-40B4-BE49-F238E27FC236}">
              <a16:creationId xmlns:a16="http://schemas.microsoft.com/office/drawing/2014/main" id="{B860F3D1-DD18-4F5B-9FD1-97DF311AEFB7}"/>
            </a:ext>
          </a:extLst>
        </xdr:cNvPr>
        <xdr:cNvSpPr/>
      </xdr:nvSpPr>
      <xdr:spPr>
        <a:xfrm>
          <a:off x="18345150" y="180143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92075</xdr:rowOff>
    </xdr:from>
    <xdr:to>
      <xdr:col>102</xdr:col>
      <xdr:colOff>165100</xdr:colOff>
      <xdr:row>106</xdr:row>
      <xdr:rowOff>22225</xdr:rowOff>
    </xdr:to>
    <xdr:sp macro="" textlink="">
      <xdr:nvSpPr>
        <xdr:cNvPr id="912" name="フローチャート: 判断 911">
          <a:extLst>
            <a:ext uri="{FF2B5EF4-FFF2-40B4-BE49-F238E27FC236}">
              <a16:creationId xmlns:a16="http://schemas.microsoft.com/office/drawing/2014/main" id="{D558FD67-31B9-4A88-BA45-E349342B90C1}"/>
            </a:ext>
          </a:extLst>
        </xdr:cNvPr>
        <xdr:cNvSpPr/>
      </xdr:nvSpPr>
      <xdr:spPr>
        <a:xfrm>
          <a:off x="17547590" y="1809813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88264</xdr:rowOff>
    </xdr:from>
    <xdr:to>
      <xdr:col>98</xdr:col>
      <xdr:colOff>38100</xdr:colOff>
      <xdr:row>106</xdr:row>
      <xdr:rowOff>18414</xdr:rowOff>
    </xdr:to>
    <xdr:sp macro="" textlink="">
      <xdr:nvSpPr>
        <xdr:cNvPr id="913" name="フローチャート: 判断 912">
          <a:extLst>
            <a:ext uri="{FF2B5EF4-FFF2-40B4-BE49-F238E27FC236}">
              <a16:creationId xmlns:a16="http://schemas.microsoft.com/office/drawing/2014/main" id="{0777DDC4-2451-45D6-B8C5-E52ECEA89D3E}"/>
            </a:ext>
          </a:extLst>
        </xdr:cNvPr>
        <xdr:cNvSpPr/>
      </xdr:nvSpPr>
      <xdr:spPr>
        <a:xfrm>
          <a:off x="16761460" y="180943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89EFC63A-2ABA-4837-A904-6F06148FC776}"/>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E05E6EDF-CA89-4F24-977B-B639548C399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ABDE8656-6661-423C-861A-ED557D87B864}"/>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50B03619-EAF1-490F-8233-CA77658B2347}"/>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25A205FA-1C0B-4A98-BDF1-7D417331282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88264</xdr:rowOff>
    </xdr:from>
    <xdr:to>
      <xdr:col>116</xdr:col>
      <xdr:colOff>114300</xdr:colOff>
      <xdr:row>105</xdr:row>
      <xdr:rowOff>18414</xdr:rowOff>
    </xdr:to>
    <xdr:sp macro="" textlink="">
      <xdr:nvSpPr>
        <xdr:cNvPr id="919" name="楕円 918">
          <a:extLst>
            <a:ext uri="{FF2B5EF4-FFF2-40B4-BE49-F238E27FC236}">
              <a16:creationId xmlns:a16="http://schemas.microsoft.com/office/drawing/2014/main" id="{5B4A82B6-14D2-46C8-87E4-7414D3D05314}"/>
            </a:ext>
          </a:extLst>
        </xdr:cNvPr>
        <xdr:cNvSpPr/>
      </xdr:nvSpPr>
      <xdr:spPr>
        <a:xfrm>
          <a:off x="19904710" y="1792287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111141</xdr:rowOff>
    </xdr:from>
    <xdr:ext cx="469744" cy="259045"/>
    <xdr:sp macro="" textlink="">
      <xdr:nvSpPr>
        <xdr:cNvPr id="920" name="【庁舎】&#10;一人当たり面積該当値テキスト">
          <a:extLst>
            <a:ext uri="{FF2B5EF4-FFF2-40B4-BE49-F238E27FC236}">
              <a16:creationId xmlns:a16="http://schemas.microsoft.com/office/drawing/2014/main" id="{1E4426E3-E000-48CF-9F36-C08E4232C7D1}"/>
            </a:ext>
          </a:extLst>
        </xdr:cNvPr>
        <xdr:cNvSpPr txBox="1"/>
      </xdr:nvSpPr>
      <xdr:spPr>
        <a:xfrm>
          <a:off x="19985990" y="1777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74930</xdr:rowOff>
    </xdr:from>
    <xdr:to>
      <xdr:col>112</xdr:col>
      <xdr:colOff>38100</xdr:colOff>
      <xdr:row>105</xdr:row>
      <xdr:rowOff>5080</xdr:rowOff>
    </xdr:to>
    <xdr:sp macro="" textlink="">
      <xdr:nvSpPr>
        <xdr:cNvPr id="921" name="楕円 920">
          <a:extLst>
            <a:ext uri="{FF2B5EF4-FFF2-40B4-BE49-F238E27FC236}">
              <a16:creationId xmlns:a16="http://schemas.microsoft.com/office/drawing/2014/main" id="{0948AD9D-EE82-4AA7-8D4E-BE700556A979}"/>
            </a:ext>
          </a:extLst>
        </xdr:cNvPr>
        <xdr:cNvSpPr/>
      </xdr:nvSpPr>
      <xdr:spPr>
        <a:xfrm>
          <a:off x="19161760" y="179057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125730</xdr:rowOff>
    </xdr:from>
    <xdr:to>
      <xdr:col>116</xdr:col>
      <xdr:colOff>63500</xdr:colOff>
      <xdr:row>104</xdr:row>
      <xdr:rowOff>139064</xdr:rowOff>
    </xdr:to>
    <xdr:cxnSp macro="">
      <xdr:nvCxnSpPr>
        <xdr:cNvPr id="922" name="直線コネクタ 921">
          <a:extLst>
            <a:ext uri="{FF2B5EF4-FFF2-40B4-BE49-F238E27FC236}">
              <a16:creationId xmlns:a16="http://schemas.microsoft.com/office/drawing/2014/main" id="{344D93ED-B8C8-43E5-AFDF-2A52B980932B}"/>
            </a:ext>
          </a:extLst>
        </xdr:cNvPr>
        <xdr:cNvCxnSpPr/>
      </xdr:nvCxnSpPr>
      <xdr:spPr>
        <a:xfrm>
          <a:off x="19204940" y="17960340"/>
          <a:ext cx="7429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61595</xdr:rowOff>
    </xdr:from>
    <xdr:to>
      <xdr:col>107</xdr:col>
      <xdr:colOff>101600</xdr:colOff>
      <xdr:row>104</xdr:row>
      <xdr:rowOff>163195</xdr:rowOff>
    </xdr:to>
    <xdr:sp macro="" textlink="">
      <xdr:nvSpPr>
        <xdr:cNvPr id="923" name="楕円 922">
          <a:extLst>
            <a:ext uri="{FF2B5EF4-FFF2-40B4-BE49-F238E27FC236}">
              <a16:creationId xmlns:a16="http://schemas.microsoft.com/office/drawing/2014/main" id="{35FE0981-5B91-4B42-BF6D-57FA1A03E58E}"/>
            </a:ext>
          </a:extLst>
        </xdr:cNvPr>
        <xdr:cNvSpPr/>
      </xdr:nvSpPr>
      <xdr:spPr>
        <a:xfrm>
          <a:off x="18345150" y="178885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112395</xdr:rowOff>
    </xdr:from>
    <xdr:to>
      <xdr:col>111</xdr:col>
      <xdr:colOff>177800</xdr:colOff>
      <xdr:row>104</xdr:row>
      <xdr:rowOff>125730</xdr:rowOff>
    </xdr:to>
    <xdr:cxnSp macro="">
      <xdr:nvCxnSpPr>
        <xdr:cNvPr id="924" name="直線コネクタ 923">
          <a:extLst>
            <a:ext uri="{FF2B5EF4-FFF2-40B4-BE49-F238E27FC236}">
              <a16:creationId xmlns:a16="http://schemas.microsoft.com/office/drawing/2014/main" id="{A114A655-3426-44D7-8201-292853F3AD61}"/>
            </a:ext>
          </a:extLst>
        </xdr:cNvPr>
        <xdr:cNvCxnSpPr/>
      </xdr:nvCxnSpPr>
      <xdr:spPr>
        <a:xfrm>
          <a:off x="18399760" y="17943195"/>
          <a:ext cx="8051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95886</xdr:rowOff>
    </xdr:from>
    <xdr:to>
      <xdr:col>102</xdr:col>
      <xdr:colOff>165100</xdr:colOff>
      <xdr:row>104</xdr:row>
      <xdr:rowOff>26036</xdr:rowOff>
    </xdr:to>
    <xdr:sp macro="" textlink="">
      <xdr:nvSpPr>
        <xdr:cNvPr id="925" name="楕円 924">
          <a:extLst>
            <a:ext uri="{FF2B5EF4-FFF2-40B4-BE49-F238E27FC236}">
              <a16:creationId xmlns:a16="http://schemas.microsoft.com/office/drawing/2014/main" id="{BABF5A62-8ADD-41A0-9958-012F3EED944A}"/>
            </a:ext>
          </a:extLst>
        </xdr:cNvPr>
        <xdr:cNvSpPr/>
      </xdr:nvSpPr>
      <xdr:spPr>
        <a:xfrm>
          <a:off x="17547590" y="1775142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146686</xdr:rowOff>
    </xdr:from>
    <xdr:to>
      <xdr:col>107</xdr:col>
      <xdr:colOff>50800</xdr:colOff>
      <xdr:row>104</xdr:row>
      <xdr:rowOff>112395</xdr:rowOff>
    </xdr:to>
    <xdr:cxnSp macro="">
      <xdr:nvCxnSpPr>
        <xdr:cNvPr id="926" name="直線コネクタ 925">
          <a:extLst>
            <a:ext uri="{FF2B5EF4-FFF2-40B4-BE49-F238E27FC236}">
              <a16:creationId xmlns:a16="http://schemas.microsoft.com/office/drawing/2014/main" id="{CBE33E11-A493-4EBC-89F1-D9FC1F68BE00}"/>
            </a:ext>
          </a:extLst>
        </xdr:cNvPr>
        <xdr:cNvCxnSpPr/>
      </xdr:nvCxnSpPr>
      <xdr:spPr>
        <a:xfrm>
          <a:off x="17602200" y="17804131"/>
          <a:ext cx="797560" cy="13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4445</xdr:rowOff>
    </xdr:from>
    <xdr:to>
      <xdr:col>98</xdr:col>
      <xdr:colOff>38100</xdr:colOff>
      <xdr:row>106</xdr:row>
      <xdr:rowOff>106045</xdr:rowOff>
    </xdr:to>
    <xdr:sp macro="" textlink="">
      <xdr:nvSpPr>
        <xdr:cNvPr id="927" name="楕円 926">
          <a:extLst>
            <a:ext uri="{FF2B5EF4-FFF2-40B4-BE49-F238E27FC236}">
              <a16:creationId xmlns:a16="http://schemas.microsoft.com/office/drawing/2014/main" id="{BB578010-1CB1-4FBB-8064-4B3B5280FBAD}"/>
            </a:ext>
          </a:extLst>
        </xdr:cNvPr>
        <xdr:cNvSpPr/>
      </xdr:nvSpPr>
      <xdr:spPr>
        <a:xfrm>
          <a:off x="16761460" y="18180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146686</xdr:rowOff>
    </xdr:from>
    <xdr:to>
      <xdr:col>102</xdr:col>
      <xdr:colOff>114300</xdr:colOff>
      <xdr:row>106</xdr:row>
      <xdr:rowOff>55245</xdr:rowOff>
    </xdr:to>
    <xdr:cxnSp macro="">
      <xdr:nvCxnSpPr>
        <xdr:cNvPr id="928" name="直線コネクタ 927">
          <a:extLst>
            <a:ext uri="{FF2B5EF4-FFF2-40B4-BE49-F238E27FC236}">
              <a16:creationId xmlns:a16="http://schemas.microsoft.com/office/drawing/2014/main" id="{609292E9-4D38-4C2D-91F7-F91795DA8228}"/>
            </a:ext>
          </a:extLst>
        </xdr:cNvPr>
        <xdr:cNvCxnSpPr/>
      </xdr:nvCxnSpPr>
      <xdr:spPr>
        <a:xfrm flipV="1">
          <a:off x="16804640" y="17804131"/>
          <a:ext cx="797560" cy="428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108602</xdr:rowOff>
    </xdr:from>
    <xdr:ext cx="469744" cy="259045"/>
    <xdr:sp macro="" textlink="">
      <xdr:nvSpPr>
        <xdr:cNvPr id="929" name="n_1aveValue【庁舎】&#10;一人当たり面積">
          <a:extLst>
            <a:ext uri="{FF2B5EF4-FFF2-40B4-BE49-F238E27FC236}">
              <a16:creationId xmlns:a16="http://schemas.microsoft.com/office/drawing/2014/main" id="{36CC917E-49A3-4E51-AE81-92B4EAEBE13C}"/>
            </a:ext>
          </a:extLst>
        </xdr:cNvPr>
        <xdr:cNvSpPr txBox="1"/>
      </xdr:nvSpPr>
      <xdr:spPr>
        <a:xfrm>
          <a:off x="18982132"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102888</xdr:rowOff>
    </xdr:from>
    <xdr:ext cx="469744" cy="259045"/>
    <xdr:sp macro="" textlink="">
      <xdr:nvSpPr>
        <xdr:cNvPr id="930" name="n_2aveValue【庁舎】&#10;一人当たり面積">
          <a:extLst>
            <a:ext uri="{FF2B5EF4-FFF2-40B4-BE49-F238E27FC236}">
              <a16:creationId xmlns:a16="http://schemas.microsoft.com/office/drawing/2014/main" id="{63010612-9BBB-49E8-932D-068F40A5E2A2}"/>
            </a:ext>
          </a:extLst>
        </xdr:cNvPr>
        <xdr:cNvSpPr txBox="1"/>
      </xdr:nvSpPr>
      <xdr:spPr>
        <a:xfrm>
          <a:off x="18182032" y="1810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13352</xdr:rowOff>
    </xdr:from>
    <xdr:ext cx="469744" cy="259045"/>
    <xdr:sp macro="" textlink="">
      <xdr:nvSpPr>
        <xdr:cNvPr id="931" name="n_3aveValue【庁舎】&#10;一人当たり面積">
          <a:extLst>
            <a:ext uri="{FF2B5EF4-FFF2-40B4-BE49-F238E27FC236}">
              <a16:creationId xmlns:a16="http://schemas.microsoft.com/office/drawing/2014/main" id="{549CBE3B-8461-48F3-BE4C-3AEE9E182622}"/>
            </a:ext>
          </a:extLst>
        </xdr:cNvPr>
        <xdr:cNvSpPr txBox="1"/>
      </xdr:nvSpPr>
      <xdr:spPr>
        <a:xfrm>
          <a:off x="17384472" y="1819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34941</xdr:rowOff>
    </xdr:from>
    <xdr:ext cx="469744" cy="259045"/>
    <xdr:sp macro="" textlink="">
      <xdr:nvSpPr>
        <xdr:cNvPr id="932" name="n_4aveValue【庁舎】&#10;一人当たり面積">
          <a:extLst>
            <a:ext uri="{FF2B5EF4-FFF2-40B4-BE49-F238E27FC236}">
              <a16:creationId xmlns:a16="http://schemas.microsoft.com/office/drawing/2014/main" id="{55CB3819-A546-43EC-A4E2-321199473440}"/>
            </a:ext>
          </a:extLst>
        </xdr:cNvPr>
        <xdr:cNvSpPr txBox="1"/>
      </xdr:nvSpPr>
      <xdr:spPr>
        <a:xfrm>
          <a:off x="16588817" y="178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21607</xdr:rowOff>
    </xdr:from>
    <xdr:ext cx="469744" cy="259045"/>
    <xdr:sp macro="" textlink="">
      <xdr:nvSpPr>
        <xdr:cNvPr id="933" name="n_1mainValue【庁舎】&#10;一人当たり面積">
          <a:extLst>
            <a:ext uri="{FF2B5EF4-FFF2-40B4-BE49-F238E27FC236}">
              <a16:creationId xmlns:a16="http://schemas.microsoft.com/office/drawing/2014/main" id="{37C6FDFC-A0F0-4298-915F-068834E880EE}"/>
            </a:ext>
          </a:extLst>
        </xdr:cNvPr>
        <xdr:cNvSpPr txBox="1"/>
      </xdr:nvSpPr>
      <xdr:spPr>
        <a:xfrm>
          <a:off x="18982132"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8272</xdr:rowOff>
    </xdr:from>
    <xdr:ext cx="469744" cy="259045"/>
    <xdr:sp macro="" textlink="">
      <xdr:nvSpPr>
        <xdr:cNvPr id="934" name="n_2mainValue【庁舎】&#10;一人当たり面積">
          <a:extLst>
            <a:ext uri="{FF2B5EF4-FFF2-40B4-BE49-F238E27FC236}">
              <a16:creationId xmlns:a16="http://schemas.microsoft.com/office/drawing/2014/main" id="{A9BAC51F-6F58-46D2-BEBB-438CA19B61A0}"/>
            </a:ext>
          </a:extLst>
        </xdr:cNvPr>
        <xdr:cNvSpPr txBox="1"/>
      </xdr:nvSpPr>
      <xdr:spPr>
        <a:xfrm>
          <a:off x="18182032"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42563</xdr:rowOff>
    </xdr:from>
    <xdr:ext cx="469744" cy="259045"/>
    <xdr:sp macro="" textlink="">
      <xdr:nvSpPr>
        <xdr:cNvPr id="935" name="n_3mainValue【庁舎】&#10;一人当たり面積">
          <a:extLst>
            <a:ext uri="{FF2B5EF4-FFF2-40B4-BE49-F238E27FC236}">
              <a16:creationId xmlns:a16="http://schemas.microsoft.com/office/drawing/2014/main" id="{7BAF30BD-FD1A-468B-96AB-ED0CADC8D3B9}"/>
            </a:ext>
          </a:extLst>
        </xdr:cNvPr>
        <xdr:cNvSpPr txBox="1"/>
      </xdr:nvSpPr>
      <xdr:spPr>
        <a:xfrm>
          <a:off x="17384472" y="17532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97172</xdr:rowOff>
    </xdr:from>
    <xdr:ext cx="469744" cy="259045"/>
    <xdr:sp macro="" textlink="">
      <xdr:nvSpPr>
        <xdr:cNvPr id="936" name="n_4mainValue【庁舎】&#10;一人当たり面積">
          <a:extLst>
            <a:ext uri="{FF2B5EF4-FFF2-40B4-BE49-F238E27FC236}">
              <a16:creationId xmlns:a16="http://schemas.microsoft.com/office/drawing/2014/main" id="{336E8640-28D5-42D0-8F7C-E257B12445CC}"/>
            </a:ext>
          </a:extLst>
        </xdr:cNvPr>
        <xdr:cNvSpPr txBox="1"/>
      </xdr:nvSpPr>
      <xdr:spPr>
        <a:xfrm>
          <a:off x="16588817" y="1826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7" name="正方形/長方形 936">
          <a:extLst>
            <a:ext uri="{FF2B5EF4-FFF2-40B4-BE49-F238E27FC236}">
              <a16:creationId xmlns:a16="http://schemas.microsoft.com/office/drawing/2014/main" id="{BD223250-38CD-4C99-BEA5-019F8149D543}"/>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8" name="正方形/長方形 937">
          <a:extLst>
            <a:ext uri="{FF2B5EF4-FFF2-40B4-BE49-F238E27FC236}">
              <a16:creationId xmlns:a16="http://schemas.microsoft.com/office/drawing/2014/main" id="{1630FD46-6A3A-4D03-8EAC-1F07F04F875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9" name="テキスト ボックス 938">
          <a:extLst>
            <a:ext uri="{FF2B5EF4-FFF2-40B4-BE49-F238E27FC236}">
              <a16:creationId xmlns:a16="http://schemas.microsoft.com/office/drawing/2014/main" id="{315219FE-9484-41A4-96C1-A2C176A4CB73}"/>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旭市図書館は、昭和</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年に建設されており、耐用年数を</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超過しているため、老朽化の進展が著しく耐震性にも問題を抱えていたため、図書館機能を千葉県立東部図書館の一部を借用して移転した。建物自体は令和４年度に解体を行ったことで、図書館の有形固定資産減価償却率及び一人当たり面積が皆減となっ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保健センター・保健所</a:t>
          </a:r>
          <a:r>
            <a:rPr kumimoji="1" lang="ja-JP" altLang="ja-JP" sz="1100">
              <a:solidFill>
                <a:schemeClr val="dk1"/>
              </a:solidFill>
              <a:effectLst/>
              <a:latin typeface="+mn-lt"/>
              <a:ea typeface="+mn-ea"/>
              <a:cs typeface="+mn-cs"/>
            </a:rPr>
            <a:t>については、</a:t>
          </a:r>
          <a:r>
            <a:rPr kumimoji="1" lang="ja-JP" altLang="en-US" sz="1100">
              <a:solidFill>
                <a:schemeClr val="dk1"/>
              </a:solidFill>
              <a:effectLst/>
              <a:latin typeface="+mn-lt"/>
              <a:ea typeface="+mn-ea"/>
              <a:cs typeface="+mn-cs"/>
            </a:rPr>
            <a:t>合併前の類似施設が存在しているため、一人当たり面積も多く、固定資産減価償却率も高くなっている。</a:t>
          </a:r>
          <a:endParaRPr lang="ja-JP" altLang="ja-JP" sz="1400">
            <a:effectLst/>
          </a:endParaRPr>
        </a:p>
        <a:p>
          <a:r>
            <a:rPr kumimoji="1" lang="ja-JP" altLang="ja-JP" sz="1100">
              <a:solidFill>
                <a:schemeClr val="dk1"/>
              </a:solidFill>
              <a:effectLst/>
              <a:latin typeface="+mn-lt"/>
              <a:ea typeface="+mn-ea"/>
              <a:cs typeface="+mn-cs"/>
            </a:rPr>
            <a:t>　今後は、公共施設等総合管理計画に基づいた施設の長寿命化や統廃合を計画的に実施していく。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157_&#26093;&#24066;&#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157_&#26093;&#24066;&#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row>
        <row r="53">
          <cell r="BP53">
            <v>64.099999999999994</v>
          </cell>
          <cell r="BX53">
            <v>62.4</v>
          </cell>
          <cell r="CF53">
            <v>63.5</v>
          </cell>
          <cell r="CN53">
            <v>64.7</v>
          </cell>
          <cell r="CV53">
            <v>65.900000000000006</v>
          </cell>
        </row>
        <row r="55">
          <cell r="AN55" t="str">
            <v>類似団体内平均値</v>
          </cell>
          <cell r="BP55">
            <v>22.7</v>
          </cell>
          <cell r="BX55">
            <v>27.8</v>
          </cell>
          <cell r="CF55">
            <v>19</v>
          </cell>
          <cell r="CN55">
            <v>4</v>
          </cell>
          <cell r="CV55">
            <v>0.4</v>
          </cell>
        </row>
        <row r="57">
          <cell r="BP57">
            <v>60.6</v>
          </cell>
          <cell r="BX57">
            <v>62</v>
          </cell>
          <cell r="CF57">
            <v>61.7</v>
          </cell>
          <cell r="CN57">
            <v>63.5</v>
          </cell>
          <cell r="CV57">
            <v>64.400000000000006</v>
          </cell>
        </row>
        <row r="72">
          <cell r="BP72" t="str">
            <v>R01</v>
          </cell>
          <cell r="BX72" t="str">
            <v>R02</v>
          </cell>
          <cell r="CF72" t="str">
            <v>R03</v>
          </cell>
          <cell r="CN72" t="str">
            <v>R04</v>
          </cell>
          <cell r="CV72" t="str">
            <v>R05</v>
          </cell>
        </row>
        <row r="73">
          <cell r="AN73" t="str">
            <v>当該団体値</v>
          </cell>
        </row>
        <row r="75">
          <cell r="BP75">
            <v>7.9</v>
          </cell>
          <cell r="BX75">
            <v>8.1</v>
          </cell>
          <cell r="CF75">
            <v>8.9</v>
          </cell>
          <cell r="CN75">
            <v>9.5</v>
          </cell>
          <cell r="CV75">
            <v>9.9</v>
          </cell>
        </row>
        <row r="77">
          <cell r="AN77" t="str">
            <v>類似団体内平均値</v>
          </cell>
          <cell r="BP77">
            <v>22.7</v>
          </cell>
          <cell r="BX77">
            <v>27.8</v>
          </cell>
          <cell r="CF77">
            <v>19</v>
          </cell>
          <cell r="CN77">
            <v>4</v>
          </cell>
          <cell r="CV77">
            <v>0.4</v>
          </cell>
        </row>
        <row r="79">
          <cell r="BP79">
            <v>7.7</v>
          </cell>
          <cell r="BX79">
            <v>7.5</v>
          </cell>
          <cell r="CF79">
            <v>8</v>
          </cell>
          <cell r="CN79">
            <v>8</v>
          </cell>
          <cell r="CV79">
            <v>8.3000000000000007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75"/>
      <c r="DK1" s="175"/>
      <c r="DL1" s="175"/>
      <c r="DM1" s="175"/>
      <c r="DN1" s="175"/>
      <c r="DO1" s="175"/>
    </row>
    <row r="2" spans="1:119" ht="24" thickBot="1" x14ac:dyDescent="0.25">
      <c r="B2" s="176" t="s">
        <v>77</v>
      </c>
      <c r="C2" s="176"/>
      <c r="D2" s="177"/>
    </row>
    <row r="3" spans="1:119" ht="18.75" customHeight="1" thickBot="1" x14ac:dyDescent="0.25">
      <c r="A3" s="175"/>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75"/>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34083495</v>
      </c>
      <c r="BO4" s="358"/>
      <c r="BP4" s="358"/>
      <c r="BQ4" s="358"/>
      <c r="BR4" s="358"/>
      <c r="BS4" s="358"/>
      <c r="BT4" s="358"/>
      <c r="BU4" s="359"/>
      <c r="BV4" s="357">
        <v>33337108</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6.6</v>
      </c>
      <c r="CU4" s="364"/>
      <c r="CV4" s="364"/>
      <c r="CW4" s="364"/>
      <c r="CX4" s="364"/>
      <c r="CY4" s="364"/>
      <c r="CZ4" s="364"/>
      <c r="DA4" s="365"/>
      <c r="DB4" s="363">
        <v>7.4</v>
      </c>
      <c r="DC4" s="364"/>
      <c r="DD4" s="364"/>
      <c r="DE4" s="364"/>
      <c r="DF4" s="364"/>
      <c r="DG4" s="364"/>
      <c r="DH4" s="364"/>
      <c r="DI4" s="365"/>
    </row>
    <row r="5" spans="1:119" ht="18.75" customHeight="1" x14ac:dyDescent="0.2">
      <c r="A5" s="175"/>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32691516</v>
      </c>
      <c r="BO5" s="395"/>
      <c r="BP5" s="395"/>
      <c r="BQ5" s="395"/>
      <c r="BR5" s="395"/>
      <c r="BS5" s="395"/>
      <c r="BT5" s="395"/>
      <c r="BU5" s="396"/>
      <c r="BV5" s="394">
        <v>31909985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94.5</v>
      </c>
      <c r="CU5" s="392"/>
      <c r="CV5" s="392"/>
      <c r="CW5" s="392"/>
      <c r="CX5" s="392"/>
      <c r="CY5" s="392"/>
      <c r="CZ5" s="392"/>
      <c r="DA5" s="393"/>
      <c r="DB5" s="391">
        <v>92.2</v>
      </c>
      <c r="DC5" s="392"/>
      <c r="DD5" s="392"/>
      <c r="DE5" s="392"/>
      <c r="DF5" s="392"/>
      <c r="DG5" s="392"/>
      <c r="DH5" s="392"/>
      <c r="DI5" s="393"/>
    </row>
    <row r="6" spans="1:119" ht="18.75" customHeight="1" x14ac:dyDescent="0.2">
      <c r="A6" s="175"/>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1391979</v>
      </c>
      <c r="BO6" s="395"/>
      <c r="BP6" s="395"/>
      <c r="BQ6" s="395"/>
      <c r="BR6" s="395"/>
      <c r="BS6" s="395"/>
      <c r="BT6" s="395"/>
      <c r="BU6" s="396"/>
      <c r="BV6" s="394">
        <v>1427123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95.2</v>
      </c>
      <c r="CU6" s="432"/>
      <c r="CV6" s="432"/>
      <c r="CW6" s="432"/>
      <c r="CX6" s="432"/>
      <c r="CY6" s="432"/>
      <c r="CZ6" s="432"/>
      <c r="DA6" s="433"/>
      <c r="DB6" s="431">
        <v>93.7</v>
      </c>
      <c r="DC6" s="432"/>
      <c r="DD6" s="432"/>
      <c r="DE6" s="432"/>
      <c r="DF6" s="432"/>
      <c r="DG6" s="432"/>
      <c r="DH6" s="432"/>
      <c r="DI6" s="433"/>
    </row>
    <row r="7" spans="1:119" ht="18.75" customHeight="1" x14ac:dyDescent="0.2">
      <c r="A7" s="175"/>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180598</v>
      </c>
      <c r="BO7" s="395"/>
      <c r="BP7" s="395"/>
      <c r="BQ7" s="395"/>
      <c r="BR7" s="395"/>
      <c r="BS7" s="395"/>
      <c r="BT7" s="395"/>
      <c r="BU7" s="396"/>
      <c r="BV7" s="394">
        <v>95092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18270075</v>
      </c>
      <c r="CU7" s="395"/>
      <c r="CV7" s="395"/>
      <c r="CW7" s="395"/>
      <c r="CX7" s="395"/>
      <c r="CY7" s="395"/>
      <c r="CZ7" s="395"/>
      <c r="DA7" s="396"/>
      <c r="DB7" s="394">
        <v>18093017</v>
      </c>
      <c r="DC7" s="395"/>
      <c r="DD7" s="395"/>
      <c r="DE7" s="395"/>
      <c r="DF7" s="395"/>
      <c r="DG7" s="395"/>
      <c r="DH7" s="395"/>
      <c r="DI7" s="396"/>
    </row>
    <row r="8" spans="1:119" ht="18.75" customHeight="1" thickBot="1" x14ac:dyDescent="0.25">
      <c r="A8" s="175"/>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1211381</v>
      </c>
      <c r="BO8" s="395"/>
      <c r="BP8" s="395"/>
      <c r="BQ8" s="395"/>
      <c r="BR8" s="395"/>
      <c r="BS8" s="395"/>
      <c r="BT8" s="395"/>
      <c r="BU8" s="396"/>
      <c r="BV8" s="394">
        <v>1332031</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0.49</v>
      </c>
      <c r="CU8" s="435"/>
      <c r="CV8" s="435"/>
      <c r="CW8" s="435"/>
      <c r="CX8" s="435"/>
      <c r="CY8" s="435"/>
      <c r="CZ8" s="435"/>
      <c r="DA8" s="436"/>
      <c r="DB8" s="434">
        <v>0.49</v>
      </c>
      <c r="DC8" s="435"/>
      <c r="DD8" s="435"/>
      <c r="DE8" s="435"/>
      <c r="DF8" s="435"/>
      <c r="DG8" s="435"/>
      <c r="DH8" s="435"/>
      <c r="DI8" s="436"/>
    </row>
    <row r="9" spans="1:119" ht="18.75" customHeight="1" thickBot="1" x14ac:dyDescent="0.25">
      <c r="A9" s="175"/>
      <c r="B9" s="388" t="s">
        <v>106</v>
      </c>
      <c r="C9" s="389"/>
      <c r="D9" s="389"/>
      <c r="E9" s="389"/>
      <c r="F9" s="389"/>
      <c r="G9" s="389"/>
      <c r="H9" s="389"/>
      <c r="I9" s="389"/>
      <c r="J9" s="389"/>
      <c r="K9" s="437"/>
      <c r="L9" s="438" t="s">
        <v>107</v>
      </c>
      <c r="M9" s="439"/>
      <c r="N9" s="439"/>
      <c r="O9" s="439"/>
      <c r="P9" s="439"/>
      <c r="Q9" s="440"/>
      <c r="R9" s="441">
        <v>63745</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-120650</v>
      </c>
      <c r="BO9" s="395"/>
      <c r="BP9" s="395"/>
      <c r="BQ9" s="395"/>
      <c r="BR9" s="395"/>
      <c r="BS9" s="395"/>
      <c r="BT9" s="395"/>
      <c r="BU9" s="396"/>
      <c r="BV9" s="394">
        <v>-304312</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14.2</v>
      </c>
      <c r="CU9" s="392"/>
      <c r="CV9" s="392"/>
      <c r="CW9" s="392"/>
      <c r="CX9" s="392"/>
      <c r="CY9" s="392"/>
      <c r="CZ9" s="392"/>
      <c r="DA9" s="393"/>
      <c r="DB9" s="391">
        <v>13.8</v>
      </c>
      <c r="DC9" s="392"/>
      <c r="DD9" s="392"/>
      <c r="DE9" s="392"/>
      <c r="DF9" s="392"/>
      <c r="DG9" s="392"/>
      <c r="DH9" s="392"/>
      <c r="DI9" s="393"/>
    </row>
    <row r="10" spans="1:119" ht="18.75" customHeight="1" thickBot="1" x14ac:dyDescent="0.25">
      <c r="A10" s="175"/>
      <c r="B10" s="388"/>
      <c r="C10" s="389"/>
      <c r="D10" s="389"/>
      <c r="E10" s="389"/>
      <c r="F10" s="389"/>
      <c r="G10" s="389"/>
      <c r="H10" s="389"/>
      <c r="I10" s="389"/>
      <c r="J10" s="389"/>
      <c r="K10" s="437"/>
      <c r="L10" s="444" t="s">
        <v>112</v>
      </c>
      <c r="M10" s="424"/>
      <c r="N10" s="424"/>
      <c r="O10" s="424"/>
      <c r="P10" s="424"/>
      <c r="Q10" s="425"/>
      <c r="R10" s="445">
        <v>66586</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34749</v>
      </c>
      <c r="BO10" s="395"/>
      <c r="BP10" s="395"/>
      <c r="BQ10" s="395"/>
      <c r="BR10" s="395"/>
      <c r="BS10" s="395"/>
      <c r="BT10" s="395"/>
      <c r="BU10" s="396"/>
      <c r="BV10" s="394">
        <v>39100</v>
      </c>
      <c r="BW10" s="395"/>
      <c r="BX10" s="395"/>
      <c r="BY10" s="395"/>
      <c r="BZ10" s="395"/>
      <c r="CA10" s="395"/>
      <c r="CB10" s="395"/>
      <c r="CC10" s="396"/>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75"/>
      <c r="B12" s="454" t="s">
        <v>123</v>
      </c>
      <c r="C12" s="455"/>
      <c r="D12" s="455"/>
      <c r="E12" s="455"/>
      <c r="F12" s="455"/>
      <c r="G12" s="455"/>
      <c r="H12" s="455"/>
      <c r="I12" s="455"/>
      <c r="J12" s="455"/>
      <c r="K12" s="456"/>
      <c r="L12" s="463" t="s">
        <v>124</v>
      </c>
      <c r="M12" s="464"/>
      <c r="N12" s="464"/>
      <c r="O12" s="464"/>
      <c r="P12" s="464"/>
      <c r="Q12" s="465"/>
      <c r="R12" s="466">
        <v>62747</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114</v>
      </c>
      <c r="AV12" s="427"/>
      <c r="AW12" s="427"/>
      <c r="AX12" s="427"/>
      <c r="AY12" s="428" t="s">
        <v>128</v>
      </c>
      <c r="AZ12" s="429"/>
      <c r="BA12" s="429"/>
      <c r="BB12" s="429"/>
      <c r="BC12" s="429"/>
      <c r="BD12" s="429"/>
      <c r="BE12" s="429"/>
      <c r="BF12" s="429"/>
      <c r="BG12" s="429"/>
      <c r="BH12" s="429"/>
      <c r="BI12" s="429"/>
      <c r="BJ12" s="429"/>
      <c r="BK12" s="429"/>
      <c r="BL12" s="429"/>
      <c r="BM12" s="430"/>
      <c r="BN12" s="394">
        <v>543901</v>
      </c>
      <c r="BO12" s="395"/>
      <c r="BP12" s="395"/>
      <c r="BQ12" s="395"/>
      <c r="BR12" s="395"/>
      <c r="BS12" s="395"/>
      <c r="BT12" s="395"/>
      <c r="BU12" s="396"/>
      <c r="BV12" s="394">
        <v>650000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75"/>
      <c r="B13" s="457"/>
      <c r="C13" s="458"/>
      <c r="D13" s="458"/>
      <c r="E13" s="458"/>
      <c r="F13" s="458"/>
      <c r="G13" s="458"/>
      <c r="H13" s="458"/>
      <c r="I13" s="458"/>
      <c r="J13" s="458"/>
      <c r="K13" s="459"/>
      <c r="L13" s="184"/>
      <c r="M13" s="485" t="s">
        <v>130</v>
      </c>
      <c r="N13" s="486"/>
      <c r="O13" s="486"/>
      <c r="P13" s="486"/>
      <c r="Q13" s="487"/>
      <c r="R13" s="478">
        <v>60907</v>
      </c>
      <c r="S13" s="479"/>
      <c r="T13" s="479"/>
      <c r="U13" s="479"/>
      <c r="V13" s="480"/>
      <c r="W13" s="410" t="s">
        <v>131</v>
      </c>
      <c r="X13" s="411"/>
      <c r="Y13" s="411"/>
      <c r="Z13" s="411"/>
      <c r="AA13" s="411"/>
      <c r="AB13" s="401"/>
      <c r="AC13" s="445">
        <v>5446</v>
      </c>
      <c r="AD13" s="446"/>
      <c r="AE13" s="446"/>
      <c r="AF13" s="446"/>
      <c r="AG13" s="488"/>
      <c r="AH13" s="445">
        <v>6207</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-629802</v>
      </c>
      <c r="BO13" s="395"/>
      <c r="BP13" s="395"/>
      <c r="BQ13" s="395"/>
      <c r="BR13" s="395"/>
      <c r="BS13" s="395"/>
      <c r="BT13" s="395"/>
      <c r="BU13" s="396"/>
      <c r="BV13" s="394">
        <v>-915212</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9.9</v>
      </c>
      <c r="CU13" s="392"/>
      <c r="CV13" s="392"/>
      <c r="CW13" s="392"/>
      <c r="CX13" s="392"/>
      <c r="CY13" s="392"/>
      <c r="CZ13" s="392"/>
      <c r="DA13" s="393"/>
      <c r="DB13" s="391">
        <v>9.5</v>
      </c>
      <c r="DC13" s="392"/>
      <c r="DD13" s="392"/>
      <c r="DE13" s="392"/>
      <c r="DF13" s="392"/>
      <c r="DG13" s="392"/>
      <c r="DH13" s="392"/>
      <c r="DI13" s="393"/>
    </row>
    <row r="14" spans="1:119" ht="18.75" customHeight="1" thickBot="1" x14ac:dyDescent="0.25">
      <c r="A14" s="175"/>
      <c r="B14" s="457"/>
      <c r="C14" s="458"/>
      <c r="D14" s="458"/>
      <c r="E14" s="458"/>
      <c r="F14" s="458"/>
      <c r="G14" s="458"/>
      <c r="H14" s="458"/>
      <c r="I14" s="458"/>
      <c r="J14" s="458"/>
      <c r="K14" s="459"/>
      <c r="L14" s="475" t="s">
        <v>135</v>
      </c>
      <c r="M14" s="476"/>
      <c r="N14" s="476"/>
      <c r="O14" s="476"/>
      <c r="P14" s="476"/>
      <c r="Q14" s="477"/>
      <c r="R14" s="478">
        <v>63379</v>
      </c>
      <c r="S14" s="479"/>
      <c r="T14" s="479"/>
      <c r="U14" s="479"/>
      <c r="V14" s="480"/>
      <c r="W14" s="384"/>
      <c r="X14" s="385"/>
      <c r="Y14" s="385"/>
      <c r="Z14" s="385"/>
      <c r="AA14" s="385"/>
      <c r="AB14" s="374"/>
      <c r="AC14" s="481">
        <v>17.2</v>
      </c>
      <c r="AD14" s="482"/>
      <c r="AE14" s="482"/>
      <c r="AF14" s="482"/>
      <c r="AG14" s="483"/>
      <c r="AH14" s="481">
        <v>18.3</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75"/>
      <c r="B15" s="457"/>
      <c r="C15" s="458"/>
      <c r="D15" s="458"/>
      <c r="E15" s="458"/>
      <c r="F15" s="458"/>
      <c r="G15" s="458"/>
      <c r="H15" s="458"/>
      <c r="I15" s="458"/>
      <c r="J15" s="458"/>
      <c r="K15" s="459"/>
      <c r="L15" s="184"/>
      <c r="M15" s="485" t="s">
        <v>130</v>
      </c>
      <c r="N15" s="486"/>
      <c r="O15" s="486"/>
      <c r="P15" s="486"/>
      <c r="Q15" s="487"/>
      <c r="R15" s="478">
        <v>61696</v>
      </c>
      <c r="S15" s="479"/>
      <c r="T15" s="479"/>
      <c r="U15" s="479"/>
      <c r="V15" s="480"/>
      <c r="W15" s="410" t="s">
        <v>137</v>
      </c>
      <c r="X15" s="411"/>
      <c r="Y15" s="411"/>
      <c r="Z15" s="411"/>
      <c r="AA15" s="411"/>
      <c r="AB15" s="401"/>
      <c r="AC15" s="445">
        <v>7635</v>
      </c>
      <c r="AD15" s="446"/>
      <c r="AE15" s="446"/>
      <c r="AF15" s="446"/>
      <c r="AG15" s="488"/>
      <c r="AH15" s="445">
        <v>8230</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7874123</v>
      </c>
      <c r="BO15" s="358"/>
      <c r="BP15" s="358"/>
      <c r="BQ15" s="358"/>
      <c r="BR15" s="358"/>
      <c r="BS15" s="358"/>
      <c r="BT15" s="358"/>
      <c r="BU15" s="359"/>
      <c r="BV15" s="357">
        <v>7693596</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24.2</v>
      </c>
      <c r="AD16" s="482"/>
      <c r="AE16" s="482"/>
      <c r="AF16" s="482"/>
      <c r="AG16" s="483"/>
      <c r="AH16" s="481">
        <v>24.3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16124762</v>
      </c>
      <c r="BO16" s="395"/>
      <c r="BP16" s="395"/>
      <c r="BQ16" s="395"/>
      <c r="BR16" s="395"/>
      <c r="BS16" s="395"/>
      <c r="BT16" s="395"/>
      <c r="BU16" s="396"/>
      <c r="BV16" s="394">
        <v>15841096</v>
      </c>
      <c r="BW16" s="395"/>
      <c r="BX16" s="395"/>
      <c r="BY16" s="395"/>
      <c r="BZ16" s="395"/>
      <c r="CA16" s="395"/>
      <c r="CB16" s="395"/>
      <c r="CC16" s="396"/>
      <c r="CD16" s="188"/>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75"/>
      <c r="B17" s="460"/>
      <c r="C17" s="461"/>
      <c r="D17" s="461"/>
      <c r="E17" s="461"/>
      <c r="F17" s="461"/>
      <c r="G17" s="461"/>
      <c r="H17" s="461"/>
      <c r="I17" s="461"/>
      <c r="J17" s="461"/>
      <c r="K17" s="462"/>
      <c r="L17" s="189"/>
      <c r="M17" s="505" t="s">
        <v>143</v>
      </c>
      <c r="N17" s="506"/>
      <c r="O17" s="506"/>
      <c r="P17" s="506"/>
      <c r="Q17" s="507"/>
      <c r="R17" s="500" t="s">
        <v>144</v>
      </c>
      <c r="S17" s="501"/>
      <c r="T17" s="501"/>
      <c r="U17" s="501"/>
      <c r="V17" s="502"/>
      <c r="W17" s="410" t="s">
        <v>145</v>
      </c>
      <c r="X17" s="411"/>
      <c r="Y17" s="411"/>
      <c r="Z17" s="411"/>
      <c r="AA17" s="411"/>
      <c r="AB17" s="401"/>
      <c r="AC17" s="445">
        <v>18527</v>
      </c>
      <c r="AD17" s="446"/>
      <c r="AE17" s="446"/>
      <c r="AF17" s="446"/>
      <c r="AG17" s="488"/>
      <c r="AH17" s="445">
        <v>19454</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9886375</v>
      </c>
      <c r="BO17" s="395"/>
      <c r="BP17" s="395"/>
      <c r="BQ17" s="395"/>
      <c r="BR17" s="395"/>
      <c r="BS17" s="395"/>
      <c r="BT17" s="395"/>
      <c r="BU17" s="396"/>
      <c r="BV17" s="394">
        <v>9658908</v>
      </c>
      <c r="BW17" s="395"/>
      <c r="BX17" s="395"/>
      <c r="BY17" s="395"/>
      <c r="BZ17" s="395"/>
      <c r="CA17" s="395"/>
      <c r="CB17" s="395"/>
      <c r="CC17" s="396"/>
      <c r="CD17" s="188"/>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75"/>
      <c r="B18" s="516" t="s">
        <v>147</v>
      </c>
      <c r="C18" s="437"/>
      <c r="D18" s="437"/>
      <c r="E18" s="517"/>
      <c r="F18" s="517"/>
      <c r="G18" s="517"/>
      <c r="H18" s="517"/>
      <c r="I18" s="517"/>
      <c r="J18" s="517"/>
      <c r="K18" s="517"/>
      <c r="L18" s="518">
        <v>130.47</v>
      </c>
      <c r="M18" s="518"/>
      <c r="N18" s="518"/>
      <c r="O18" s="518"/>
      <c r="P18" s="518"/>
      <c r="Q18" s="518"/>
      <c r="R18" s="519"/>
      <c r="S18" s="519"/>
      <c r="T18" s="519"/>
      <c r="U18" s="519"/>
      <c r="V18" s="520"/>
      <c r="W18" s="412"/>
      <c r="X18" s="413"/>
      <c r="Y18" s="413"/>
      <c r="Z18" s="413"/>
      <c r="AA18" s="413"/>
      <c r="AB18" s="404"/>
      <c r="AC18" s="521">
        <v>58.6</v>
      </c>
      <c r="AD18" s="522"/>
      <c r="AE18" s="522"/>
      <c r="AF18" s="522"/>
      <c r="AG18" s="523"/>
      <c r="AH18" s="521">
        <v>57.4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17318848</v>
      </c>
      <c r="BO18" s="395"/>
      <c r="BP18" s="395"/>
      <c r="BQ18" s="395"/>
      <c r="BR18" s="395"/>
      <c r="BS18" s="395"/>
      <c r="BT18" s="395"/>
      <c r="BU18" s="396"/>
      <c r="BV18" s="394">
        <v>16937795</v>
      </c>
      <c r="BW18" s="395"/>
      <c r="BX18" s="395"/>
      <c r="BY18" s="395"/>
      <c r="BZ18" s="395"/>
      <c r="CA18" s="395"/>
      <c r="CB18" s="395"/>
      <c r="CC18" s="396"/>
      <c r="CD18" s="188"/>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75"/>
      <c r="B19" s="516" t="s">
        <v>149</v>
      </c>
      <c r="C19" s="437"/>
      <c r="D19" s="437"/>
      <c r="E19" s="517"/>
      <c r="F19" s="517"/>
      <c r="G19" s="517"/>
      <c r="H19" s="517"/>
      <c r="I19" s="517"/>
      <c r="J19" s="517"/>
      <c r="K19" s="517"/>
      <c r="L19" s="525">
        <v>489</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22987176</v>
      </c>
      <c r="BO19" s="395"/>
      <c r="BP19" s="395"/>
      <c r="BQ19" s="395"/>
      <c r="BR19" s="395"/>
      <c r="BS19" s="395"/>
      <c r="BT19" s="395"/>
      <c r="BU19" s="396"/>
      <c r="BV19" s="394">
        <v>22784507</v>
      </c>
      <c r="BW19" s="395"/>
      <c r="BX19" s="395"/>
      <c r="BY19" s="395"/>
      <c r="BZ19" s="395"/>
      <c r="CA19" s="395"/>
      <c r="CB19" s="395"/>
      <c r="CC19" s="396"/>
      <c r="CD19" s="188"/>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75"/>
      <c r="B20" s="516" t="s">
        <v>151</v>
      </c>
      <c r="C20" s="437"/>
      <c r="D20" s="437"/>
      <c r="E20" s="517"/>
      <c r="F20" s="517"/>
      <c r="G20" s="517"/>
      <c r="H20" s="517"/>
      <c r="I20" s="517"/>
      <c r="J20" s="517"/>
      <c r="K20" s="517"/>
      <c r="L20" s="525">
        <v>24299</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88"/>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75"/>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88"/>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75"/>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31742462</v>
      </c>
      <c r="BO22" s="358"/>
      <c r="BP22" s="358"/>
      <c r="BQ22" s="358"/>
      <c r="BR22" s="358"/>
      <c r="BS22" s="358"/>
      <c r="BT22" s="358"/>
      <c r="BU22" s="359"/>
      <c r="BV22" s="357">
        <v>32427268</v>
      </c>
      <c r="BW22" s="358"/>
      <c r="BX22" s="358"/>
      <c r="BY22" s="358"/>
      <c r="BZ22" s="358"/>
      <c r="CA22" s="358"/>
      <c r="CB22" s="358"/>
      <c r="CC22" s="359"/>
      <c r="CD22" s="188"/>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75"/>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23524257</v>
      </c>
      <c r="BO23" s="395"/>
      <c r="BP23" s="395"/>
      <c r="BQ23" s="395"/>
      <c r="BR23" s="395"/>
      <c r="BS23" s="395"/>
      <c r="BT23" s="395"/>
      <c r="BU23" s="396"/>
      <c r="BV23" s="394">
        <v>24266004</v>
      </c>
      <c r="BW23" s="395"/>
      <c r="BX23" s="395"/>
      <c r="BY23" s="395"/>
      <c r="BZ23" s="395"/>
      <c r="CA23" s="395"/>
      <c r="CB23" s="395"/>
      <c r="CC23" s="396"/>
      <c r="CD23" s="188"/>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75"/>
      <c r="B24" s="565"/>
      <c r="C24" s="541"/>
      <c r="D24" s="542"/>
      <c r="E24" s="444" t="s">
        <v>161</v>
      </c>
      <c r="F24" s="424"/>
      <c r="G24" s="424"/>
      <c r="H24" s="424"/>
      <c r="I24" s="424"/>
      <c r="J24" s="424"/>
      <c r="K24" s="425"/>
      <c r="L24" s="445">
        <v>1</v>
      </c>
      <c r="M24" s="446"/>
      <c r="N24" s="446"/>
      <c r="O24" s="446"/>
      <c r="P24" s="488"/>
      <c r="Q24" s="445">
        <v>7740</v>
      </c>
      <c r="R24" s="446"/>
      <c r="S24" s="446"/>
      <c r="T24" s="446"/>
      <c r="U24" s="446"/>
      <c r="V24" s="488"/>
      <c r="W24" s="540"/>
      <c r="X24" s="541"/>
      <c r="Y24" s="542"/>
      <c r="Z24" s="444" t="s">
        <v>162</v>
      </c>
      <c r="AA24" s="424"/>
      <c r="AB24" s="424"/>
      <c r="AC24" s="424"/>
      <c r="AD24" s="424"/>
      <c r="AE24" s="424"/>
      <c r="AF24" s="424"/>
      <c r="AG24" s="425"/>
      <c r="AH24" s="445">
        <v>585</v>
      </c>
      <c r="AI24" s="446"/>
      <c r="AJ24" s="446"/>
      <c r="AK24" s="446"/>
      <c r="AL24" s="488"/>
      <c r="AM24" s="445">
        <v>1773720</v>
      </c>
      <c r="AN24" s="446"/>
      <c r="AO24" s="446"/>
      <c r="AP24" s="446"/>
      <c r="AQ24" s="446"/>
      <c r="AR24" s="488"/>
      <c r="AS24" s="445">
        <v>3032</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23251502</v>
      </c>
      <c r="BO24" s="395"/>
      <c r="BP24" s="395"/>
      <c r="BQ24" s="395"/>
      <c r="BR24" s="395"/>
      <c r="BS24" s="395"/>
      <c r="BT24" s="395"/>
      <c r="BU24" s="396"/>
      <c r="BV24" s="394">
        <v>22940135</v>
      </c>
      <c r="BW24" s="395"/>
      <c r="BX24" s="395"/>
      <c r="BY24" s="395"/>
      <c r="BZ24" s="395"/>
      <c r="CA24" s="395"/>
      <c r="CB24" s="395"/>
      <c r="CC24" s="396"/>
      <c r="CD24" s="188"/>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75"/>
      <c r="B25" s="565"/>
      <c r="C25" s="541"/>
      <c r="D25" s="542"/>
      <c r="E25" s="444" t="s">
        <v>164</v>
      </c>
      <c r="F25" s="424"/>
      <c r="G25" s="424"/>
      <c r="H25" s="424"/>
      <c r="I25" s="424"/>
      <c r="J25" s="424"/>
      <c r="K25" s="425"/>
      <c r="L25" s="445">
        <v>1</v>
      </c>
      <c r="M25" s="446"/>
      <c r="N25" s="446"/>
      <c r="O25" s="446"/>
      <c r="P25" s="488"/>
      <c r="Q25" s="445">
        <v>6400</v>
      </c>
      <c r="R25" s="446"/>
      <c r="S25" s="446"/>
      <c r="T25" s="446"/>
      <c r="U25" s="446"/>
      <c r="V25" s="488"/>
      <c r="W25" s="540"/>
      <c r="X25" s="541"/>
      <c r="Y25" s="542"/>
      <c r="Z25" s="444" t="s">
        <v>165</v>
      </c>
      <c r="AA25" s="424"/>
      <c r="AB25" s="424"/>
      <c r="AC25" s="424"/>
      <c r="AD25" s="424"/>
      <c r="AE25" s="424"/>
      <c r="AF25" s="424"/>
      <c r="AG25" s="425"/>
      <c r="AH25" s="445">
        <v>118</v>
      </c>
      <c r="AI25" s="446"/>
      <c r="AJ25" s="446"/>
      <c r="AK25" s="446"/>
      <c r="AL25" s="488"/>
      <c r="AM25" s="445">
        <v>359192</v>
      </c>
      <c r="AN25" s="446"/>
      <c r="AO25" s="446"/>
      <c r="AP25" s="446"/>
      <c r="AQ25" s="446"/>
      <c r="AR25" s="488"/>
      <c r="AS25" s="445">
        <v>3044</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4148133</v>
      </c>
      <c r="BO25" s="358"/>
      <c r="BP25" s="358"/>
      <c r="BQ25" s="358"/>
      <c r="BR25" s="358"/>
      <c r="BS25" s="358"/>
      <c r="BT25" s="358"/>
      <c r="BU25" s="359"/>
      <c r="BV25" s="357">
        <v>2214669</v>
      </c>
      <c r="BW25" s="358"/>
      <c r="BX25" s="358"/>
      <c r="BY25" s="358"/>
      <c r="BZ25" s="358"/>
      <c r="CA25" s="358"/>
      <c r="CB25" s="358"/>
      <c r="CC25" s="359"/>
      <c r="CD25" s="188"/>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75"/>
      <c r="B26" s="565"/>
      <c r="C26" s="541"/>
      <c r="D26" s="542"/>
      <c r="E26" s="444" t="s">
        <v>167</v>
      </c>
      <c r="F26" s="424"/>
      <c r="G26" s="424"/>
      <c r="H26" s="424"/>
      <c r="I26" s="424"/>
      <c r="J26" s="424"/>
      <c r="K26" s="425"/>
      <c r="L26" s="445">
        <v>1</v>
      </c>
      <c r="M26" s="446"/>
      <c r="N26" s="446"/>
      <c r="O26" s="446"/>
      <c r="P26" s="488"/>
      <c r="Q26" s="445">
        <v>6000</v>
      </c>
      <c r="R26" s="446"/>
      <c r="S26" s="446"/>
      <c r="T26" s="446"/>
      <c r="U26" s="446"/>
      <c r="V26" s="488"/>
      <c r="W26" s="540"/>
      <c r="X26" s="541"/>
      <c r="Y26" s="542"/>
      <c r="Z26" s="444" t="s">
        <v>168</v>
      </c>
      <c r="AA26" s="546"/>
      <c r="AB26" s="546"/>
      <c r="AC26" s="546"/>
      <c r="AD26" s="546"/>
      <c r="AE26" s="546"/>
      <c r="AF26" s="546"/>
      <c r="AG26" s="547"/>
      <c r="AH26" s="445">
        <v>11</v>
      </c>
      <c r="AI26" s="446"/>
      <c r="AJ26" s="446"/>
      <c r="AK26" s="446"/>
      <c r="AL26" s="488"/>
      <c r="AM26" s="445">
        <v>31922</v>
      </c>
      <c r="AN26" s="446"/>
      <c r="AO26" s="446"/>
      <c r="AP26" s="446"/>
      <c r="AQ26" s="446"/>
      <c r="AR26" s="488"/>
      <c r="AS26" s="445">
        <v>2902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88"/>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75"/>
      <c r="B27" s="565"/>
      <c r="C27" s="541"/>
      <c r="D27" s="542"/>
      <c r="E27" s="444" t="s">
        <v>170</v>
      </c>
      <c r="F27" s="424"/>
      <c r="G27" s="424"/>
      <c r="H27" s="424"/>
      <c r="I27" s="424"/>
      <c r="J27" s="424"/>
      <c r="K27" s="425"/>
      <c r="L27" s="445">
        <v>1</v>
      </c>
      <c r="M27" s="446"/>
      <c r="N27" s="446"/>
      <c r="O27" s="446"/>
      <c r="P27" s="488"/>
      <c r="Q27" s="445">
        <v>3950</v>
      </c>
      <c r="R27" s="446"/>
      <c r="S27" s="446"/>
      <c r="T27" s="446"/>
      <c r="U27" s="446"/>
      <c r="V27" s="488"/>
      <c r="W27" s="540"/>
      <c r="X27" s="541"/>
      <c r="Y27" s="542"/>
      <c r="Z27" s="444" t="s">
        <v>171</v>
      </c>
      <c r="AA27" s="424"/>
      <c r="AB27" s="424"/>
      <c r="AC27" s="424"/>
      <c r="AD27" s="424"/>
      <c r="AE27" s="424"/>
      <c r="AF27" s="424"/>
      <c r="AG27" s="425"/>
      <c r="AH27" s="445">
        <v>8</v>
      </c>
      <c r="AI27" s="446"/>
      <c r="AJ27" s="446"/>
      <c r="AK27" s="446"/>
      <c r="AL27" s="488"/>
      <c r="AM27" s="445">
        <v>28120</v>
      </c>
      <c r="AN27" s="446"/>
      <c r="AO27" s="446"/>
      <c r="AP27" s="446"/>
      <c r="AQ27" s="446"/>
      <c r="AR27" s="488"/>
      <c r="AS27" s="445">
        <v>3515</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90"/>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75"/>
      <c r="B28" s="565"/>
      <c r="C28" s="541"/>
      <c r="D28" s="542"/>
      <c r="E28" s="444" t="s">
        <v>173</v>
      </c>
      <c r="F28" s="424"/>
      <c r="G28" s="424"/>
      <c r="H28" s="424"/>
      <c r="I28" s="424"/>
      <c r="J28" s="424"/>
      <c r="K28" s="425"/>
      <c r="L28" s="445">
        <v>1</v>
      </c>
      <c r="M28" s="446"/>
      <c r="N28" s="446"/>
      <c r="O28" s="446"/>
      <c r="P28" s="488"/>
      <c r="Q28" s="445">
        <v>3650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8081522</v>
      </c>
      <c r="BO28" s="358"/>
      <c r="BP28" s="358"/>
      <c r="BQ28" s="358"/>
      <c r="BR28" s="358"/>
      <c r="BS28" s="358"/>
      <c r="BT28" s="358"/>
      <c r="BU28" s="359"/>
      <c r="BV28" s="357">
        <v>8590674</v>
      </c>
      <c r="BW28" s="358"/>
      <c r="BX28" s="358"/>
      <c r="BY28" s="358"/>
      <c r="BZ28" s="358"/>
      <c r="CA28" s="358"/>
      <c r="CB28" s="358"/>
      <c r="CC28" s="359"/>
      <c r="CD28" s="188"/>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75"/>
      <c r="B29" s="565"/>
      <c r="C29" s="541"/>
      <c r="D29" s="542"/>
      <c r="E29" s="444" t="s">
        <v>176</v>
      </c>
      <c r="F29" s="424"/>
      <c r="G29" s="424"/>
      <c r="H29" s="424"/>
      <c r="I29" s="424"/>
      <c r="J29" s="424"/>
      <c r="K29" s="425"/>
      <c r="L29" s="445">
        <v>18</v>
      </c>
      <c r="M29" s="446"/>
      <c r="N29" s="446"/>
      <c r="O29" s="446"/>
      <c r="P29" s="488"/>
      <c r="Q29" s="445">
        <v>3400</v>
      </c>
      <c r="R29" s="446"/>
      <c r="S29" s="446"/>
      <c r="T29" s="446"/>
      <c r="U29" s="446"/>
      <c r="V29" s="488"/>
      <c r="W29" s="543"/>
      <c r="X29" s="544"/>
      <c r="Y29" s="545"/>
      <c r="Z29" s="444" t="s">
        <v>177</v>
      </c>
      <c r="AA29" s="424"/>
      <c r="AB29" s="424"/>
      <c r="AC29" s="424"/>
      <c r="AD29" s="424"/>
      <c r="AE29" s="424"/>
      <c r="AF29" s="424"/>
      <c r="AG29" s="425"/>
      <c r="AH29" s="445">
        <v>593</v>
      </c>
      <c r="AI29" s="446"/>
      <c r="AJ29" s="446"/>
      <c r="AK29" s="446"/>
      <c r="AL29" s="488"/>
      <c r="AM29" s="445">
        <v>1801840</v>
      </c>
      <c r="AN29" s="446"/>
      <c r="AO29" s="446"/>
      <c r="AP29" s="446"/>
      <c r="AQ29" s="446"/>
      <c r="AR29" s="488"/>
      <c r="AS29" s="445">
        <v>3039</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3168804</v>
      </c>
      <c r="BO29" s="395"/>
      <c r="BP29" s="395"/>
      <c r="BQ29" s="395"/>
      <c r="BR29" s="395"/>
      <c r="BS29" s="395"/>
      <c r="BT29" s="395"/>
      <c r="BU29" s="396"/>
      <c r="BV29" s="394">
        <v>2400952</v>
      </c>
      <c r="BW29" s="395"/>
      <c r="BX29" s="395"/>
      <c r="BY29" s="395"/>
      <c r="BZ29" s="395"/>
      <c r="CA29" s="395"/>
      <c r="CB29" s="395"/>
      <c r="CC29" s="396"/>
      <c r="CD29" s="190"/>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75"/>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98.7</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4926298</v>
      </c>
      <c r="BO30" s="514"/>
      <c r="BP30" s="514"/>
      <c r="BQ30" s="514"/>
      <c r="BR30" s="514"/>
      <c r="BS30" s="514"/>
      <c r="BT30" s="514"/>
      <c r="BU30" s="515"/>
      <c r="BV30" s="513">
        <v>5059396</v>
      </c>
      <c r="BW30" s="514"/>
      <c r="BX30" s="514"/>
      <c r="BY30" s="514"/>
      <c r="BZ30" s="514"/>
      <c r="CA30" s="514"/>
      <c r="CB30" s="514"/>
      <c r="CC30" s="515"/>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98"/>
    </row>
    <row r="33" spans="1:113" ht="13.5" customHeight="1" x14ac:dyDescent="0.2">
      <c r="A33" s="175"/>
      <c r="B33" s="199"/>
      <c r="C33" s="418" t="s">
        <v>186</v>
      </c>
      <c r="D33" s="418"/>
      <c r="E33" s="383" t="s">
        <v>187</v>
      </c>
      <c r="F33" s="383"/>
      <c r="G33" s="383"/>
      <c r="H33" s="383"/>
      <c r="I33" s="383"/>
      <c r="J33" s="383"/>
      <c r="K33" s="383"/>
      <c r="L33" s="383"/>
      <c r="M33" s="383"/>
      <c r="N33" s="383"/>
      <c r="O33" s="383"/>
      <c r="P33" s="383"/>
      <c r="Q33" s="383"/>
      <c r="R33" s="383"/>
      <c r="S33" s="383"/>
      <c r="T33" s="200"/>
      <c r="U33" s="418" t="s">
        <v>186</v>
      </c>
      <c r="V33" s="418"/>
      <c r="W33" s="383" t="s">
        <v>187</v>
      </c>
      <c r="X33" s="383"/>
      <c r="Y33" s="383"/>
      <c r="Z33" s="383"/>
      <c r="AA33" s="383"/>
      <c r="AB33" s="383"/>
      <c r="AC33" s="383"/>
      <c r="AD33" s="383"/>
      <c r="AE33" s="383"/>
      <c r="AF33" s="383"/>
      <c r="AG33" s="383"/>
      <c r="AH33" s="383"/>
      <c r="AI33" s="383"/>
      <c r="AJ33" s="383"/>
      <c r="AK33" s="383"/>
      <c r="AL33" s="200"/>
      <c r="AM33" s="418" t="s">
        <v>186</v>
      </c>
      <c r="AN33" s="418"/>
      <c r="AO33" s="383" t="s">
        <v>187</v>
      </c>
      <c r="AP33" s="383"/>
      <c r="AQ33" s="383"/>
      <c r="AR33" s="383"/>
      <c r="AS33" s="383"/>
      <c r="AT33" s="383"/>
      <c r="AU33" s="383"/>
      <c r="AV33" s="383"/>
      <c r="AW33" s="383"/>
      <c r="AX33" s="383"/>
      <c r="AY33" s="383"/>
      <c r="AZ33" s="383"/>
      <c r="BA33" s="383"/>
      <c r="BB33" s="383"/>
      <c r="BC33" s="383"/>
      <c r="BD33" s="201"/>
      <c r="BE33" s="383" t="s">
        <v>188</v>
      </c>
      <c r="BF33" s="383"/>
      <c r="BG33" s="383" t="s">
        <v>189</v>
      </c>
      <c r="BH33" s="383"/>
      <c r="BI33" s="383"/>
      <c r="BJ33" s="383"/>
      <c r="BK33" s="383"/>
      <c r="BL33" s="383"/>
      <c r="BM33" s="383"/>
      <c r="BN33" s="383"/>
      <c r="BO33" s="383"/>
      <c r="BP33" s="383"/>
      <c r="BQ33" s="383"/>
      <c r="BR33" s="383"/>
      <c r="BS33" s="383"/>
      <c r="BT33" s="383"/>
      <c r="BU33" s="383"/>
      <c r="BV33" s="201"/>
      <c r="BW33" s="418" t="s">
        <v>188</v>
      </c>
      <c r="BX33" s="418"/>
      <c r="BY33" s="383" t="s">
        <v>190</v>
      </c>
      <c r="BZ33" s="383"/>
      <c r="CA33" s="383"/>
      <c r="CB33" s="383"/>
      <c r="CC33" s="383"/>
      <c r="CD33" s="383"/>
      <c r="CE33" s="383"/>
      <c r="CF33" s="383"/>
      <c r="CG33" s="383"/>
      <c r="CH33" s="383"/>
      <c r="CI33" s="383"/>
      <c r="CJ33" s="383"/>
      <c r="CK33" s="383"/>
      <c r="CL33" s="383"/>
      <c r="CM33" s="383"/>
      <c r="CN33" s="200"/>
      <c r="CO33" s="418" t="s">
        <v>186</v>
      </c>
      <c r="CP33" s="418"/>
      <c r="CQ33" s="383" t="s">
        <v>191</v>
      </c>
      <c r="CR33" s="383"/>
      <c r="CS33" s="383"/>
      <c r="CT33" s="383"/>
      <c r="CU33" s="383"/>
      <c r="CV33" s="383"/>
      <c r="CW33" s="383"/>
      <c r="CX33" s="383"/>
      <c r="CY33" s="383"/>
      <c r="CZ33" s="383"/>
      <c r="DA33" s="383"/>
      <c r="DB33" s="383"/>
      <c r="DC33" s="383"/>
      <c r="DD33" s="383"/>
      <c r="DE33" s="383"/>
      <c r="DF33" s="200"/>
      <c r="DG33" s="583" t="s">
        <v>192</v>
      </c>
      <c r="DH33" s="583"/>
      <c r="DI33" s="202"/>
    </row>
    <row r="34" spans="1:113" ht="32.25" customHeight="1" x14ac:dyDescent="0.2">
      <c r="A34" s="175"/>
      <c r="B34" s="199"/>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75"/>
      <c r="U34" s="584">
        <f>IF(W34="","",MAX(C34:D43)+1)</f>
        <v>3</v>
      </c>
      <c r="V34" s="584"/>
      <c r="W34" s="585" t="str">
        <f>IF('各会計、関係団体の財政状況及び健全化判断比率'!B28="","",'各会計、関係団体の財政状況及び健全化判断比率'!B28)</f>
        <v>旭市国民健康保険事業特別会計（事業）</v>
      </c>
      <c r="X34" s="585"/>
      <c r="Y34" s="585"/>
      <c r="Z34" s="585"/>
      <c r="AA34" s="585"/>
      <c r="AB34" s="585"/>
      <c r="AC34" s="585"/>
      <c r="AD34" s="585"/>
      <c r="AE34" s="585"/>
      <c r="AF34" s="585"/>
      <c r="AG34" s="585"/>
      <c r="AH34" s="585"/>
      <c r="AI34" s="585"/>
      <c r="AJ34" s="585"/>
      <c r="AK34" s="585"/>
      <c r="AL34" s="175"/>
      <c r="AM34" s="584">
        <f>IF(AO34="","",MAX(C34:D43,U34:V43)+1)</f>
        <v>7</v>
      </c>
      <c r="AN34" s="584"/>
      <c r="AO34" s="585" t="str">
        <f>IF('各会計、関係団体の財政状況及び健全化判断比率'!B32="","",'各会計、関係団体の財政状況及び健全化判断比率'!B32)</f>
        <v>旭市水道事業会計</v>
      </c>
      <c r="AP34" s="585"/>
      <c r="AQ34" s="585"/>
      <c r="AR34" s="585"/>
      <c r="AS34" s="585"/>
      <c r="AT34" s="585"/>
      <c r="AU34" s="585"/>
      <c r="AV34" s="585"/>
      <c r="AW34" s="585"/>
      <c r="AX34" s="585"/>
      <c r="AY34" s="585"/>
      <c r="AZ34" s="585"/>
      <c r="BA34" s="585"/>
      <c r="BB34" s="585"/>
      <c r="BC34" s="585"/>
      <c r="BD34" s="175"/>
      <c r="BE34" s="584" t="str">
        <f>IF(BG34="","",MAX(C34:D43,U34:V43,AM34:AN43)+1)</f>
        <v/>
      </c>
      <c r="BF34" s="584"/>
      <c r="BG34" s="585"/>
      <c r="BH34" s="585"/>
      <c r="BI34" s="585"/>
      <c r="BJ34" s="585"/>
      <c r="BK34" s="585"/>
      <c r="BL34" s="585"/>
      <c r="BM34" s="585"/>
      <c r="BN34" s="585"/>
      <c r="BO34" s="585"/>
      <c r="BP34" s="585"/>
      <c r="BQ34" s="585"/>
      <c r="BR34" s="585"/>
      <c r="BS34" s="585"/>
      <c r="BT34" s="585"/>
      <c r="BU34" s="585"/>
      <c r="BV34" s="175"/>
      <c r="BW34" s="584">
        <f>IF(BY34="","",MAX(C34:D43,U34:V43,AM34:AN43,BE34:BF43)+1)</f>
        <v>10</v>
      </c>
      <c r="BX34" s="584"/>
      <c r="BY34" s="585" t="str">
        <f>IF('各会計、関係団体の財政状況及び健全化判断比率'!B68="","",'各会計、関係団体の財政状況及び健全化判断比率'!B68)</f>
        <v>東総衛生組合（一般会計）</v>
      </c>
      <c r="BZ34" s="585"/>
      <c r="CA34" s="585"/>
      <c r="CB34" s="585"/>
      <c r="CC34" s="585"/>
      <c r="CD34" s="585"/>
      <c r="CE34" s="585"/>
      <c r="CF34" s="585"/>
      <c r="CG34" s="585"/>
      <c r="CH34" s="585"/>
      <c r="CI34" s="585"/>
      <c r="CJ34" s="585"/>
      <c r="CK34" s="585"/>
      <c r="CL34" s="585"/>
      <c r="CM34" s="585"/>
      <c r="CN34" s="175"/>
      <c r="CO34" s="584">
        <f>IF(CQ34="","",MAX(C34:D43,U34:V43,AM34:AN43,BE34:BF43,BW34:BX43)+1)</f>
        <v>20</v>
      </c>
      <c r="CP34" s="584"/>
      <c r="CQ34" s="585" t="str">
        <f>IF('各会計、関係団体の財政状況及び健全化判断比率'!BS7="","",'各会計、関係団体の財政状況及び健全化判断比率'!BS7)</f>
        <v>千葉県食肉公社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202"/>
    </row>
    <row r="35" spans="1:113" ht="32.25" customHeight="1" x14ac:dyDescent="0.2">
      <c r="A35" s="175"/>
      <c r="B35" s="199"/>
      <c r="C35" s="584">
        <f>IF(E35="","",C34+1)</f>
        <v>2</v>
      </c>
      <c r="D35" s="584"/>
      <c r="E35" s="585" t="str">
        <f>IF('各会計、関係団体の財政状況及び健全化判断比率'!B8="","",'各会計、関係団体の財政状況及び健全化判断比率'!B8)</f>
        <v>旭市病院事業債管理特別会計</v>
      </c>
      <c r="F35" s="585"/>
      <c r="G35" s="585"/>
      <c r="H35" s="585"/>
      <c r="I35" s="585"/>
      <c r="J35" s="585"/>
      <c r="K35" s="585"/>
      <c r="L35" s="585"/>
      <c r="M35" s="585"/>
      <c r="N35" s="585"/>
      <c r="O35" s="585"/>
      <c r="P35" s="585"/>
      <c r="Q35" s="585"/>
      <c r="R35" s="585"/>
      <c r="S35" s="585"/>
      <c r="T35" s="175"/>
      <c r="U35" s="584">
        <f>IF(W35="","",U34+1)</f>
        <v>4</v>
      </c>
      <c r="V35" s="584"/>
      <c r="W35" s="585" t="str">
        <f>IF('各会計、関係団体の財政状況及び健全化判断比率'!B29="","",'各会計、関係団体の財政状況及び健全化判断比率'!B29)</f>
        <v>旭市国民健康保険事業特別会計（施設）</v>
      </c>
      <c r="X35" s="585"/>
      <c r="Y35" s="585"/>
      <c r="Z35" s="585"/>
      <c r="AA35" s="585"/>
      <c r="AB35" s="585"/>
      <c r="AC35" s="585"/>
      <c r="AD35" s="585"/>
      <c r="AE35" s="585"/>
      <c r="AF35" s="585"/>
      <c r="AG35" s="585"/>
      <c r="AH35" s="585"/>
      <c r="AI35" s="585"/>
      <c r="AJ35" s="585"/>
      <c r="AK35" s="585"/>
      <c r="AL35" s="175"/>
      <c r="AM35" s="584">
        <f t="shared" ref="AM35:AM43" si="0">IF(AO35="","",AM34+1)</f>
        <v>8</v>
      </c>
      <c r="AN35" s="584"/>
      <c r="AO35" s="585" t="str">
        <f>IF('各会計、関係団体の財政状況及び健全化判断比率'!B33="","",'各会計、関係団体の財政状況及び健全化判断比率'!B33)</f>
        <v>旭市公共下水道事業会計</v>
      </c>
      <c r="AP35" s="585"/>
      <c r="AQ35" s="585"/>
      <c r="AR35" s="585"/>
      <c r="AS35" s="585"/>
      <c r="AT35" s="585"/>
      <c r="AU35" s="585"/>
      <c r="AV35" s="585"/>
      <c r="AW35" s="585"/>
      <c r="AX35" s="585"/>
      <c r="AY35" s="585"/>
      <c r="AZ35" s="585"/>
      <c r="BA35" s="585"/>
      <c r="BB35" s="585"/>
      <c r="BC35" s="585"/>
      <c r="BD35" s="175"/>
      <c r="BE35" s="584" t="str">
        <f t="shared" ref="BE35:BE43" si="1">IF(BG35="","",BE34+1)</f>
        <v/>
      </c>
      <c r="BF35" s="584"/>
      <c r="BG35" s="585"/>
      <c r="BH35" s="585"/>
      <c r="BI35" s="585"/>
      <c r="BJ35" s="585"/>
      <c r="BK35" s="585"/>
      <c r="BL35" s="585"/>
      <c r="BM35" s="585"/>
      <c r="BN35" s="585"/>
      <c r="BO35" s="585"/>
      <c r="BP35" s="585"/>
      <c r="BQ35" s="585"/>
      <c r="BR35" s="585"/>
      <c r="BS35" s="585"/>
      <c r="BT35" s="585"/>
      <c r="BU35" s="585"/>
      <c r="BV35" s="175"/>
      <c r="BW35" s="584">
        <f t="shared" ref="BW35:BW43" si="2">IF(BY35="","",BW34+1)</f>
        <v>11</v>
      </c>
      <c r="BX35" s="584"/>
      <c r="BY35" s="585" t="str">
        <f>IF('各会計、関係団体の財政状況及び健全化判断比率'!B69="","",'各会計、関係団体の財政状況及び健全化判断比率'!B69)</f>
        <v>東総広域水道企業団（水道用水供給事業会計）</v>
      </c>
      <c r="BZ35" s="585"/>
      <c r="CA35" s="585"/>
      <c r="CB35" s="585"/>
      <c r="CC35" s="585"/>
      <c r="CD35" s="585"/>
      <c r="CE35" s="585"/>
      <c r="CF35" s="585"/>
      <c r="CG35" s="585"/>
      <c r="CH35" s="585"/>
      <c r="CI35" s="585"/>
      <c r="CJ35" s="585"/>
      <c r="CK35" s="585"/>
      <c r="CL35" s="585"/>
      <c r="CM35" s="585"/>
      <c r="CN35" s="175"/>
      <c r="CO35" s="584">
        <f t="shared" ref="CO35:CO43" si="3">IF(CQ35="","",CO34+1)</f>
        <v>21</v>
      </c>
      <c r="CP35" s="584"/>
      <c r="CQ35" s="585" t="str">
        <f>IF('各会計、関係団体の財政状況及び健全化判断比率'!BS8="","",'各会計、関係団体の財政状況及び健全化判断比率'!BS8)</f>
        <v>株式会社 季楽里あさひ</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202"/>
    </row>
    <row r="36" spans="1:113" ht="32.25" customHeight="1" x14ac:dyDescent="0.2">
      <c r="A36" s="175"/>
      <c r="B36" s="199"/>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75"/>
      <c r="U36" s="584">
        <f t="shared" ref="U36:U43" si="4">IF(W36="","",U35+1)</f>
        <v>5</v>
      </c>
      <c r="V36" s="584"/>
      <c r="W36" s="585" t="str">
        <f>IF('各会計、関係団体の財政状況及び健全化判断比率'!B30="","",'各会計、関係団体の財政状況及び健全化判断比率'!B30)</f>
        <v>旭市介護保険事業特別会計</v>
      </c>
      <c r="X36" s="585"/>
      <c r="Y36" s="585"/>
      <c r="Z36" s="585"/>
      <c r="AA36" s="585"/>
      <c r="AB36" s="585"/>
      <c r="AC36" s="585"/>
      <c r="AD36" s="585"/>
      <c r="AE36" s="585"/>
      <c r="AF36" s="585"/>
      <c r="AG36" s="585"/>
      <c r="AH36" s="585"/>
      <c r="AI36" s="585"/>
      <c r="AJ36" s="585"/>
      <c r="AK36" s="585"/>
      <c r="AL36" s="175"/>
      <c r="AM36" s="584">
        <f t="shared" si="0"/>
        <v>9</v>
      </c>
      <c r="AN36" s="584"/>
      <c r="AO36" s="585" t="str">
        <f>IF('各会計、関係団体の財政状況及び健全化判断比率'!B34="","",'各会計、関係団体の財政状況及び健全化判断比率'!B34)</f>
        <v>旭市農業集落排水事業会計</v>
      </c>
      <c r="AP36" s="585"/>
      <c r="AQ36" s="585"/>
      <c r="AR36" s="585"/>
      <c r="AS36" s="585"/>
      <c r="AT36" s="585"/>
      <c r="AU36" s="585"/>
      <c r="AV36" s="585"/>
      <c r="AW36" s="585"/>
      <c r="AX36" s="585"/>
      <c r="AY36" s="585"/>
      <c r="AZ36" s="585"/>
      <c r="BA36" s="585"/>
      <c r="BB36" s="585"/>
      <c r="BC36" s="585"/>
      <c r="BD36" s="175"/>
      <c r="BE36" s="584" t="str">
        <f t="shared" si="1"/>
        <v/>
      </c>
      <c r="BF36" s="584"/>
      <c r="BG36" s="585"/>
      <c r="BH36" s="585"/>
      <c r="BI36" s="585"/>
      <c r="BJ36" s="585"/>
      <c r="BK36" s="585"/>
      <c r="BL36" s="585"/>
      <c r="BM36" s="585"/>
      <c r="BN36" s="585"/>
      <c r="BO36" s="585"/>
      <c r="BP36" s="585"/>
      <c r="BQ36" s="585"/>
      <c r="BR36" s="585"/>
      <c r="BS36" s="585"/>
      <c r="BT36" s="585"/>
      <c r="BU36" s="585"/>
      <c r="BV36" s="175"/>
      <c r="BW36" s="584">
        <f t="shared" si="2"/>
        <v>12</v>
      </c>
      <c r="BX36" s="584"/>
      <c r="BY36" s="585" t="str">
        <f>IF('各会計、関係団体の財政状況及び健全化判断比率'!B70="","",'各会計、関係団体の財政状況及び健全化判断比率'!B70)</f>
        <v>東総地区広域市町村圏事務組合（一般会計）</v>
      </c>
      <c r="BZ36" s="585"/>
      <c r="CA36" s="585"/>
      <c r="CB36" s="585"/>
      <c r="CC36" s="585"/>
      <c r="CD36" s="585"/>
      <c r="CE36" s="585"/>
      <c r="CF36" s="585"/>
      <c r="CG36" s="585"/>
      <c r="CH36" s="585"/>
      <c r="CI36" s="585"/>
      <c r="CJ36" s="585"/>
      <c r="CK36" s="585"/>
      <c r="CL36" s="585"/>
      <c r="CM36" s="585"/>
      <c r="CN36" s="175"/>
      <c r="CO36" s="584">
        <f t="shared" si="3"/>
        <v>22</v>
      </c>
      <c r="CP36" s="584"/>
      <c r="CQ36" s="585" t="str">
        <f>IF('各会計、関係団体の財政状況及び健全化判断比率'!BS9="","",'各会計、関係団体の財政状況及び健全化判断比率'!BS9)</f>
        <v>総合病院国保旭中央病院</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202"/>
    </row>
    <row r="37" spans="1:113" ht="32.25" customHeight="1" x14ac:dyDescent="0.2">
      <c r="A37" s="175"/>
      <c r="B37" s="199"/>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75"/>
      <c r="U37" s="584">
        <f t="shared" si="4"/>
        <v>6</v>
      </c>
      <c r="V37" s="584"/>
      <c r="W37" s="585" t="str">
        <f>IF('各会計、関係団体の財政状況及び健全化判断比率'!B31="","",'各会計、関係団体の財政状況及び健全化判断比率'!B31)</f>
        <v>旭市後期高齢者医療特別会計</v>
      </c>
      <c r="X37" s="585"/>
      <c r="Y37" s="585"/>
      <c r="Z37" s="585"/>
      <c r="AA37" s="585"/>
      <c r="AB37" s="585"/>
      <c r="AC37" s="585"/>
      <c r="AD37" s="585"/>
      <c r="AE37" s="585"/>
      <c r="AF37" s="585"/>
      <c r="AG37" s="585"/>
      <c r="AH37" s="585"/>
      <c r="AI37" s="585"/>
      <c r="AJ37" s="585"/>
      <c r="AK37" s="585"/>
      <c r="AL37" s="175"/>
      <c r="AM37" s="584" t="str">
        <f t="shared" si="0"/>
        <v/>
      </c>
      <c r="AN37" s="584"/>
      <c r="AO37" s="585"/>
      <c r="AP37" s="585"/>
      <c r="AQ37" s="585"/>
      <c r="AR37" s="585"/>
      <c r="AS37" s="585"/>
      <c r="AT37" s="585"/>
      <c r="AU37" s="585"/>
      <c r="AV37" s="585"/>
      <c r="AW37" s="585"/>
      <c r="AX37" s="585"/>
      <c r="AY37" s="585"/>
      <c r="AZ37" s="585"/>
      <c r="BA37" s="585"/>
      <c r="BB37" s="585"/>
      <c r="BC37" s="585"/>
      <c r="BD37" s="175"/>
      <c r="BE37" s="584" t="str">
        <f t="shared" si="1"/>
        <v/>
      </c>
      <c r="BF37" s="584"/>
      <c r="BG37" s="585"/>
      <c r="BH37" s="585"/>
      <c r="BI37" s="585"/>
      <c r="BJ37" s="585"/>
      <c r="BK37" s="585"/>
      <c r="BL37" s="585"/>
      <c r="BM37" s="585"/>
      <c r="BN37" s="585"/>
      <c r="BO37" s="585"/>
      <c r="BP37" s="585"/>
      <c r="BQ37" s="585"/>
      <c r="BR37" s="585"/>
      <c r="BS37" s="585"/>
      <c r="BT37" s="585"/>
      <c r="BU37" s="585"/>
      <c r="BV37" s="175"/>
      <c r="BW37" s="584">
        <f t="shared" si="2"/>
        <v>13</v>
      </c>
      <c r="BX37" s="584"/>
      <c r="BY37" s="585" t="str">
        <f>IF('各会計、関係団体の財政状況及び健全化判断比率'!B71="","",'各会計、関係団体の財政状況及び健全化判断比率'!B71)</f>
        <v>東総地区広域市町村圏事務組合（東総地区ふるさと市町村圏事業特別会計）</v>
      </c>
      <c r="BZ37" s="585"/>
      <c r="CA37" s="585"/>
      <c r="CB37" s="585"/>
      <c r="CC37" s="585"/>
      <c r="CD37" s="585"/>
      <c r="CE37" s="585"/>
      <c r="CF37" s="585"/>
      <c r="CG37" s="585"/>
      <c r="CH37" s="585"/>
      <c r="CI37" s="585"/>
      <c r="CJ37" s="585"/>
      <c r="CK37" s="585"/>
      <c r="CL37" s="585"/>
      <c r="CM37" s="585"/>
      <c r="CN37" s="175"/>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202"/>
    </row>
    <row r="38" spans="1:113" ht="32.25" customHeight="1" x14ac:dyDescent="0.2">
      <c r="A38" s="175"/>
      <c r="B38" s="199"/>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75"/>
      <c r="U38" s="584" t="str">
        <f t="shared" si="4"/>
        <v/>
      </c>
      <c r="V38" s="584"/>
      <c r="W38" s="585"/>
      <c r="X38" s="585"/>
      <c r="Y38" s="585"/>
      <c r="Z38" s="585"/>
      <c r="AA38" s="585"/>
      <c r="AB38" s="585"/>
      <c r="AC38" s="585"/>
      <c r="AD38" s="585"/>
      <c r="AE38" s="585"/>
      <c r="AF38" s="585"/>
      <c r="AG38" s="585"/>
      <c r="AH38" s="585"/>
      <c r="AI38" s="585"/>
      <c r="AJ38" s="585"/>
      <c r="AK38" s="585"/>
      <c r="AL38" s="175"/>
      <c r="AM38" s="584" t="str">
        <f t="shared" si="0"/>
        <v/>
      </c>
      <c r="AN38" s="584"/>
      <c r="AO38" s="585"/>
      <c r="AP38" s="585"/>
      <c r="AQ38" s="585"/>
      <c r="AR38" s="585"/>
      <c r="AS38" s="585"/>
      <c r="AT38" s="585"/>
      <c r="AU38" s="585"/>
      <c r="AV38" s="585"/>
      <c r="AW38" s="585"/>
      <c r="AX38" s="585"/>
      <c r="AY38" s="585"/>
      <c r="AZ38" s="585"/>
      <c r="BA38" s="585"/>
      <c r="BB38" s="585"/>
      <c r="BC38" s="585"/>
      <c r="BD38" s="175"/>
      <c r="BE38" s="584" t="str">
        <f t="shared" si="1"/>
        <v/>
      </c>
      <c r="BF38" s="584"/>
      <c r="BG38" s="585"/>
      <c r="BH38" s="585"/>
      <c r="BI38" s="585"/>
      <c r="BJ38" s="585"/>
      <c r="BK38" s="585"/>
      <c r="BL38" s="585"/>
      <c r="BM38" s="585"/>
      <c r="BN38" s="585"/>
      <c r="BO38" s="585"/>
      <c r="BP38" s="585"/>
      <c r="BQ38" s="585"/>
      <c r="BR38" s="585"/>
      <c r="BS38" s="585"/>
      <c r="BT38" s="585"/>
      <c r="BU38" s="585"/>
      <c r="BV38" s="175"/>
      <c r="BW38" s="584">
        <f t="shared" si="2"/>
        <v>14</v>
      </c>
      <c r="BX38" s="584"/>
      <c r="BY38" s="585" t="str">
        <f>IF('各会計、関係団体の財政状況及び健全化判断比率'!B72="","",'各会計、関係団体の財政状況及び健全化判断比率'!B72)</f>
        <v>東総地区広域市町村圏事務組合（一般廃棄物処理事業特別会計）</v>
      </c>
      <c r="BZ38" s="585"/>
      <c r="CA38" s="585"/>
      <c r="CB38" s="585"/>
      <c r="CC38" s="585"/>
      <c r="CD38" s="585"/>
      <c r="CE38" s="585"/>
      <c r="CF38" s="585"/>
      <c r="CG38" s="585"/>
      <c r="CH38" s="585"/>
      <c r="CI38" s="585"/>
      <c r="CJ38" s="585"/>
      <c r="CK38" s="585"/>
      <c r="CL38" s="585"/>
      <c r="CM38" s="585"/>
      <c r="CN38" s="175"/>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202"/>
    </row>
    <row r="39" spans="1:113" ht="32.25" customHeight="1" x14ac:dyDescent="0.2">
      <c r="A39" s="175"/>
      <c r="B39" s="199"/>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75"/>
      <c r="U39" s="584" t="str">
        <f t="shared" si="4"/>
        <v/>
      </c>
      <c r="V39" s="584"/>
      <c r="W39" s="585"/>
      <c r="X39" s="585"/>
      <c r="Y39" s="585"/>
      <c r="Z39" s="585"/>
      <c r="AA39" s="585"/>
      <c r="AB39" s="585"/>
      <c r="AC39" s="585"/>
      <c r="AD39" s="585"/>
      <c r="AE39" s="585"/>
      <c r="AF39" s="585"/>
      <c r="AG39" s="585"/>
      <c r="AH39" s="585"/>
      <c r="AI39" s="585"/>
      <c r="AJ39" s="585"/>
      <c r="AK39" s="585"/>
      <c r="AL39" s="175"/>
      <c r="AM39" s="584" t="str">
        <f t="shared" si="0"/>
        <v/>
      </c>
      <c r="AN39" s="584"/>
      <c r="AO39" s="585"/>
      <c r="AP39" s="585"/>
      <c r="AQ39" s="585"/>
      <c r="AR39" s="585"/>
      <c r="AS39" s="585"/>
      <c r="AT39" s="585"/>
      <c r="AU39" s="585"/>
      <c r="AV39" s="585"/>
      <c r="AW39" s="585"/>
      <c r="AX39" s="585"/>
      <c r="AY39" s="585"/>
      <c r="AZ39" s="585"/>
      <c r="BA39" s="585"/>
      <c r="BB39" s="585"/>
      <c r="BC39" s="585"/>
      <c r="BD39" s="175"/>
      <c r="BE39" s="584" t="str">
        <f t="shared" si="1"/>
        <v/>
      </c>
      <c r="BF39" s="584"/>
      <c r="BG39" s="585"/>
      <c r="BH39" s="585"/>
      <c r="BI39" s="585"/>
      <c r="BJ39" s="585"/>
      <c r="BK39" s="585"/>
      <c r="BL39" s="585"/>
      <c r="BM39" s="585"/>
      <c r="BN39" s="585"/>
      <c r="BO39" s="585"/>
      <c r="BP39" s="585"/>
      <c r="BQ39" s="585"/>
      <c r="BR39" s="585"/>
      <c r="BS39" s="585"/>
      <c r="BT39" s="585"/>
      <c r="BU39" s="585"/>
      <c r="BV39" s="175"/>
      <c r="BW39" s="584">
        <f t="shared" si="2"/>
        <v>15</v>
      </c>
      <c r="BX39" s="584"/>
      <c r="BY39" s="585" t="str">
        <f>IF('各会計、関係団体の財政状況及び健全化判断比率'!B73="","",'各会計、関係団体の財政状況及び健全化判断比率'!B73)</f>
        <v>千葉県市町村総合事務組合（一般会計）</v>
      </c>
      <c r="BZ39" s="585"/>
      <c r="CA39" s="585"/>
      <c r="CB39" s="585"/>
      <c r="CC39" s="585"/>
      <c r="CD39" s="585"/>
      <c r="CE39" s="585"/>
      <c r="CF39" s="585"/>
      <c r="CG39" s="585"/>
      <c r="CH39" s="585"/>
      <c r="CI39" s="585"/>
      <c r="CJ39" s="585"/>
      <c r="CK39" s="585"/>
      <c r="CL39" s="585"/>
      <c r="CM39" s="585"/>
      <c r="CN39" s="175"/>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202"/>
    </row>
    <row r="40" spans="1:113" ht="32.25" customHeight="1" x14ac:dyDescent="0.2">
      <c r="A40" s="175"/>
      <c r="B40" s="199"/>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75"/>
      <c r="U40" s="584" t="str">
        <f t="shared" si="4"/>
        <v/>
      </c>
      <c r="V40" s="584"/>
      <c r="W40" s="585"/>
      <c r="X40" s="585"/>
      <c r="Y40" s="585"/>
      <c r="Z40" s="585"/>
      <c r="AA40" s="585"/>
      <c r="AB40" s="585"/>
      <c r="AC40" s="585"/>
      <c r="AD40" s="585"/>
      <c r="AE40" s="585"/>
      <c r="AF40" s="585"/>
      <c r="AG40" s="585"/>
      <c r="AH40" s="585"/>
      <c r="AI40" s="585"/>
      <c r="AJ40" s="585"/>
      <c r="AK40" s="585"/>
      <c r="AL40" s="175"/>
      <c r="AM40" s="584" t="str">
        <f t="shared" si="0"/>
        <v/>
      </c>
      <c r="AN40" s="584"/>
      <c r="AO40" s="585"/>
      <c r="AP40" s="585"/>
      <c r="AQ40" s="585"/>
      <c r="AR40" s="585"/>
      <c r="AS40" s="585"/>
      <c r="AT40" s="585"/>
      <c r="AU40" s="585"/>
      <c r="AV40" s="585"/>
      <c r="AW40" s="585"/>
      <c r="AX40" s="585"/>
      <c r="AY40" s="585"/>
      <c r="AZ40" s="585"/>
      <c r="BA40" s="585"/>
      <c r="BB40" s="585"/>
      <c r="BC40" s="585"/>
      <c r="BD40" s="175"/>
      <c r="BE40" s="584" t="str">
        <f t="shared" si="1"/>
        <v/>
      </c>
      <c r="BF40" s="584"/>
      <c r="BG40" s="585"/>
      <c r="BH40" s="585"/>
      <c r="BI40" s="585"/>
      <c r="BJ40" s="585"/>
      <c r="BK40" s="585"/>
      <c r="BL40" s="585"/>
      <c r="BM40" s="585"/>
      <c r="BN40" s="585"/>
      <c r="BO40" s="585"/>
      <c r="BP40" s="585"/>
      <c r="BQ40" s="585"/>
      <c r="BR40" s="585"/>
      <c r="BS40" s="585"/>
      <c r="BT40" s="585"/>
      <c r="BU40" s="585"/>
      <c r="BV40" s="175"/>
      <c r="BW40" s="584">
        <f t="shared" si="2"/>
        <v>16</v>
      </c>
      <c r="BX40" s="584"/>
      <c r="BY40" s="585" t="str">
        <f>IF('各会計、関係団体の財政状況及び健全化判断比率'!B74="","",'各会計、関係団体の財政状況及び健全化判断比率'!B74)</f>
        <v>千葉県市町村総合事務組合（千葉県自治会館管理運営特別会計）</v>
      </c>
      <c r="BZ40" s="585"/>
      <c r="CA40" s="585"/>
      <c r="CB40" s="585"/>
      <c r="CC40" s="585"/>
      <c r="CD40" s="585"/>
      <c r="CE40" s="585"/>
      <c r="CF40" s="585"/>
      <c r="CG40" s="585"/>
      <c r="CH40" s="585"/>
      <c r="CI40" s="585"/>
      <c r="CJ40" s="585"/>
      <c r="CK40" s="585"/>
      <c r="CL40" s="585"/>
      <c r="CM40" s="585"/>
      <c r="CN40" s="175"/>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202"/>
    </row>
    <row r="41" spans="1:113" ht="32.25" customHeight="1" x14ac:dyDescent="0.2">
      <c r="A41" s="175"/>
      <c r="B41" s="199"/>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75"/>
      <c r="U41" s="584" t="str">
        <f t="shared" si="4"/>
        <v/>
      </c>
      <c r="V41" s="584"/>
      <c r="W41" s="585"/>
      <c r="X41" s="585"/>
      <c r="Y41" s="585"/>
      <c r="Z41" s="585"/>
      <c r="AA41" s="585"/>
      <c r="AB41" s="585"/>
      <c r="AC41" s="585"/>
      <c r="AD41" s="585"/>
      <c r="AE41" s="585"/>
      <c r="AF41" s="585"/>
      <c r="AG41" s="585"/>
      <c r="AH41" s="585"/>
      <c r="AI41" s="585"/>
      <c r="AJ41" s="585"/>
      <c r="AK41" s="585"/>
      <c r="AL41" s="175"/>
      <c r="AM41" s="584" t="str">
        <f t="shared" si="0"/>
        <v/>
      </c>
      <c r="AN41" s="584"/>
      <c r="AO41" s="585"/>
      <c r="AP41" s="585"/>
      <c r="AQ41" s="585"/>
      <c r="AR41" s="585"/>
      <c r="AS41" s="585"/>
      <c r="AT41" s="585"/>
      <c r="AU41" s="585"/>
      <c r="AV41" s="585"/>
      <c r="AW41" s="585"/>
      <c r="AX41" s="585"/>
      <c r="AY41" s="585"/>
      <c r="AZ41" s="585"/>
      <c r="BA41" s="585"/>
      <c r="BB41" s="585"/>
      <c r="BC41" s="585"/>
      <c r="BD41" s="175"/>
      <c r="BE41" s="584" t="str">
        <f t="shared" si="1"/>
        <v/>
      </c>
      <c r="BF41" s="584"/>
      <c r="BG41" s="585"/>
      <c r="BH41" s="585"/>
      <c r="BI41" s="585"/>
      <c r="BJ41" s="585"/>
      <c r="BK41" s="585"/>
      <c r="BL41" s="585"/>
      <c r="BM41" s="585"/>
      <c r="BN41" s="585"/>
      <c r="BO41" s="585"/>
      <c r="BP41" s="585"/>
      <c r="BQ41" s="585"/>
      <c r="BR41" s="585"/>
      <c r="BS41" s="585"/>
      <c r="BT41" s="585"/>
      <c r="BU41" s="585"/>
      <c r="BV41" s="175"/>
      <c r="BW41" s="584">
        <f t="shared" si="2"/>
        <v>17</v>
      </c>
      <c r="BX41" s="584"/>
      <c r="BY41" s="585" t="str">
        <f>IF('各会計、関係団体の財政状況及び健全化判断比率'!B75="","",'各会計、関係団体の財政状況及び健全化判断比率'!B75)</f>
        <v>千葉県市町村総合事務組合（千葉県自治研修センター特別会計）</v>
      </c>
      <c r="BZ41" s="585"/>
      <c r="CA41" s="585"/>
      <c r="CB41" s="585"/>
      <c r="CC41" s="585"/>
      <c r="CD41" s="585"/>
      <c r="CE41" s="585"/>
      <c r="CF41" s="585"/>
      <c r="CG41" s="585"/>
      <c r="CH41" s="585"/>
      <c r="CI41" s="585"/>
      <c r="CJ41" s="585"/>
      <c r="CK41" s="585"/>
      <c r="CL41" s="585"/>
      <c r="CM41" s="585"/>
      <c r="CN41" s="175"/>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202"/>
    </row>
    <row r="42" spans="1:113" ht="32.25" customHeight="1" x14ac:dyDescent="0.2">
      <c r="B42" s="199"/>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75"/>
      <c r="U42" s="584" t="str">
        <f t="shared" si="4"/>
        <v/>
      </c>
      <c r="V42" s="584"/>
      <c r="W42" s="585"/>
      <c r="X42" s="585"/>
      <c r="Y42" s="585"/>
      <c r="Z42" s="585"/>
      <c r="AA42" s="585"/>
      <c r="AB42" s="585"/>
      <c r="AC42" s="585"/>
      <c r="AD42" s="585"/>
      <c r="AE42" s="585"/>
      <c r="AF42" s="585"/>
      <c r="AG42" s="585"/>
      <c r="AH42" s="585"/>
      <c r="AI42" s="585"/>
      <c r="AJ42" s="585"/>
      <c r="AK42" s="585"/>
      <c r="AL42" s="175"/>
      <c r="AM42" s="584" t="str">
        <f t="shared" si="0"/>
        <v/>
      </c>
      <c r="AN42" s="584"/>
      <c r="AO42" s="585"/>
      <c r="AP42" s="585"/>
      <c r="AQ42" s="585"/>
      <c r="AR42" s="585"/>
      <c r="AS42" s="585"/>
      <c r="AT42" s="585"/>
      <c r="AU42" s="585"/>
      <c r="AV42" s="585"/>
      <c r="AW42" s="585"/>
      <c r="AX42" s="585"/>
      <c r="AY42" s="585"/>
      <c r="AZ42" s="585"/>
      <c r="BA42" s="585"/>
      <c r="BB42" s="585"/>
      <c r="BC42" s="585"/>
      <c r="BD42" s="175"/>
      <c r="BE42" s="584" t="str">
        <f t="shared" si="1"/>
        <v/>
      </c>
      <c r="BF42" s="584"/>
      <c r="BG42" s="585"/>
      <c r="BH42" s="585"/>
      <c r="BI42" s="585"/>
      <c r="BJ42" s="585"/>
      <c r="BK42" s="585"/>
      <c r="BL42" s="585"/>
      <c r="BM42" s="585"/>
      <c r="BN42" s="585"/>
      <c r="BO42" s="585"/>
      <c r="BP42" s="585"/>
      <c r="BQ42" s="585"/>
      <c r="BR42" s="585"/>
      <c r="BS42" s="585"/>
      <c r="BT42" s="585"/>
      <c r="BU42" s="585"/>
      <c r="BV42" s="175"/>
      <c r="BW42" s="584">
        <f t="shared" si="2"/>
        <v>18</v>
      </c>
      <c r="BX42" s="584"/>
      <c r="BY42" s="585" t="str">
        <f>IF('各会計、関係団体の財政状況及び健全化判断比率'!B76="","",'各会計、関係団体の財政状況及び健全化判断比率'!B76)</f>
        <v>千葉県市町村総合事務組合（千葉県市町村交通災害共済特別会計）</v>
      </c>
      <c r="BZ42" s="585"/>
      <c r="CA42" s="585"/>
      <c r="CB42" s="585"/>
      <c r="CC42" s="585"/>
      <c r="CD42" s="585"/>
      <c r="CE42" s="585"/>
      <c r="CF42" s="585"/>
      <c r="CG42" s="585"/>
      <c r="CH42" s="585"/>
      <c r="CI42" s="585"/>
      <c r="CJ42" s="585"/>
      <c r="CK42" s="585"/>
      <c r="CL42" s="585"/>
      <c r="CM42" s="585"/>
      <c r="CN42" s="175"/>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202"/>
    </row>
    <row r="43" spans="1:113" ht="32.25" customHeight="1" x14ac:dyDescent="0.2">
      <c r="B43" s="199"/>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75"/>
      <c r="U43" s="584" t="str">
        <f t="shared" si="4"/>
        <v/>
      </c>
      <c r="V43" s="584"/>
      <c r="W43" s="585"/>
      <c r="X43" s="585"/>
      <c r="Y43" s="585"/>
      <c r="Z43" s="585"/>
      <c r="AA43" s="585"/>
      <c r="AB43" s="585"/>
      <c r="AC43" s="585"/>
      <c r="AD43" s="585"/>
      <c r="AE43" s="585"/>
      <c r="AF43" s="585"/>
      <c r="AG43" s="585"/>
      <c r="AH43" s="585"/>
      <c r="AI43" s="585"/>
      <c r="AJ43" s="585"/>
      <c r="AK43" s="585"/>
      <c r="AL43" s="175"/>
      <c r="AM43" s="584" t="str">
        <f t="shared" si="0"/>
        <v/>
      </c>
      <c r="AN43" s="584"/>
      <c r="AO43" s="585"/>
      <c r="AP43" s="585"/>
      <c r="AQ43" s="585"/>
      <c r="AR43" s="585"/>
      <c r="AS43" s="585"/>
      <c r="AT43" s="585"/>
      <c r="AU43" s="585"/>
      <c r="AV43" s="585"/>
      <c r="AW43" s="585"/>
      <c r="AX43" s="585"/>
      <c r="AY43" s="585"/>
      <c r="AZ43" s="585"/>
      <c r="BA43" s="585"/>
      <c r="BB43" s="585"/>
      <c r="BC43" s="585"/>
      <c r="BD43" s="175"/>
      <c r="BE43" s="584" t="str">
        <f t="shared" si="1"/>
        <v/>
      </c>
      <c r="BF43" s="584"/>
      <c r="BG43" s="585"/>
      <c r="BH43" s="585"/>
      <c r="BI43" s="585"/>
      <c r="BJ43" s="585"/>
      <c r="BK43" s="585"/>
      <c r="BL43" s="585"/>
      <c r="BM43" s="585"/>
      <c r="BN43" s="585"/>
      <c r="BO43" s="585"/>
      <c r="BP43" s="585"/>
      <c r="BQ43" s="585"/>
      <c r="BR43" s="585"/>
      <c r="BS43" s="585"/>
      <c r="BT43" s="585"/>
      <c r="BU43" s="585"/>
      <c r="BV43" s="175"/>
      <c r="BW43" s="584">
        <f t="shared" si="2"/>
        <v>19</v>
      </c>
      <c r="BX43" s="584"/>
      <c r="BY43" s="585" t="str">
        <f>IF('各会計、関係団体の財政状況及び健全化判断比率'!B77="","",'各会計、関係団体の財政状況及び健全化判断比率'!B77)</f>
        <v>千葉県後期高齢者医療広域連合（一般会計）</v>
      </c>
      <c r="BZ43" s="585"/>
      <c r="CA43" s="585"/>
      <c r="CB43" s="585"/>
      <c r="CC43" s="585"/>
      <c r="CD43" s="585"/>
      <c r="CE43" s="585"/>
      <c r="CF43" s="585"/>
      <c r="CG43" s="585"/>
      <c r="CH43" s="585"/>
      <c r="CI43" s="585"/>
      <c r="CJ43" s="585"/>
      <c r="CK43" s="585"/>
      <c r="CL43" s="585"/>
      <c r="CM43" s="585"/>
      <c r="CN43" s="175"/>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PEX07uZ07oxnvDhjDZ8k+pXXI1BKGU/GmH651I9aGa39g9Ft1spWw8dv0Ejx6Ea1arwXowyJOhAMQ+3usa5rNA==" saltValue="8s9qVQVdv1De8UrZ5B/Q/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589" t="s">
        <v>202</v>
      </c>
      <c r="DI1" s="590"/>
      <c r="DJ1" s="590"/>
      <c r="DK1" s="590"/>
      <c r="DL1" s="590"/>
      <c r="DM1" s="590"/>
      <c r="DN1" s="591"/>
      <c r="DO1" s="208"/>
      <c r="DP1" s="589" t="s">
        <v>203</v>
      </c>
      <c r="DQ1" s="590"/>
      <c r="DR1" s="590"/>
      <c r="DS1" s="590"/>
      <c r="DT1" s="590"/>
      <c r="DU1" s="590"/>
      <c r="DV1" s="590"/>
      <c r="DW1" s="590"/>
      <c r="DX1" s="590"/>
      <c r="DY1" s="590"/>
      <c r="DZ1" s="590"/>
      <c r="EA1" s="590"/>
      <c r="EB1" s="590"/>
      <c r="EC1" s="591"/>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7845607</v>
      </c>
      <c r="S5" s="600"/>
      <c r="T5" s="600"/>
      <c r="U5" s="600"/>
      <c r="V5" s="600"/>
      <c r="W5" s="600"/>
      <c r="X5" s="600"/>
      <c r="Y5" s="601"/>
      <c r="Z5" s="602">
        <v>23</v>
      </c>
      <c r="AA5" s="602"/>
      <c r="AB5" s="602"/>
      <c r="AC5" s="602"/>
      <c r="AD5" s="603">
        <v>7579457</v>
      </c>
      <c r="AE5" s="603"/>
      <c r="AF5" s="603"/>
      <c r="AG5" s="603"/>
      <c r="AH5" s="603"/>
      <c r="AI5" s="603"/>
      <c r="AJ5" s="603"/>
      <c r="AK5" s="603"/>
      <c r="AL5" s="604">
        <v>41.7</v>
      </c>
      <c r="AM5" s="605"/>
      <c r="AN5" s="605"/>
      <c r="AO5" s="606"/>
      <c r="AP5" s="596" t="s">
        <v>216</v>
      </c>
      <c r="AQ5" s="597"/>
      <c r="AR5" s="597"/>
      <c r="AS5" s="597"/>
      <c r="AT5" s="597"/>
      <c r="AU5" s="597"/>
      <c r="AV5" s="597"/>
      <c r="AW5" s="597"/>
      <c r="AX5" s="597"/>
      <c r="AY5" s="597"/>
      <c r="AZ5" s="597"/>
      <c r="BA5" s="597"/>
      <c r="BB5" s="597"/>
      <c r="BC5" s="597"/>
      <c r="BD5" s="597"/>
      <c r="BE5" s="597"/>
      <c r="BF5" s="598"/>
      <c r="BG5" s="610">
        <v>7569874</v>
      </c>
      <c r="BH5" s="611"/>
      <c r="BI5" s="611"/>
      <c r="BJ5" s="611"/>
      <c r="BK5" s="611"/>
      <c r="BL5" s="611"/>
      <c r="BM5" s="611"/>
      <c r="BN5" s="612"/>
      <c r="BO5" s="613">
        <v>96.5</v>
      </c>
      <c r="BP5" s="613"/>
      <c r="BQ5" s="613"/>
      <c r="BR5" s="613"/>
      <c r="BS5" s="614">
        <v>22919</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342359</v>
      </c>
      <c r="S6" s="611"/>
      <c r="T6" s="611"/>
      <c r="U6" s="611"/>
      <c r="V6" s="611"/>
      <c r="W6" s="611"/>
      <c r="X6" s="611"/>
      <c r="Y6" s="612"/>
      <c r="Z6" s="613">
        <v>1</v>
      </c>
      <c r="AA6" s="613"/>
      <c r="AB6" s="613"/>
      <c r="AC6" s="613"/>
      <c r="AD6" s="614">
        <v>342359</v>
      </c>
      <c r="AE6" s="614"/>
      <c r="AF6" s="614"/>
      <c r="AG6" s="614"/>
      <c r="AH6" s="614"/>
      <c r="AI6" s="614"/>
      <c r="AJ6" s="614"/>
      <c r="AK6" s="614"/>
      <c r="AL6" s="615">
        <v>1.9</v>
      </c>
      <c r="AM6" s="616"/>
      <c r="AN6" s="616"/>
      <c r="AO6" s="617"/>
      <c r="AP6" s="607" t="s">
        <v>221</v>
      </c>
      <c r="AQ6" s="608"/>
      <c r="AR6" s="608"/>
      <c r="AS6" s="608"/>
      <c r="AT6" s="608"/>
      <c r="AU6" s="608"/>
      <c r="AV6" s="608"/>
      <c r="AW6" s="608"/>
      <c r="AX6" s="608"/>
      <c r="AY6" s="608"/>
      <c r="AZ6" s="608"/>
      <c r="BA6" s="608"/>
      <c r="BB6" s="608"/>
      <c r="BC6" s="608"/>
      <c r="BD6" s="608"/>
      <c r="BE6" s="608"/>
      <c r="BF6" s="609"/>
      <c r="BG6" s="610">
        <v>7569874</v>
      </c>
      <c r="BH6" s="611"/>
      <c r="BI6" s="611"/>
      <c r="BJ6" s="611"/>
      <c r="BK6" s="611"/>
      <c r="BL6" s="611"/>
      <c r="BM6" s="611"/>
      <c r="BN6" s="612"/>
      <c r="BO6" s="613">
        <v>96.5</v>
      </c>
      <c r="BP6" s="613"/>
      <c r="BQ6" s="613"/>
      <c r="BR6" s="613"/>
      <c r="BS6" s="614">
        <v>22919</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218294</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218294</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3881</v>
      </c>
      <c r="S7" s="611"/>
      <c r="T7" s="611"/>
      <c r="U7" s="611"/>
      <c r="V7" s="611"/>
      <c r="W7" s="611"/>
      <c r="X7" s="611"/>
      <c r="Y7" s="612"/>
      <c r="Z7" s="613">
        <v>0</v>
      </c>
      <c r="AA7" s="613"/>
      <c r="AB7" s="613"/>
      <c r="AC7" s="613"/>
      <c r="AD7" s="614">
        <v>3881</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3535201</v>
      </c>
      <c r="BH7" s="611"/>
      <c r="BI7" s="611"/>
      <c r="BJ7" s="611"/>
      <c r="BK7" s="611"/>
      <c r="BL7" s="611"/>
      <c r="BM7" s="611"/>
      <c r="BN7" s="612"/>
      <c r="BO7" s="613">
        <v>45.1</v>
      </c>
      <c r="BP7" s="613"/>
      <c r="BQ7" s="613"/>
      <c r="BR7" s="613"/>
      <c r="BS7" s="614">
        <v>22919</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4216791</v>
      </c>
      <c r="CS7" s="611"/>
      <c r="CT7" s="611"/>
      <c r="CU7" s="611"/>
      <c r="CV7" s="611"/>
      <c r="CW7" s="611"/>
      <c r="CX7" s="611"/>
      <c r="CY7" s="612"/>
      <c r="CZ7" s="613">
        <v>12.9</v>
      </c>
      <c r="DA7" s="613"/>
      <c r="DB7" s="613"/>
      <c r="DC7" s="613"/>
      <c r="DD7" s="619">
        <v>163190</v>
      </c>
      <c r="DE7" s="611"/>
      <c r="DF7" s="611"/>
      <c r="DG7" s="611"/>
      <c r="DH7" s="611"/>
      <c r="DI7" s="611"/>
      <c r="DJ7" s="611"/>
      <c r="DK7" s="611"/>
      <c r="DL7" s="611"/>
      <c r="DM7" s="611"/>
      <c r="DN7" s="611"/>
      <c r="DO7" s="611"/>
      <c r="DP7" s="612"/>
      <c r="DQ7" s="619">
        <v>2999100</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55036</v>
      </c>
      <c r="S8" s="611"/>
      <c r="T8" s="611"/>
      <c r="U8" s="611"/>
      <c r="V8" s="611"/>
      <c r="W8" s="611"/>
      <c r="X8" s="611"/>
      <c r="Y8" s="612"/>
      <c r="Z8" s="613">
        <v>0.2</v>
      </c>
      <c r="AA8" s="613"/>
      <c r="AB8" s="613"/>
      <c r="AC8" s="613"/>
      <c r="AD8" s="614">
        <v>55036</v>
      </c>
      <c r="AE8" s="614"/>
      <c r="AF8" s="614"/>
      <c r="AG8" s="614"/>
      <c r="AH8" s="614"/>
      <c r="AI8" s="614"/>
      <c r="AJ8" s="614"/>
      <c r="AK8" s="614"/>
      <c r="AL8" s="615">
        <v>0.3</v>
      </c>
      <c r="AM8" s="616"/>
      <c r="AN8" s="616"/>
      <c r="AO8" s="617"/>
      <c r="AP8" s="607" t="s">
        <v>227</v>
      </c>
      <c r="AQ8" s="608"/>
      <c r="AR8" s="608"/>
      <c r="AS8" s="608"/>
      <c r="AT8" s="608"/>
      <c r="AU8" s="608"/>
      <c r="AV8" s="608"/>
      <c r="AW8" s="608"/>
      <c r="AX8" s="608"/>
      <c r="AY8" s="608"/>
      <c r="AZ8" s="608"/>
      <c r="BA8" s="608"/>
      <c r="BB8" s="608"/>
      <c r="BC8" s="608"/>
      <c r="BD8" s="608"/>
      <c r="BE8" s="608"/>
      <c r="BF8" s="609"/>
      <c r="BG8" s="610">
        <v>117201</v>
      </c>
      <c r="BH8" s="611"/>
      <c r="BI8" s="611"/>
      <c r="BJ8" s="611"/>
      <c r="BK8" s="611"/>
      <c r="BL8" s="611"/>
      <c r="BM8" s="611"/>
      <c r="BN8" s="612"/>
      <c r="BO8" s="613">
        <v>1.5</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10530243</v>
      </c>
      <c r="CS8" s="611"/>
      <c r="CT8" s="611"/>
      <c r="CU8" s="611"/>
      <c r="CV8" s="611"/>
      <c r="CW8" s="611"/>
      <c r="CX8" s="611"/>
      <c r="CY8" s="612"/>
      <c r="CZ8" s="613">
        <v>32.200000000000003</v>
      </c>
      <c r="DA8" s="613"/>
      <c r="DB8" s="613"/>
      <c r="DC8" s="613"/>
      <c r="DD8" s="619">
        <v>173880</v>
      </c>
      <c r="DE8" s="611"/>
      <c r="DF8" s="611"/>
      <c r="DG8" s="611"/>
      <c r="DH8" s="611"/>
      <c r="DI8" s="611"/>
      <c r="DJ8" s="611"/>
      <c r="DK8" s="611"/>
      <c r="DL8" s="611"/>
      <c r="DM8" s="611"/>
      <c r="DN8" s="611"/>
      <c r="DO8" s="611"/>
      <c r="DP8" s="612"/>
      <c r="DQ8" s="619">
        <v>5822642</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65901</v>
      </c>
      <c r="S9" s="611"/>
      <c r="T9" s="611"/>
      <c r="U9" s="611"/>
      <c r="V9" s="611"/>
      <c r="W9" s="611"/>
      <c r="X9" s="611"/>
      <c r="Y9" s="612"/>
      <c r="Z9" s="613">
        <v>0.2</v>
      </c>
      <c r="AA9" s="613"/>
      <c r="AB9" s="613"/>
      <c r="AC9" s="613"/>
      <c r="AD9" s="614">
        <v>65901</v>
      </c>
      <c r="AE9" s="614"/>
      <c r="AF9" s="614"/>
      <c r="AG9" s="614"/>
      <c r="AH9" s="614"/>
      <c r="AI9" s="614"/>
      <c r="AJ9" s="614"/>
      <c r="AK9" s="614"/>
      <c r="AL9" s="615">
        <v>0.4</v>
      </c>
      <c r="AM9" s="616"/>
      <c r="AN9" s="616"/>
      <c r="AO9" s="617"/>
      <c r="AP9" s="607" t="s">
        <v>230</v>
      </c>
      <c r="AQ9" s="608"/>
      <c r="AR9" s="608"/>
      <c r="AS9" s="608"/>
      <c r="AT9" s="608"/>
      <c r="AU9" s="608"/>
      <c r="AV9" s="608"/>
      <c r="AW9" s="608"/>
      <c r="AX9" s="608"/>
      <c r="AY9" s="608"/>
      <c r="AZ9" s="608"/>
      <c r="BA9" s="608"/>
      <c r="BB9" s="608"/>
      <c r="BC9" s="608"/>
      <c r="BD9" s="608"/>
      <c r="BE9" s="608"/>
      <c r="BF9" s="609"/>
      <c r="BG9" s="610">
        <v>3048451</v>
      </c>
      <c r="BH9" s="611"/>
      <c r="BI9" s="611"/>
      <c r="BJ9" s="611"/>
      <c r="BK9" s="611"/>
      <c r="BL9" s="611"/>
      <c r="BM9" s="611"/>
      <c r="BN9" s="612"/>
      <c r="BO9" s="613">
        <v>38.9</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5358160</v>
      </c>
      <c r="CS9" s="611"/>
      <c r="CT9" s="611"/>
      <c r="CU9" s="611"/>
      <c r="CV9" s="611"/>
      <c r="CW9" s="611"/>
      <c r="CX9" s="611"/>
      <c r="CY9" s="612"/>
      <c r="CZ9" s="613">
        <v>16.399999999999999</v>
      </c>
      <c r="DA9" s="613"/>
      <c r="DB9" s="613"/>
      <c r="DC9" s="613"/>
      <c r="DD9" s="619">
        <v>56199</v>
      </c>
      <c r="DE9" s="611"/>
      <c r="DF9" s="611"/>
      <c r="DG9" s="611"/>
      <c r="DH9" s="611"/>
      <c r="DI9" s="611"/>
      <c r="DJ9" s="611"/>
      <c r="DK9" s="611"/>
      <c r="DL9" s="611"/>
      <c r="DM9" s="611"/>
      <c r="DN9" s="611"/>
      <c r="DO9" s="611"/>
      <c r="DP9" s="612"/>
      <c r="DQ9" s="619">
        <v>3936743</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156438</v>
      </c>
      <c r="BH10" s="611"/>
      <c r="BI10" s="611"/>
      <c r="BJ10" s="611"/>
      <c r="BK10" s="611"/>
      <c r="BL10" s="611"/>
      <c r="BM10" s="611"/>
      <c r="BN10" s="612"/>
      <c r="BO10" s="613">
        <v>2</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1449</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1449</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1578831</v>
      </c>
      <c r="S11" s="611"/>
      <c r="T11" s="611"/>
      <c r="U11" s="611"/>
      <c r="V11" s="611"/>
      <c r="W11" s="611"/>
      <c r="X11" s="611"/>
      <c r="Y11" s="612"/>
      <c r="Z11" s="615">
        <v>4.5999999999999996</v>
      </c>
      <c r="AA11" s="616"/>
      <c r="AB11" s="616"/>
      <c r="AC11" s="622"/>
      <c r="AD11" s="619">
        <v>1578831</v>
      </c>
      <c r="AE11" s="611"/>
      <c r="AF11" s="611"/>
      <c r="AG11" s="611"/>
      <c r="AH11" s="611"/>
      <c r="AI11" s="611"/>
      <c r="AJ11" s="611"/>
      <c r="AK11" s="612"/>
      <c r="AL11" s="615">
        <v>8.6999999999999993</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213111</v>
      </c>
      <c r="BH11" s="611"/>
      <c r="BI11" s="611"/>
      <c r="BJ11" s="611"/>
      <c r="BK11" s="611"/>
      <c r="BL11" s="611"/>
      <c r="BM11" s="611"/>
      <c r="BN11" s="612"/>
      <c r="BO11" s="613">
        <v>2.7</v>
      </c>
      <c r="BP11" s="613"/>
      <c r="BQ11" s="613"/>
      <c r="BR11" s="613"/>
      <c r="BS11" s="614">
        <v>22919</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1039343</v>
      </c>
      <c r="CS11" s="611"/>
      <c r="CT11" s="611"/>
      <c r="CU11" s="611"/>
      <c r="CV11" s="611"/>
      <c r="CW11" s="611"/>
      <c r="CX11" s="611"/>
      <c r="CY11" s="612"/>
      <c r="CZ11" s="613">
        <v>3.2</v>
      </c>
      <c r="DA11" s="613"/>
      <c r="DB11" s="613"/>
      <c r="DC11" s="613"/>
      <c r="DD11" s="619">
        <v>196337</v>
      </c>
      <c r="DE11" s="611"/>
      <c r="DF11" s="611"/>
      <c r="DG11" s="611"/>
      <c r="DH11" s="611"/>
      <c r="DI11" s="611"/>
      <c r="DJ11" s="611"/>
      <c r="DK11" s="611"/>
      <c r="DL11" s="611"/>
      <c r="DM11" s="611"/>
      <c r="DN11" s="611"/>
      <c r="DO11" s="611"/>
      <c r="DP11" s="612"/>
      <c r="DQ11" s="619">
        <v>555736</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3211964</v>
      </c>
      <c r="BH12" s="611"/>
      <c r="BI12" s="611"/>
      <c r="BJ12" s="611"/>
      <c r="BK12" s="611"/>
      <c r="BL12" s="611"/>
      <c r="BM12" s="611"/>
      <c r="BN12" s="612"/>
      <c r="BO12" s="613">
        <v>40.9</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463423</v>
      </c>
      <c r="CS12" s="611"/>
      <c r="CT12" s="611"/>
      <c r="CU12" s="611"/>
      <c r="CV12" s="611"/>
      <c r="CW12" s="611"/>
      <c r="CX12" s="611"/>
      <c r="CY12" s="612"/>
      <c r="CZ12" s="613">
        <v>1.4</v>
      </c>
      <c r="DA12" s="613"/>
      <c r="DB12" s="613"/>
      <c r="DC12" s="613"/>
      <c r="DD12" s="619">
        <v>33249</v>
      </c>
      <c r="DE12" s="611"/>
      <c r="DF12" s="611"/>
      <c r="DG12" s="611"/>
      <c r="DH12" s="611"/>
      <c r="DI12" s="611"/>
      <c r="DJ12" s="611"/>
      <c r="DK12" s="611"/>
      <c r="DL12" s="611"/>
      <c r="DM12" s="611"/>
      <c r="DN12" s="611"/>
      <c r="DO12" s="611"/>
      <c r="DP12" s="612"/>
      <c r="DQ12" s="619">
        <v>287341</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3209340</v>
      </c>
      <c r="BH13" s="611"/>
      <c r="BI13" s="611"/>
      <c r="BJ13" s="611"/>
      <c r="BK13" s="611"/>
      <c r="BL13" s="611"/>
      <c r="BM13" s="611"/>
      <c r="BN13" s="612"/>
      <c r="BO13" s="613">
        <v>40.9</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2951006</v>
      </c>
      <c r="CS13" s="611"/>
      <c r="CT13" s="611"/>
      <c r="CU13" s="611"/>
      <c r="CV13" s="611"/>
      <c r="CW13" s="611"/>
      <c r="CX13" s="611"/>
      <c r="CY13" s="612"/>
      <c r="CZ13" s="613">
        <v>9</v>
      </c>
      <c r="DA13" s="613"/>
      <c r="DB13" s="613"/>
      <c r="DC13" s="613"/>
      <c r="DD13" s="619">
        <v>1952731</v>
      </c>
      <c r="DE13" s="611"/>
      <c r="DF13" s="611"/>
      <c r="DG13" s="611"/>
      <c r="DH13" s="611"/>
      <c r="DI13" s="611"/>
      <c r="DJ13" s="611"/>
      <c r="DK13" s="611"/>
      <c r="DL13" s="611"/>
      <c r="DM13" s="611"/>
      <c r="DN13" s="611"/>
      <c r="DO13" s="611"/>
      <c r="DP13" s="612"/>
      <c r="DQ13" s="619">
        <v>1283391</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v>4052</v>
      </c>
      <c r="S14" s="611"/>
      <c r="T14" s="611"/>
      <c r="U14" s="611"/>
      <c r="V14" s="611"/>
      <c r="W14" s="611"/>
      <c r="X14" s="611"/>
      <c r="Y14" s="612"/>
      <c r="Z14" s="613">
        <v>0</v>
      </c>
      <c r="AA14" s="613"/>
      <c r="AB14" s="613"/>
      <c r="AC14" s="613"/>
      <c r="AD14" s="614">
        <v>4052</v>
      </c>
      <c r="AE14" s="614"/>
      <c r="AF14" s="614"/>
      <c r="AG14" s="614"/>
      <c r="AH14" s="614"/>
      <c r="AI14" s="614"/>
      <c r="AJ14" s="614"/>
      <c r="AK14" s="614"/>
      <c r="AL14" s="615">
        <v>0</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249953</v>
      </c>
      <c r="BH14" s="611"/>
      <c r="BI14" s="611"/>
      <c r="BJ14" s="611"/>
      <c r="BK14" s="611"/>
      <c r="BL14" s="611"/>
      <c r="BM14" s="611"/>
      <c r="BN14" s="612"/>
      <c r="BO14" s="613">
        <v>3.2</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1591163</v>
      </c>
      <c r="CS14" s="611"/>
      <c r="CT14" s="611"/>
      <c r="CU14" s="611"/>
      <c r="CV14" s="611"/>
      <c r="CW14" s="611"/>
      <c r="CX14" s="611"/>
      <c r="CY14" s="612"/>
      <c r="CZ14" s="613">
        <v>4.9000000000000004</v>
      </c>
      <c r="DA14" s="613"/>
      <c r="DB14" s="613"/>
      <c r="DC14" s="613"/>
      <c r="DD14" s="619">
        <v>499510</v>
      </c>
      <c r="DE14" s="611"/>
      <c r="DF14" s="611"/>
      <c r="DG14" s="611"/>
      <c r="DH14" s="611"/>
      <c r="DI14" s="611"/>
      <c r="DJ14" s="611"/>
      <c r="DK14" s="611"/>
      <c r="DL14" s="611"/>
      <c r="DM14" s="611"/>
      <c r="DN14" s="611"/>
      <c r="DO14" s="611"/>
      <c r="DP14" s="612"/>
      <c r="DQ14" s="619">
        <v>1119518</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t="s">
        <v>122</v>
      </c>
      <c r="S15" s="611"/>
      <c r="T15" s="611"/>
      <c r="U15" s="611"/>
      <c r="V15" s="611"/>
      <c r="W15" s="611"/>
      <c r="X15" s="611"/>
      <c r="Y15" s="612"/>
      <c r="Z15" s="613" t="s">
        <v>122</v>
      </c>
      <c r="AA15" s="613"/>
      <c r="AB15" s="613"/>
      <c r="AC15" s="613"/>
      <c r="AD15" s="614" t="s">
        <v>122</v>
      </c>
      <c r="AE15" s="614"/>
      <c r="AF15" s="614"/>
      <c r="AG15" s="614"/>
      <c r="AH15" s="614"/>
      <c r="AI15" s="614"/>
      <c r="AJ15" s="614"/>
      <c r="AK15" s="614"/>
      <c r="AL15" s="615" t="s">
        <v>122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572756</v>
      </c>
      <c r="BH15" s="611"/>
      <c r="BI15" s="611"/>
      <c r="BJ15" s="611"/>
      <c r="BK15" s="611"/>
      <c r="BL15" s="611"/>
      <c r="BM15" s="611"/>
      <c r="BN15" s="612"/>
      <c r="BO15" s="613">
        <v>7.3</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2562388</v>
      </c>
      <c r="CS15" s="611"/>
      <c r="CT15" s="611"/>
      <c r="CU15" s="611"/>
      <c r="CV15" s="611"/>
      <c r="CW15" s="611"/>
      <c r="CX15" s="611"/>
      <c r="CY15" s="612"/>
      <c r="CZ15" s="613">
        <v>7.8</v>
      </c>
      <c r="DA15" s="613"/>
      <c r="DB15" s="613"/>
      <c r="DC15" s="613"/>
      <c r="DD15" s="619">
        <v>304489</v>
      </c>
      <c r="DE15" s="611"/>
      <c r="DF15" s="611"/>
      <c r="DG15" s="611"/>
      <c r="DH15" s="611"/>
      <c r="DI15" s="611"/>
      <c r="DJ15" s="611"/>
      <c r="DK15" s="611"/>
      <c r="DL15" s="611"/>
      <c r="DM15" s="611"/>
      <c r="DN15" s="611"/>
      <c r="DO15" s="611"/>
      <c r="DP15" s="612"/>
      <c r="DQ15" s="619">
        <v>2112882</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57666</v>
      </c>
      <c r="S16" s="611"/>
      <c r="T16" s="611"/>
      <c r="U16" s="611"/>
      <c r="V16" s="611"/>
      <c r="W16" s="611"/>
      <c r="X16" s="611"/>
      <c r="Y16" s="612"/>
      <c r="Z16" s="613">
        <v>0.2</v>
      </c>
      <c r="AA16" s="613"/>
      <c r="AB16" s="613"/>
      <c r="AC16" s="613"/>
      <c r="AD16" s="614">
        <v>57666</v>
      </c>
      <c r="AE16" s="614"/>
      <c r="AF16" s="614"/>
      <c r="AG16" s="614"/>
      <c r="AH16" s="614"/>
      <c r="AI16" s="614"/>
      <c r="AJ16" s="614"/>
      <c r="AK16" s="614"/>
      <c r="AL16" s="615">
        <v>0.3</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140944</v>
      </c>
      <c r="S17" s="611"/>
      <c r="T17" s="611"/>
      <c r="U17" s="611"/>
      <c r="V17" s="611"/>
      <c r="W17" s="611"/>
      <c r="X17" s="611"/>
      <c r="Y17" s="612"/>
      <c r="Z17" s="613">
        <v>0.4</v>
      </c>
      <c r="AA17" s="613"/>
      <c r="AB17" s="613"/>
      <c r="AC17" s="613"/>
      <c r="AD17" s="614">
        <v>140944</v>
      </c>
      <c r="AE17" s="614"/>
      <c r="AF17" s="614"/>
      <c r="AG17" s="614"/>
      <c r="AH17" s="614"/>
      <c r="AI17" s="614"/>
      <c r="AJ17" s="614"/>
      <c r="AK17" s="614"/>
      <c r="AL17" s="615">
        <v>0.8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3759256</v>
      </c>
      <c r="CS17" s="611"/>
      <c r="CT17" s="611"/>
      <c r="CU17" s="611"/>
      <c r="CV17" s="611"/>
      <c r="CW17" s="611"/>
      <c r="CX17" s="611"/>
      <c r="CY17" s="612"/>
      <c r="CZ17" s="613">
        <v>11.5</v>
      </c>
      <c r="DA17" s="613"/>
      <c r="DB17" s="613"/>
      <c r="DC17" s="613"/>
      <c r="DD17" s="619" t="s">
        <v>122</v>
      </c>
      <c r="DE17" s="611"/>
      <c r="DF17" s="611"/>
      <c r="DG17" s="611"/>
      <c r="DH17" s="611"/>
      <c r="DI17" s="611"/>
      <c r="DJ17" s="611"/>
      <c r="DK17" s="611"/>
      <c r="DL17" s="611"/>
      <c r="DM17" s="611"/>
      <c r="DN17" s="611"/>
      <c r="DO17" s="611"/>
      <c r="DP17" s="612"/>
      <c r="DQ17" s="619">
        <v>3258101</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57019</v>
      </c>
      <c r="S18" s="611"/>
      <c r="T18" s="611"/>
      <c r="U18" s="611"/>
      <c r="V18" s="611"/>
      <c r="W18" s="611"/>
      <c r="X18" s="611"/>
      <c r="Y18" s="612"/>
      <c r="Z18" s="613">
        <v>0.2</v>
      </c>
      <c r="AA18" s="613"/>
      <c r="AB18" s="613"/>
      <c r="AC18" s="613"/>
      <c r="AD18" s="614">
        <v>57019</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53784</v>
      </c>
      <c r="S19" s="611"/>
      <c r="T19" s="611"/>
      <c r="U19" s="611"/>
      <c r="V19" s="611"/>
      <c r="W19" s="611"/>
      <c r="X19" s="611"/>
      <c r="Y19" s="612"/>
      <c r="Z19" s="613">
        <v>0.2</v>
      </c>
      <c r="AA19" s="613"/>
      <c r="AB19" s="613"/>
      <c r="AC19" s="613"/>
      <c r="AD19" s="614">
        <v>53784</v>
      </c>
      <c r="AE19" s="614"/>
      <c r="AF19" s="614"/>
      <c r="AG19" s="614"/>
      <c r="AH19" s="614"/>
      <c r="AI19" s="614"/>
      <c r="AJ19" s="614"/>
      <c r="AK19" s="614"/>
      <c r="AL19" s="615">
        <v>0.3</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275733</v>
      </c>
      <c r="BH19" s="611"/>
      <c r="BI19" s="611"/>
      <c r="BJ19" s="611"/>
      <c r="BK19" s="611"/>
      <c r="BL19" s="611"/>
      <c r="BM19" s="611"/>
      <c r="BN19" s="612"/>
      <c r="BO19" s="613">
        <v>3.5</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3235</v>
      </c>
      <c r="S20" s="611"/>
      <c r="T20" s="611"/>
      <c r="U20" s="611"/>
      <c r="V20" s="611"/>
      <c r="W20" s="611"/>
      <c r="X20" s="611"/>
      <c r="Y20" s="612"/>
      <c r="Z20" s="613">
        <v>0</v>
      </c>
      <c r="AA20" s="613"/>
      <c r="AB20" s="613"/>
      <c r="AC20" s="613"/>
      <c r="AD20" s="614">
        <v>3235</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275733</v>
      </c>
      <c r="BH20" s="611"/>
      <c r="BI20" s="611"/>
      <c r="BJ20" s="611"/>
      <c r="BK20" s="611"/>
      <c r="BL20" s="611"/>
      <c r="BM20" s="611"/>
      <c r="BN20" s="612"/>
      <c r="BO20" s="613">
        <v>3.5</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32691516</v>
      </c>
      <c r="CS20" s="611"/>
      <c r="CT20" s="611"/>
      <c r="CU20" s="611"/>
      <c r="CV20" s="611"/>
      <c r="CW20" s="611"/>
      <c r="CX20" s="611"/>
      <c r="CY20" s="612"/>
      <c r="CZ20" s="613">
        <v>100</v>
      </c>
      <c r="DA20" s="613"/>
      <c r="DB20" s="613"/>
      <c r="DC20" s="613"/>
      <c r="DD20" s="619">
        <v>3379585</v>
      </c>
      <c r="DE20" s="611"/>
      <c r="DF20" s="611"/>
      <c r="DG20" s="611"/>
      <c r="DH20" s="611"/>
      <c r="DI20" s="611"/>
      <c r="DJ20" s="611"/>
      <c r="DK20" s="611"/>
      <c r="DL20" s="611"/>
      <c r="DM20" s="611"/>
      <c r="DN20" s="611"/>
      <c r="DO20" s="611"/>
      <c r="DP20" s="612"/>
      <c r="DQ20" s="619">
        <v>21595197</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9302508</v>
      </c>
      <c r="S21" s="611"/>
      <c r="T21" s="611"/>
      <c r="U21" s="611"/>
      <c r="V21" s="611"/>
      <c r="W21" s="611"/>
      <c r="X21" s="611"/>
      <c r="Y21" s="612"/>
      <c r="Z21" s="613">
        <v>27.3</v>
      </c>
      <c r="AA21" s="613"/>
      <c r="AB21" s="613"/>
      <c r="AC21" s="613"/>
      <c r="AD21" s="614">
        <v>8255326</v>
      </c>
      <c r="AE21" s="614"/>
      <c r="AF21" s="614"/>
      <c r="AG21" s="614"/>
      <c r="AH21" s="614"/>
      <c r="AI21" s="614"/>
      <c r="AJ21" s="614"/>
      <c r="AK21" s="614"/>
      <c r="AL21" s="615">
        <v>45.4</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9583</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8255326</v>
      </c>
      <c r="S22" s="611"/>
      <c r="T22" s="611"/>
      <c r="U22" s="611"/>
      <c r="V22" s="611"/>
      <c r="W22" s="611"/>
      <c r="X22" s="611"/>
      <c r="Y22" s="612"/>
      <c r="Z22" s="613">
        <v>24.2</v>
      </c>
      <c r="AA22" s="613"/>
      <c r="AB22" s="613"/>
      <c r="AC22" s="613"/>
      <c r="AD22" s="614">
        <v>8255326</v>
      </c>
      <c r="AE22" s="614"/>
      <c r="AF22" s="614"/>
      <c r="AG22" s="614"/>
      <c r="AH22" s="614"/>
      <c r="AI22" s="614"/>
      <c r="AJ22" s="614"/>
      <c r="AK22" s="614"/>
      <c r="AL22" s="615">
        <v>45.4</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1042853</v>
      </c>
      <c r="S23" s="611"/>
      <c r="T23" s="611"/>
      <c r="U23" s="611"/>
      <c r="V23" s="611"/>
      <c r="W23" s="611"/>
      <c r="X23" s="611"/>
      <c r="Y23" s="612"/>
      <c r="Z23" s="613">
        <v>3.1</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266150</v>
      </c>
      <c r="BH23" s="611"/>
      <c r="BI23" s="611"/>
      <c r="BJ23" s="611"/>
      <c r="BK23" s="611"/>
      <c r="BL23" s="611"/>
      <c r="BM23" s="611"/>
      <c r="BN23" s="612"/>
      <c r="BO23" s="613">
        <v>3.4</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4329</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16207259</v>
      </c>
      <c r="CS24" s="600"/>
      <c r="CT24" s="600"/>
      <c r="CU24" s="600"/>
      <c r="CV24" s="600"/>
      <c r="CW24" s="600"/>
      <c r="CX24" s="600"/>
      <c r="CY24" s="601"/>
      <c r="CZ24" s="604">
        <v>49.6</v>
      </c>
      <c r="DA24" s="605"/>
      <c r="DB24" s="605"/>
      <c r="DC24" s="621"/>
      <c r="DD24" s="645">
        <v>10937555</v>
      </c>
      <c r="DE24" s="600"/>
      <c r="DF24" s="600"/>
      <c r="DG24" s="600"/>
      <c r="DH24" s="600"/>
      <c r="DI24" s="600"/>
      <c r="DJ24" s="600"/>
      <c r="DK24" s="601"/>
      <c r="DL24" s="645">
        <v>10031294</v>
      </c>
      <c r="DM24" s="600"/>
      <c r="DN24" s="600"/>
      <c r="DO24" s="600"/>
      <c r="DP24" s="600"/>
      <c r="DQ24" s="600"/>
      <c r="DR24" s="600"/>
      <c r="DS24" s="600"/>
      <c r="DT24" s="600"/>
      <c r="DU24" s="600"/>
      <c r="DV24" s="601"/>
      <c r="DW24" s="604">
        <v>54.7</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19453804</v>
      </c>
      <c r="S25" s="611"/>
      <c r="T25" s="611"/>
      <c r="U25" s="611"/>
      <c r="V25" s="611"/>
      <c r="W25" s="611"/>
      <c r="X25" s="611"/>
      <c r="Y25" s="612"/>
      <c r="Z25" s="613">
        <v>57.1</v>
      </c>
      <c r="AA25" s="613"/>
      <c r="AB25" s="613"/>
      <c r="AC25" s="613"/>
      <c r="AD25" s="614">
        <v>18140472</v>
      </c>
      <c r="AE25" s="614"/>
      <c r="AF25" s="614"/>
      <c r="AG25" s="614"/>
      <c r="AH25" s="614"/>
      <c r="AI25" s="614"/>
      <c r="AJ25" s="614"/>
      <c r="AK25" s="614"/>
      <c r="AL25" s="615">
        <v>99.7</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5921337</v>
      </c>
      <c r="CS25" s="642"/>
      <c r="CT25" s="642"/>
      <c r="CU25" s="642"/>
      <c r="CV25" s="642"/>
      <c r="CW25" s="642"/>
      <c r="CX25" s="642"/>
      <c r="CY25" s="643"/>
      <c r="CZ25" s="615">
        <v>18.100000000000001</v>
      </c>
      <c r="DA25" s="640"/>
      <c r="DB25" s="640"/>
      <c r="DC25" s="644"/>
      <c r="DD25" s="619">
        <v>4995597</v>
      </c>
      <c r="DE25" s="642"/>
      <c r="DF25" s="642"/>
      <c r="DG25" s="642"/>
      <c r="DH25" s="642"/>
      <c r="DI25" s="642"/>
      <c r="DJ25" s="642"/>
      <c r="DK25" s="643"/>
      <c r="DL25" s="619">
        <v>4991737</v>
      </c>
      <c r="DM25" s="642"/>
      <c r="DN25" s="642"/>
      <c r="DO25" s="642"/>
      <c r="DP25" s="642"/>
      <c r="DQ25" s="642"/>
      <c r="DR25" s="642"/>
      <c r="DS25" s="642"/>
      <c r="DT25" s="642"/>
      <c r="DU25" s="642"/>
      <c r="DV25" s="643"/>
      <c r="DW25" s="615">
        <v>27.2</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8163</v>
      </c>
      <c r="S26" s="611"/>
      <c r="T26" s="611"/>
      <c r="U26" s="611"/>
      <c r="V26" s="611"/>
      <c r="W26" s="611"/>
      <c r="X26" s="611"/>
      <c r="Y26" s="612"/>
      <c r="Z26" s="613">
        <v>0</v>
      </c>
      <c r="AA26" s="613"/>
      <c r="AB26" s="613"/>
      <c r="AC26" s="613"/>
      <c r="AD26" s="614">
        <v>8163</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3456538</v>
      </c>
      <c r="CS26" s="611"/>
      <c r="CT26" s="611"/>
      <c r="CU26" s="611"/>
      <c r="CV26" s="611"/>
      <c r="CW26" s="611"/>
      <c r="CX26" s="611"/>
      <c r="CY26" s="612"/>
      <c r="CZ26" s="615">
        <v>10.6</v>
      </c>
      <c r="DA26" s="640"/>
      <c r="DB26" s="640"/>
      <c r="DC26" s="644"/>
      <c r="DD26" s="619">
        <v>3276093</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89571</v>
      </c>
      <c r="S27" s="611"/>
      <c r="T27" s="611"/>
      <c r="U27" s="611"/>
      <c r="V27" s="611"/>
      <c r="W27" s="611"/>
      <c r="X27" s="611"/>
      <c r="Y27" s="612"/>
      <c r="Z27" s="613">
        <v>0.3</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7845607</v>
      </c>
      <c r="BH27" s="611"/>
      <c r="BI27" s="611"/>
      <c r="BJ27" s="611"/>
      <c r="BK27" s="611"/>
      <c r="BL27" s="611"/>
      <c r="BM27" s="611"/>
      <c r="BN27" s="612"/>
      <c r="BO27" s="613">
        <v>100</v>
      </c>
      <c r="BP27" s="613"/>
      <c r="BQ27" s="613"/>
      <c r="BR27" s="613"/>
      <c r="BS27" s="614">
        <v>22919</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6526666</v>
      </c>
      <c r="CS27" s="642"/>
      <c r="CT27" s="642"/>
      <c r="CU27" s="642"/>
      <c r="CV27" s="642"/>
      <c r="CW27" s="642"/>
      <c r="CX27" s="642"/>
      <c r="CY27" s="643"/>
      <c r="CZ27" s="615">
        <v>20</v>
      </c>
      <c r="DA27" s="640"/>
      <c r="DB27" s="640"/>
      <c r="DC27" s="644"/>
      <c r="DD27" s="619">
        <v>2683857</v>
      </c>
      <c r="DE27" s="642"/>
      <c r="DF27" s="642"/>
      <c r="DG27" s="642"/>
      <c r="DH27" s="642"/>
      <c r="DI27" s="642"/>
      <c r="DJ27" s="642"/>
      <c r="DK27" s="643"/>
      <c r="DL27" s="619">
        <v>1781456</v>
      </c>
      <c r="DM27" s="642"/>
      <c r="DN27" s="642"/>
      <c r="DO27" s="642"/>
      <c r="DP27" s="642"/>
      <c r="DQ27" s="642"/>
      <c r="DR27" s="642"/>
      <c r="DS27" s="642"/>
      <c r="DT27" s="642"/>
      <c r="DU27" s="642"/>
      <c r="DV27" s="643"/>
      <c r="DW27" s="615">
        <v>9.6999999999999993</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181156</v>
      </c>
      <c r="S28" s="611"/>
      <c r="T28" s="611"/>
      <c r="U28" s="611"/>
      <c r="V28" s="611"/>
      <c r="W28" s="611"/>
      <c r="X28" s="611"/>
      <c r="Y28" s="612"/>
      <c r="Z28" s="613">
        <v>0.5</v>
      </c>
      <c r="AA28" s="613"/>
      <c r="AB28" s="613"/>
      <c r="AC28" s="613"/>
      <c r="AD28" s="614">
        <v>34141</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3759256</v>
      </c>
      <c r="CS28" s="611"/>
      <c r="CT28" s="611"/>
      <c r="CU28" s="611"/>
      <c r="CV28" s="611"/>
      <c r="CW28" s="611"/>
      <c r="CX28" s="611"/>
      <c r="CY28" s="612"/>
      <c r="CZ28" s="615">
        <v>11.5</v>
      </c>
      <c r="DA28" s="640"/>
      <c r="DB28" s="640"/>
      <c r="DC28" s="644"/>
      <c r="DD28" s="619">
        <v>3258101</v>
      </c>
      <c r="DE28" s="611"/>
      <c r="DF28" s="611"/>
      <c r="DG28" s="611"/>
      <c r="DH28" s="611"/>
      <c r="DI28" s="611"/>
      <c r="DJ28" s="611"/>
      <c r="DK28" s="612"/>
      <c r="DL28" s="619">
        <v>3258101</v>
      </c>
      <c r="DM28" s="611"/>
      <c r="DN28" s="611"/>
      <c r="DO28" s="611"/>
      <c r="DP28" s="611"/>
      <c r="DQ28" s="611"/>
      <c r="DR28" s="611"/>
      <c r="DS28" s="611"/>
      <c r="DT28" s="611"/>
      <c r="DU28" s="611"/>
      <c r="DV28" s="612"/>
      <c r="DW28" s="615">
        <v>17.8</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132939</v>
      </c>
      <c r="S29" s="611"/>
      <c r="T29" s="611"/>
      <c r="U29" s="611"/>
      <c r="V29" s="611"/>
      <c r="W29" s="611"/>
      <c r="X29" s="611"/>
      <c r="Y29" s="612"/>
      <c r="Z29" s="613">
        <v>0.4</v>
      </c>
      <c r="AA29" s="613"/>
      <c r="AB29" s="613"/>
      <c r="AC29" s="613"/>
      <c r="AD29" s="614">
        <v>1398</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3759256</v>
      </c>
      <c r="CS29" s="642"/>
      <c r="CT29" s="642"/>
      <c r="CU29" s="642"/>
      <c r="CV29" s="642"/>
      <c r="CW29" s="642"/>
      <c r="CX29" s="642"/>
      <c r="CY29" s="643"/>
      <c r="CZ29" s="615">
        <v>11.5</v>
      </c>
      <c r="DA29" s="640"/>
      <c r="DB29" s="640"/>
      <c r="DC29" s="644"/>
      <c r="DD29" s="619">
        <v>3258101</v>
      </c>
      <c r="DE29" s="642"/>
      <c r="DF29" s="642"/>
      <c r="DG29" s="642"/>
      <c r="DH29" s="642"/>
      <c r="DI29" s="642"/>
      <c r="DJ29" s="642"/>
      <c r="DK29" s="643"/>
      <c r="DL29" s="619">
        <v>3258101</v>
      </c>
      <c r="DM29" s="642"/>
      <c r="DN29" s="642"/>
      <c r="DO29" s="642"/>
      <c r="DP29" s="642"/>
      <c r="DQ29" s="642"/>
      <c r="DR29" s="642"/>
      <c r="DS29" s="642"/>
      <c r="DT29" s="642"/>
      <c r="DU29" s="642"/>
      <c r="DV29" s="643"/>
      <c r="DW29" s="615">
        <v>17.8</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4894282</v>
      </c>
      <c r="S30" s="611"/>
      <c r="T30" s="611"/>
      <c r="U30" s="611"/>
      <c r="V30" s="611"/>
      <c r="W30" s="611"/>
      <c r="X30" s="611"/>
      <c r="Y30" s="612"/>
      <c r="Z30" s="613">
        <v>14.4</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3663406</v>
      </c>
      <c r="CS30" s="611"/>
      <c r="CT30" s="611"/>
      <c r="CU30" s="611"/>
      <c r="CV30" s="611"/>
      <c r="CW30" s="611"/>
      <c r="CX30" s="611"/>
      <c r="CY30" s="612"/>
      <c r="CZ30" s="615">
        <v>11.2</v>
      </c>
      <c r="DA30" s="640"/>
      <c r="DB30" s="640"/>
      <c r="DC30" s="644"/>
      <c r="DD30" s="619">
        <v>3171796</v>
      </c>
      <c r="DE30" s="611"/>
      <c r="DF30" s="611"/>
      <c r="DG30" s="611"/>
      <c r="DH30" s="611"/>
      <c r="DI30" s="611"/>
      <c r="DJ30" s="611"/>
      <c r="DK30" s="612"/>
      <c r="DL30" s="619">
        <v>3171796</v>
      </c>
      <c r="DM30" s="611"/>
      <c r="DN30" s="611"/>
      <c r="DO30" s="611"/>
      <c r="DP30" s="611"/>
      <c r="DQ30" s="611"/>
      <c r="DR30" s="611"/>
      <c r="DS30" s="611"/>
      <c r="DT30" s="611"/>
      <c r="DU30" s="611"/>
      <c r="DV30" s="612"/>
      <c r="DW30" s="615">
        <v>17.3</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12"/>
      <c r="AV31" s="212"/>
      <c r="AW31" s="212"/>
      <c r="AX31" s="596" t="s">
        <v>177</v>
      </c>
      <c r="AY31" s="597"/>
      <c r="AZ31" s="597"/>
      <c r="BA31" s="597"/>
      <c r="BB31" s="597"/>
      <c r="BC31" s="597"/>
      <c r="BD31" s="597"/>
      <c r="BE31" s="597"/>
      <c r="BF31" s="598"/>
      <c r="BG31" s="666">
        <v>98.9</v>
      </c>
      <c r="BH31" s="654"/>
      <c r="BI31" s="654"/>
      <c r="BJ31" s="654"/>
      <c r="BK31" s="654"/>
      <c r="BL31" s="654"/>
      <c r="BM31" s="605">
        <v>96.9</v>
      </c>
      <c r="BN31" s="654"/>
      <c r="BO31" s="654"/>
      <c r="BP31" s="654"/>
      <c r="BQ31" s="655"/>
      <c r="BR31" s="666">
        <v>98.6</v>
      </c>
      <c r="BS31" s="654"/>
      <c r="BT31" s="654"/>
      <c r="BU31" s="654"/>
      <c r="BV31" s="654"/>
      <c r="BW31" s="654"/>
      <c r="BX31" s="605">
        <v>95.6</v>
      </c>
      <c r="BY31" s="654"/>
      <c r="BZ31" s="654"/>
      <c r="CA31" s="654"/>
      <c r="CB31" s="655"/>
      <c r="CD31" s="648"/>
      <c r="CE31" s="649"/>
      <c r="CF31" s="607" t="s">
        <v>300</v>
      </c>
      <c r="CG31" s="608"/>
      <c r="CH31" s="608"/>
      <c r="CI31" s="608"/>
      <c r="CJ31" s="608"/>
      <c r="CK31" s="608"/>
      <c r="CL31" s="608"/>
      <c r="CM31" s="608"/>
      <c r="CN31" s="608"/>
      <c r="CO31" s="608"/>
      <c r="CP31" s="608"/>
      <c r="CQ31" s="609"/>
      <c r="CR31" s="610">
        <v>95850</v>
      </c>
      <c r="CS31" s="642"/>
      <c r="CT31" s="642"/>
      <c r="CU31" s="642"/>
      <c r="CV31" s="642"/>
      <c r="CW31" s="642"/>
      <c r="CX31" s="642"/>
      <c r="CY31" s="643"/>
      <c r="CZ31" s="615">
        <v>0.3</v>
      </c>
      <c r="DA31" s="640"/>
      <c r="DB31" s="640"/>
      <c r="DC31" s="644"/>
      <c r="DD31" s="619">
        <v>86305</v>
      </c>
      <c r="DE31" s="642"/>
      <c r="DF31" s="642"/>
      <c r="DG31" s="642"/>
      <c r="DH31" s="642"/>
      <c r="DI31" s="642"/>
      <c r="DJ31" s="642"/>
      <c r="DK31" s="643"/>
      <c r="DL31" s="619">
        <v>86305</v>
      </c>
      <c r="DM31" s="642"/>
      <c r="DN31" s="642"/>
      <c r="DO31" s="642"/>
      <c r="DP31" s="642"/>
      <c r="DQ31" s="642"/>
      <c r="DR31" s="642"/>
      <c r="DS31" s="642"/>
      <c r="DT31" s="642"/>
      <c r="DU31" s="642"/>
      <c r="DV31" s="643"/>
      <c r="DW31" s="615">
        <v>0.5</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2000890</v>
      </c>
      <c r="S32" s="611"/>
      <c r="T32" s="611"/>
      <c r="U32" s="611"/>
      <c r="V32" s="611"/>
      <c r="W32" s="611"/>
      <c r="X32" s="611"/>
      <c r="Y32" s="612"/>
      <c r="Z32" s="613">
        <v>5.9</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208" t="s">
        <v>302</v>
      </c>
      <c r="AX32" s="607" t="s">
        <v>303</v>
      </c>
      <c r="AY32" s="608"/>
      <c r="AZ32" s="608"/>
      <c r="BA32" s="608"/>
      <c r="BB32" s="608"/>
      <c r="BC32" s="608"/>
      <c r="BD32" s="608"/>
      <c r="BE32" s="608"/>
      <c r="BF32" s="609"/>
      <c r="BG32" s="667">
        <v>99</v>
      </c>
      <c r="BH32" s="642"/>
      <c r="BI32" s="642"/>
      <c r="BJ32" s="642"/>
      <c r="BK32" s="642"/>
      <c r="BL32" s="642"/>
      <c r="BM32" s="616">
        <v>97.1</v>
      </c>
      <c r="BN32" s="642"/>
      <c r="BO32" s="642"/>
      <c r="BP32" s="642"/>
      <c r="BQ32" s="665"/>
      <c r="BR32" s="667">
        <v>98.6</v>
      </c>
      <c r="BS32" s="642"/>
      <c r="BT32" s="642"/>
      <c r="BU32" s="642"/>
      <c r="BV32" s="642"/>
      <c r="BW32" s="642"/>
      <c r="BX32" s="616">
        <v>96.9</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188278</v>
      </c>
      <c r="S33" s="611"/>
      <c r="T33" s="611"/>
      <c r="U33" s="611"/>
      <c r="V33" s="611"/>
      <c r="W33" s="611"/>
      <c r="X33" s="611"/>
      <c r="Y33" s="612"/>
      <c r="Z33" s="613">
        <v>0.6</v>
      </c>
      <c r="AA33" s="613"/>
      <c r="AB33" s="613"/>
      <c r="AC33" s="613"/>
      <c r="AD33" s="614">
        <v>9260</v>
      </c>
      <c r="AE33" s="614"/>
      <c r="AF33" s="614"/>
      <c r="AG33" s="614"/>
      <c r="AH33" s="614"/>
      <c r="AI33" s="614"/>
      <c r="AJ33" s="614"/>
      <c r="AK33" s="614"/>
      <c r="AL33" s="615">
        <v>0.1</v>
      </c>
      <c r="AM33" s="616"/>
      <c r="AN33" s="616"/>
      <c r="AO33" s="617"/>
      <c r="AP33" s="660"/>
      <c r="AQ33" s="661"/>
      <c r="AR33" s="661"/>
      <c r="AS33" s="661"/>
      <c r="AT33" s="664"/>
      <c r="AU33" s="213"/>
      <c r="AV33" s="213"/>
      <c r="AW33" s="213"/>
      <c r="AX33" s="631" t="s">
        <v>306</v>
      </c>
      <c r="AY33" s="632"/>
      <c r="AZ33" s="632"/>
      <c r="BA33" s="632"/>
      <c r="BB33" s="632"/>
      <c r="BC33" s="632"/>
      <c r="BD33" s="632"/>
      <c r="BE33" s="632"/>
      <c r="BF33" s="633"/>
      <c r="BG33" s="668">
        <v>98.7</v>
      </c>
      <c r="BH33" s="669"/>
      <c r="BI33" s="669"/>
      <c r="BJ33" s="669"/>
      <c r="BK33" s="669"/>
      <c r="BL33" s="669"/>
      <c r="BM33" s="670">
        <v>96.5</v>
      </c>
      <c r="BN33" s="669"/>
      <c r="BO33" s="669"/>
      <c r="BP33" s="669"/>
      <c r="BQ33" s="671"/>
      <c r="BR33" s="668">
        <v>98.4</v>
      </c>
      <c r="BS33" s="669"/>
      <c r="BT33" s="669"/>
      <c r="BU33" s="669"/>
      <c r="BV33" s="669"/>
      <c r="BW33" s="669"/>
      <c r="BX33" s="670">
        <v>93.9</v>
      </c>
      <c r="BY33" s="669"/>
      <c r="BZ33" s="669"/>
      <c r="CA33" s="669"/>
      <c r="CB33" s="671"/>
      <c r="CD33" s="607" t="s">
        <v>307</v>
      </c>
      <c r="CE33" s="608"/>
      <c r="CF33" s="608"/>
      <c r="CG33" s="608"/>
      <c r="CH33" s="608"/>
      <c r="CI33" s="608"/>
      <c r="CJ33" s="608"/>
      <c r="CK33" s="608"/>
      <c r="CL33" s="608"/>
      <c r="CM33" s="608"/>
      <c r="CN33" s="608"/>
      <c r="CO33" s="608"/>
      <c r="CP33" s="608"/>
      <c r="CQ33" s="609"/>
      <c r="CR33" s="610">
        <v>13104672</v>
      </c>
      <c r="CS33" s="642"/>
      <c r="CT33" s="642"/>
      <c r="CU33" s="642"/>
      <c r="CV33" s="642"/>
      <c r="CW33" s="642"/>
      <c r="CX33" s="642"/>
      <c r="CY33" s="643"/>
      <c r="CZ33" s="615">
        <v>40.1</v>
      </c>
      <c r="DA33" s="640"/>
      <c r="DB33" s="640"/>
      <c r="DC33" s="644"/>
      <c r="DD33" s="619">
        <v>9873197</v>
      </c>
      <c r="DE33" s="642"/>
      <c r="DF33" s="642"/>
      <c r="DG33" s="642"/>
      <c r="DH33" s="642"/>
      <c r="DI33" s="642"/>
      <c r="DJ33" s="642"/>
      <c r="DK33" s="643"/>
      <c r="DL33" s="619">
        <v>7287554</v>
      </c>
      <c r="DM33" s="642"/>
      <c r="DN33" s="642"/>
      <c r="DO33" s="642"/>
      <c r="DP33" s="642"/>
      <c r="DQ33" s="642"/>
      <c r="DR33" s="642"/>
      <c r="DS33" s="642"/>
      <c r="DT33" s="642"/>
      <c r="DU33" s="642"/>
      <c r="DV33" s="643"/>
      <c r="DW33" s="615">
        <v>39.799999999999997</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210271</v>
      </c>
      <c r="S34" s="611"/>
      <c r="T34" s="611"/>
      <c r="U34" s="611"/>
      <c r="V34" s="611"/>
      <c r="W34" s="611"/>
      <c r="X34" s="611"/>
      <c r="Y34" s="612"/>
      <c r="Z34" s="613">
        <v>0.6</v>
      </c>
      <c r="AA34" s="613"/>
      <c r="AB34" s="613"/>
      <c r="AC34" s="613"/>
      <c r="AD34" s="614" t="s">
        <v>122</v>
      </c>
      <c r="AE34" s="614"/>
      <c r="AF34" s="614"/>
      <c r="AG34" s="614"/>
      <c r="AH34" s="614"/>
      <c r="AI34" s="614"/>
      <c r="AJ34" s="614"/>
      <c r="AK34" s="614"/>
      <c r="AL34" s="615" t="s">
        <v>122</v>
      </c>
      <c r="AM34" s="616"/>
      <c r="AN34" s="616"/>
      <c r="AO34" s="617"/>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7" t="s">
        <v>309</v>
      </c>
      <c r="CE34" s="608"/>
      <c r="CF34" s="608"/>
      <c r="CG34" s="608"/>
      <c r="CH34" s="608"/>
      <c r="CI34" s="608"/>
      <c r="CJ34" s="608"/>
      <c r="CK34" s="608"/>
      <c r="CL34" s="608"/>
      <c r="CM34" s="608"/>
      <c r="CN34" s="608"/>
      <c r="CO34" s="608"/>
      <c r="CP34" s="608"/>
      <c r="CQ34" s="609"/>
      <c r="CR34" s="610">
        <v>3744591</v>
      </c>
      <c r="CS34" s="611"/>
      <c r="CT34" s="611"/>
      <c r="CU34" s="611"/>
      <c r="CV34" s="611"/>
      <c r="CW34" s="611"/>
      <c r="CX34" s="611"/>
      <c r="CY34" s="612"/>
      <c r="CZ34" s="615">
        <v>11.5</v>
      </c>
      <c r="DA34" s="640"/>
      <c r="DB34" s="640"/>
      <c r="DC34" s="644"/>
      <c r="DD34" s="619">
        <v>2964528</v>
      </c>
      <c r="DE34" s="611"/>
      <c r="DF34" s="611"/>
      <c r="DG34" s="611"/>
      <c r="DH34" s="611"/>
      <c r="DI34" s="611"/>
      <c r="DJ34" s="611"/>
      <c r="DK34" s="612"/>
      <c r="DL34" s="619">
        <v>2628311</v>
      </c>
      <c r="DM34" s="611"/>
      <c r="DN34" s="611"/>
      <c r="DO34" s="611"/>
      <c r="DP34" s="611"/>
      <c r="DQ34" s="611"/>
      <c r="DR34" s="611"/>
      <c r="DS34" s="611"/>
      <c r="DT34" s="611"/>
      <c r="DU34" s="611"/>
      <c r="DV34" s="612"/>
      <c r="DW34" s="615">
        <v>14.3</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1035140</v>
      </c>
      <c r="S35" s="611"/>
      <c r="T35" s="611"/>
      <c r="U35" s="611"/>
      <c r="V35" s="611"/>
      <c r="W35" s="611"/>
      <c r="X35" s="611"/>
      <c r="Y35" s="612"/>
      <c r="Z35" s="613">
        <v>3</v>
      </c>
      <c r="AA35" s="613"/>
      <c r="AB35" s="613"/>
      <c r="AC35" s="613"/>
      <c r="AD35" s="614" t="s">
        <v>122</v>
      </c>
      <c r="AE35" s="614"/>
      <c r="AF35" s="614"/>
      <c r="AG35" s="614"/>
      <c r="AH35" s="614"/>
      <c r="AI35" s="614"/>
      <c r="AJ35" s="614"/>
      <c r="AK35" s="614"/>
      <c r="AL35" s="615" t="s">
        <v>122</v>
      </c>
      <c r="AM35" s="616"/>
      <c r="AN35" s="616"/>
      <c r="AO35" s="617"/>
      <c r="AP35" s="21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159403</v>
      </c>
      <c r="CS35" s="642"/>
      <c r="CT35" s="642"/>
      <c r="CU35" s="642"/>
      <c r="CV35" s="642"/>
      <c r="CW35" s="642"/>
      <c r="CX35" s="642"/>
      <c r="CY35" s="643"/>
      <c r="CZ35" s="615">
        <v>0.5</v>
      </c>
      <c r="DA35" s="640"/>
      <c r="DB35" s="640"/>
      <c r="DC35" s="644"/>
      <c r="DD35" s="619">
        <v>102085</v>
      </c>
      <c r="DE35" s="642"/>
      <c r="DF35" s="642"/>
      <c r="DG35" s="642"/>
      <c r="DH35" s="642"/>
      <c r="DI35" s="642"/>
      <c r="DJ35" s="642"/>
      <c r="DK35" s="643"/>
      <c r="DL35" s="619">
        <v>101258</v>
      </c>
      <c r="DM35" s="642"/>
      <c r="DN35" s="642"/>
      <c r="DO35" s="642"/>
      <c r="DP35" s="642"/>
      <c r="DQ35" s="642"/>
      <c r="DR35" s="642"/>
      <c r="DS35" s="642"/>
      <c r="DT35" s="642"/>
      <c r="DU35" s="642"/>
      <c r="DV35" s="643"/>
      <c r="DW35" s="615">
        <v>0.6</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1427123</v>
      </c>
      <c r="S36" s="611"/>
      <c r="T36" s="611"/>
      <c r="U36" s="611"/>
      <c r="V36" s="611"/>
      <c r="W36" s="611"/>
      <c r="X36" s="611"/>
      <c r="Y36" s="612"/>
      <c r="Z36" s="613">
        <v>4.2</v>
      </c>
      <c r="AA36" s="613"/>
      <c r="AB36" s="613"/>
      <c r="AC36" s="613"/>
      <c r="AD36" s="614" t="s">
        <v>122</v>
      </c>
      <c r="AE36" s="614"/>
      <c r="AF36" s="614"/>
      <c r="AG36" s="614"/>
      <c r="AH36" s="614"/>
      <c r="AI36" s="614"/>
      <c r="AJ36" s="614"/>
      <c r="AK36" s="614"/>
      <c r="AL36" s="615" t="s">
        <v>122</v>
      </c>
      <c r="AM36" s="616"/>
      <c r="AN36" s="616"/>
      <c r="AO36" s="617"/>
      <c r="AP36" s="216"/>
      <c r="AQ36" s="676" t="s">
        <v>315</v>
      </c>
      <c r="AR36" s="677"/>
      <c r="AS36" s="677"/>
      <c r="AT36" s="677"/>
      <c r="AU36" s="677"/>
      <c r="AV36" s="677"/>
      <c r="AW36" s="677"/>
      <c r="AX36" s="677"/>
      <c r="AY36" s="678"/>
      <c r="AZ36" s="599">
        <v>2965940</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179889</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4784546</v>
      </c>
      <c r="CS36" s="611"/>
      <c r="CT36" s="611"/>
      <c r="CU36" s="611"/>
      <c r="CV36" s="611"/>
      <c r="CW36" s="611"/>
      <c r="CX36" s="611"/>
      <c r="CY36" s="612"/>
      <c r="CZ36" s="615">
        <v>14.6</v>
      </c>
      <c r="DA36" s="640"/>
      <c r="DB36" s="640"/>
      <c r="DC36" s="644"/>
      <c r="DD36" s="619">
        <v>4186137</v>
      </c>
      <c r="DE36" s="611"/>
      <c r="DF36" s="611"/>
      <c r="DG36" s="611"/>
      <c r="DH36" s="611"/>
      <c r="DI36" s="611"/>
      <c r="DJ36" s="611"/>
      <c r="DK36" s="612"/>
      <c r="DL36" s="619">
        <v>2738374</v>
      </c>
      <c r="DM36" s="611"/>
      <c r="DN36" s="611"/>
      <c r="DO36" s="611"/>
      <c r="DP36" s="611"/>
      <c r="DQ36" s="611"/>
      <c r="DR36" s="611"/>
      <c r="DS36" s="611"/>
      <c r="DT36" s="611"/>
      <c r="DU36" s="611"/>
      <c r="DV36" s="612"/>
      <c r="DW36" s="615">
        <v>14.9</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1483278</v>
      </c>
      <c r="S37" s="611"/>
      <c r="T37" s="611"/>
      <c r="U37" s="611"/>
      <c r="V37" s="611"/>
      <c r="W37" s="611"/>
      <c r="X37" s="611"/>
      <c r="Y37" s="612"/>
      <c r="Z37" s="613">
        <v>4.4000000000000004</v>
      </c>
      <c r="AA37" s="613"/>
      <c r="AB37" s="613"/>
      <c r="AC37" s="613"/>
      <c r="AD37" s="614">
        <v>3153</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455000</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158715</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532584</v>
      </c>
      <c r="CS37" s="642"/>
      <c r="CT37" s="642"/>
      <c r="CU37" s="642"/>
      <c r="CV37" s="642"/>
      <c r="CW37" s="642"/>
      <c r="CX37" s="642"/>
      <c r="CY37" s="643"/>
      <c r="CZ37" s="615">
        <v>1.6</v>
      </c>
      <c r="DA37" s="640"/>
      <c r="DB37" s="640"/>
      <c r="DC37" s="644"/>
      <c r="DD37" s="619">
        <v>532584</v>
      </c>
      <c r="DE37" s="642"/>
      <c r="DF37" s="642"/>
      <c r="DG37" s="642"/>
      <c r="DH37" s="642"/>
      <c r="DI37" s="642"/>
      <c r="DJ37" s="642"/>
      <c r="DK37" s="643"/>
      <c r="DL37" s="619">
        <v>483841</v>
      </c>
      <c r="DM37" s="642"/>
      <c r="DN37" s="642"/>
      <c r="DO37" s="642"/>
      <c r="DP37" s="642"/>
      <c r="DQ37" s="642"/>
      <c r="DR37" s="642"/>
      <c r="DS37" s="642"/>
      <c r="DT37" s="642"/>
      <c r="DU37" s="642"/>
      <c r="DV37" s="643"/>
      <c r="DW37" s="615">
        <v>2.6</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2978600</v>
      </c>
      <c r="S38" s="611"/>
      <c r="T38" s="611"/>
      <c r="U38" s="611"/>
      <c r="V38" s="611"/>
      <c r="W38" s="611"/>
      <c r="X38" s="611"/>
      <c r="Y38" s="612"/>
      <c r="Z38" s="613">
        <v>8.6999999999999993</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129268</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9866</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2381672</v>
      </c>
      <c r="CS38" s="611"/>
      <c r="CT38" s="611"/>
      <c r="CU38" s="611"/>
      <c r="CV38" s="611"/>
      <c r="CW38" s="611"/>
      <c r="CX38" s="611"/>
      <c r="CY38" s="612"/>
      <c r="CZ38" s="615">
        <v>7.3</v>
      </c>
      <c r="DA38" s="640"/>
      <c r="DB38" s="640"/>
      <c r="DC38" s="644"/>
      <c r="DD38" s="619">
        <v>1857819</v>
      </c>
      <c r="DE38" s="611"/>
      <c r="DF38" s="611"/>
      <c r="DG38" s="611"/>
      <c r="DH38" s="611"/>
      <c r="DI38" s="611"/>
      <c r="DJ38" s="611"/>
      <c r="DK38" s="612"/>
      <c r="DL38" s="619">
        <v>1819611</v>
      </c>
      <c r="DM38" s="611"/>
      <c r="DN38" s="611"/>
      <c r="DO38" s="611"/>
      <c r="DP38" s="611"/>
      <c r="DQ38" s="611"/>
      <c r="DR38" s="611"/>
      <c r="DS38" s="611"/>
      <c r="DT38" s="611"/>
      <c r="DU38" s="611"/>
      <c r="DV38" s="612"/>
      <c r="DW38" s="615">
        <v>9.9</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16285</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1066860</v>
      </c>
      <c r="CS39" s="642"/>
      <c r="CT39" s="642"/>
      <c r="CU39" s="642"/>
      <c r="CV39" s="642"/>
      <c r="CW39" s="642"/>
      <c r="CX39" s="642"/>
      <c r="CY39" s="643"/>
      <c r="CZ39" s="615">
        <v>3.3</v>
      </c>
      <c r="DA39" s="640"/>
      <c r="DB39" s="640"/>
      <c r="DC39" s="644"/>
      <c r="DD39" s="619">
        <v>761028</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128300</v>
      </c>
      <c r="S40" s="611"/>
      <c r="T40" s="611"/>
      <c r="U40" s="611"/>
      <c r="V40" s="611"/>
      <c r="W40" s="611"/>
      <c r="X40" s="611"/>
      <c r="Y40" s="612"/>
      <c r="Z40" s="613">
        <v>0.4</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17"/>
      <c r="BM40" s="608" t="s">
        <v>333</v>
      </c>
      <c r="BN40" s="608"/>
      <c r="BO40" s="608"/>
      <c r="BP40" s="608"/>
      <c r="BQ40" s="608"/>
      <c r="BR40" s="608"/>
      <c r="BS40" s="608"/>
      <c r="BT40" s="608"/>
      <c r="BU40" s="609"/>
      <c r="BV40" s="610">
        <v>103</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967600</v>
      </c>
      <c r="CS40" s="611"/>
      <c r="CT40" s="611"/>
      <c r="CU40" s="611"/>
      <c r="CV40" s="611"/>
      <c r="CW40" s="611"/>
      <c r="CX40" s="611"/>
      <c r="CY40" s="612"/>
      <c r="CZ40" s="615">
        <v>3</v>
      </c>
      <c r="DA40" s="640"/>
      <c r="DB40" s="640"/>
      <c r="DC40" s="644"/>
      <c r="DD40" s="619">
        <v>1600</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34083495</v>
      </c>
      <c r="S41" s="683"/>
      <c r="T41" s="683"/>
      <c r="U41" s="683"/>
      <c r="V41" s="683"/>
      <c r="W41" s="683"/>
      <c r="X41" s="683"/>
      <c r="Y41" s="687"/>
      <c r="Z41" s="688">
        <v>100</v>
      </c>
      <c r="AA41" s="688"/>
      <c r="AB41" s="688"/>
      <c r="AC41" s="688"/>
      <c r="AD41" s="689">
        <v>18196587</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601249</v>
      </c>
      <c r="BA41" s="611"/>
      <c r="BB41" s="611"/>
      <c r="BC41" s="611"/>
      <c r="BD41" s="642"/>
      <c r="BE41" s="642"/>
      <c r="BF41" s="665"/>
      <c r="BG41" s="658"/>
      <c r="BH41" s="659"/>
      <c r="BI41" s="659"/>
      <c r="BJ41" s="659"/>
      <c r="BK41" s="659"/>
      <c r="BL41" s="217"/>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1780423</v>
      </c>
      <c r="BA42" s="683"/>
      <c r="BB42" s="683"/>
      <c r="BC42" s="683"/>
      <c r="BD42" s="669"/>
      <c r="BE42" s="669"/>
      <c r="BF42" s="671"/>
      <c r="BG42" s="660"/>
      <c r="BH42" s="661"/>
      <c r="BI42" s="661"/>
      <c r="BJ42" s="661"/>
      <c r="BK42" s="661"/>
      <c r="BL42" s="218"/>
      <c r="BM42" s="632" t="s">
        <v>340</v>
      </c>
      <c r="BN42" s="632"/>
      <c r="BO42" s="632"/>
      <c r="BP42" s="632"/>
      <c r="BQ42" s="632"/>
      <c r="BR42" s="632"/>
      <c r="BS42" s="632"/>
      <c r="BT42" s="632"/>
      <c r="BU42" s="633"/>
      <c r="BV42" s="682">
        <v>331</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3379585</v>
      </c>
      <c r="CS42" s="642"/>
      <c r="CT42" s="642"/>
      <c r="CU42" s="642"/>
      <c r="CV42" s="642"/>
      <c r="CW42" s="642"/>
      <c r="CX42" s="642"/>
      <c r="CY42" s="643"/>
      <c r="CZ42" s="615">
        <v>10.3</v>
      </c>
      <c r="DA42" s="640"/>
      <c r="DB42" s="640"/>
      <c r="DC42" s="644"/>
      <c r="DD42" s="619">
        <v>784445</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208" t="s">
        <v>342</v>
      </c>
      <c r="CD43" s="607" t="s">
        <v>343</v>
      </c>
      <c r="CE43" s="608"/>
      <c r="CF43" s="608"/>
      <c r="CG43" s="608"/>
      <c r="CH43" s="608"/>
      <c r="CI43" s="608"/>
      <c r="CJ43" s="608"/>
      <c r="CK43" s="608"/>
      <c r="CL43" s="608"/>
      <c r="CM43" s="608"/>
      <c r="CN43" s="608"/>
      <c r="CO43" s="608"/>
      <c r="CP43" s="608"/>
      <c r="CQ43" s="609"/>
      <c r="CR43" s="610">
        <v>96609</v>
      </c>
      <c r="CS43" s="642"/>
      <c r="CT43" s="642"/>
      <c r="CU43" s="642"/>
      <c r="CV43" s="642"/>
      <c r="CW43" s="642"/>
      <c r="CX43" s="642"/>
      <c r="CY43" s="643"/>
      <c r="CZ43" s="615">
        <v>0.3</v>
      </c>
      <c r="DA43" s="640"/>
      <c r="DB43" s="640"/>
      <c r="DC43" s="644"/>
      <c r="DD43" s="619">
        <v>96609</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3379585</v>
      </c>
      <c r="CS44" s="611"/>
      <c r="CT44" s="611"/>
      <c r="CU44" s="611"/>
      <c r="CV44" s="611"/>
      <c r="CW44" s="611"/>
      <c r="CX44" s="611"/>
      <c r="CY44" s="612"/>
      <c r="CZ44" s="615">
        <v>10.3</v>
      </c>
      <c r="DA44" s="616"/>
      <c r="DB44" s="616"/>
      <c r="DC44" s="622"/>
      <c r="DD44" s="619">
        <v>784445</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817329</v>
      </c>
      <c r="CS45" s="642"/>
      <c r="CT45" s="642"/>
      <c r="CU45" s="642"/>
      <c r="CV45" s="642"/>
      <c r="CW45" s="642"/>
      <c r="CX45" s="642"/>
      <c r="CY45" s="643"/>
      <c r="CZ45" s="615">
        <v>2.5</v>
      </c>
      <c r="DA45" s="640"/>
      <c r="DB45" s="640"/>
      <c r="DC45" s="644"/>
      <c r="DD45" s="619">
        <v>48839</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19"/>
      <c r="CD46" s="648"/>
      <c r="CE46" s="649"/>
      <c r="CF46" s="607" t="s">
        <v>348</v>
      </c>
      <c r="CG46" s="608"/>
      <c r="CH46" s="608"/>
      <c r="CI46" s="608"/>
      <c r="CJ46" s="608"/>
      <c r="CK46" s="608"/>
      <c r="CL46" s="608"/>
      <c r="CM46" s="608"/>
      <c r="CN46" s="608"/>
      <c r="CO46" s="608"/>
      <c r="CP46" s="608"/>
      <c r="CQ46" s="609"/>
      <c r="CR46" s="610">
        <v>2508681</v>
      </c>
      <c r="CS46" s="611"/>
      <c r="CT46" s="611"/>
      <c r="CU46" s="611"/>
      <c r="CV46" s="611"/>
      <c r="CW46" s="611"/>
      <c r="CX46" s="611"/>
      <c r="CY46" s="612"/>
      <c r="CZ46" s="615">
        <v>7.7</v>
      </c>
      <c r="DA46" s="616"/>
      <c r="DB46" s="616"/>
      <c r="DC46" s="622"/>
      <c r="DD46" s="619">
        <v>731086</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19"/>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19"/>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19"/>
      <c r="CD49" s="631" t="s">
        <v>351</v>
      </c>
      <c r="CE49" s="632"/>
      <c r="CF49" s="632"/>
      <c r="CG49" s="632"/>
      <c r="CH49" s="632"/>
      <c r="CI49" s="632"/>
      <c r="CJ49" s="632"/>
      <c r="CK49" s="632"/>
      <c r="CL49" s="632"/>
      <c r="CM49" s="632"/>
      <c r="CN49" s="632"/>
      <c r="CO49" s="632"/>
      <c r="CP49" s="632"/>
      <c r="CQ49" s="633"/>
      <c r="CR49" s="682">
        <v>32691516</v>
      </c>
      <c r="CS49" s="669"/>
      <c r="CT49" s="669"/>
      <c r="CU49" s="669"/>
      <c r="CV49" s="669"/>
      <c r="CW49" s="669"/>
      <c r="CX49" s="669"/>
      <c r="CY49" s="698"/>
      <c r="CZ49" s="690">
        <v>100</v>
      </c>
      <c r="DA49" s="699"/>
      <c r="DB49" s="699"/>
      <c r="DC49" s="700"/>
      <c r="DD49" s="701">
        <v>21595197</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PfTnGK3AQ7Sl3N9ltZ4KXPtDXL1LF4naDTGDE9IPEX+PR/Qzyes1asse16K9H4cpf1xFu92wkuInqf5IOBeY4w==" saltValue="qMF2o5UKaowIBQtrnkCDC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09" t="s">
        <v>353</v>
      </c>
      <c r="DK2" s="710"/>
      <c r="DL2" s="710"/>
      <c r="DM2" s="710"/>
      <c r="DN2" s="710"/>
      <c r="DO2" s="711"/>
      <c r="DP2" s="222"/>
      <c r="DQ2" s="709" t="s">
        <v>354</v>
      </c>
      <c r="DR2" s="710"/>
      <c r="DS2" s="710"/>
      <c r="DT2" s="710"/>
      <c r="DU2" s="710"/>
      <c r="DV2" s="710"/>
      <c r="DW2" s="710"/>
      <c r="DX2" s="710"/>
      <c r="DY2" s="710"/>
      <c r="DZ2" s="711"/>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26"/>
      <c r="BA4" s="226"/>
      <c r="BB4" s="226"/>
      <c r="BC4" s="226"/>
      <c r="BD4" s="226"/>
      <c r="BE4" s="227"/>
      <c r="BF4" s="227"/>
      <c r="BG4" s="227"/>
      <c r="BH4" s="227"/>
      <c r="BI4" s="227"/>
      <c r="BJ4" s="227"/>
      <c r="BK4" s="227"/>
      <c r="BL4" s="227"/>
      <c r="BM4" s="227"/>
      <c r="BN4" s="227"/>
      <c r="BO4" s="227"/>
      <c r="BP4" s="227"/>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28"/>
    </row>
    <row r="5" spans="1:131" s="229"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26"/>
      <c r="BA5" s="226"/>
      <c r="BB5" s="226"/>
      <c r="BC5" s="226"/>
      <c r="BD5" s="226"/>
      <c r="BE5" s="227"/>
      <c r="BF5" s="227"/>
      <c r="BG5" s="227"/>
      <c r="BH5" s="227"/>
      <c r="BI5" s="227"/>
      <c r="BJ5" s="227"/>
      <c r="BK5" s="227"/>
      <c r="BL5" s="227"/>
      <c r="BM5" s="227"/>
      <c r="BN5" s="227"/>
      <c r="BO5" s="227"/>
      <c r="BP5" s="227"/>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28"/>
    </row>
    <row r="6" spans="1:131" s="229"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26"/>
      <c r="BA6" s="226"/>
      <c r="BB6" s="226"/>
      <c r="BC6" s="226"/>
      <c r="BD6" s="226"/>
      <c r="BE6" s="227"/>
      <c r="BF6" s="227"/>
      <c r="BG6" s="227"/>
      <c r="BH6" s="227"/>
      <c r="BI6" s="227"/>
      <c r="BJ6" s="227"/>
      <c r="BK6" s="227"/>
      <c r="BL6" s="227"/>
      <c r="BM6" s="227"/>
      <c r="BN6" s="227"/>
      <c r="BO6" s="227"/>
      <c r="BP6" s="227"/>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28"/>
    </row>
    <row r="7" spans="1:131" s="229" customFormat="1" ht="26.25" customHeight="1" thickTop="1" x14ac:dyDescent="0.2">
      <c r="A7" s="230">
        <v>1</v>
      </c>
      <c r="B7" s="736" t="s">
        <v>374</v>
      </c>
      <c r="C7" s="737"/>
      <c r="D7" s="737"/>
      <c r="E7" s="737"/>
      <c r="F7" s="737"/>
      <c r="G7" s="737"/>
      <c r="H7" s="737"/>
      <c r="I7" s="737"/>
      <c r="J7" s="737"/>
      <c r="K7" s="737"/>
      <c r="L7" s="737"/>
      <c r="M7" s="737"/>
      <c r="N7" s="737"/>
      <c r="O7" s="737"/>
      <c r="P7" s="738"/>
      <c r="Q7" s="739">
        <v>32751</v>
      </c>
      <c r="R7" s="740"/>
      <c r="S7" s="740"/>
      <c r="T7" s="740"/>
      <c r="U7" s="740"/>
      <c r="V7" s="740">
        <v>31359</v>
      </c>
      <c r="W7" s="740"/>
      <c r="X7" s="740"/>
      <c r="Y7" s="740"/>
      <c r="Z7" s="740"/>
      <c r="AA7" s="740">
        <v>1392</v>
      </c>
      <c r="AB7" s="740"/>
      <c r="AC7" s="740"/>
      <c r="AD7" s="740"/>
      <c r="AE7" s="741"/>
      <c r="AF7" s="742">
        <v>1211</v>
      </c>
      <c r="AG7" s="743"/>
      <c r="AH7" s="743"/>
      <c r="AI7" s="743"/>
      <c r="AJ7" s="744"/>
      <c r="AK7" s="745">
        <v>57</v>
      </c>
      <c r="AL7" s="746"/>
      <c r="AM7" s="746"/>
      <c r="AN7" s="746"/>
      <c r="AO7" s="746"/>
      <c r="AP7" s="746">
        <v>27430</v>
      </c>
      <c r="AQ7" s="746"/>
      <c r="AR7" s="746"/>
      <c r="AS7" s="746"/>
      <c r="AT7" s="746"/>
      <c r="AU7" s="747"/>
      <c r="AV7" s="747"/>
      <c r="AW7" s="747"/>
      <c r="AX7" s="747"/>
      <c r="AY7" s="748"/>
      <c r="AZ7" s="226"/>
      <c r="BA7" s="226"/>
      <c r="BB7" s="226"/>
      <c r="BC7" s="226"/>
      <c r="BD7" s="226"/>
      <c r="BE7" s="227"/>
      <c r="BF7" s="227"/>
      <c r="BG7" s="227"/>
      <c r="BH7" s="227"/>
      <c r="BI7" s="227"/>
      <c r="BJ7" s="227"/>
      <c r="BK7" s="227"/>
      <c r="BL7" s="227"/>
      <c r="BM7" s="227"/>
      <c r="BN7" s="227"/>
      <c r="BO7" s="227"/>
      <c r="BP7" s="227"/>
      <c r="BQ7" s="230">
        <v>1</v>
      </c>
      <c r="BR7" s="231"/>
      <c r="BS7" s="733" t="s">
        <v>560</v>
      </c>
      <c r="BT7" s="734"/>
      <c r="BU7" s="734"/>
      <c r="BV7" s="734"/>
      <c r="BW7" s="734"/>
      <c r="BX7" s="734"/>
      <c r="BY7" s="734"/>
      <c r="BZ7" s="734"/>
      <c r="CA7" s="734"/>
      <c r="CB7" s="734"/>
      <c r="CC7" s="734"/>
      <c r="CD7" s="734"/>
      <c r="CE7" s="734"/>
      <c r="CF7" s="734"/>
      <c r="CG7" s="749"/>
      <c r="CH7" s="730">
        <v>-17</v>
      </c>
      <c r="CI7" s="731"/>
      <c r="CJ7" s="731"/>
      <c r="CK7" s="731"/>
      <c r="CL7" s="732"/>
      <c r="CM7" s="730">
        <v>1253</v>
      </c>
      <c r="CN7" s="731"/>
      <c r="CO7" s="731"/>
      <c r="CP7" s="731"/>
      <c r="CQ7" s="732"/>
      <c r="CR7" s="730">
        <v>180</v>
      </c>
      <c r="CS7" s="731"/>
      <c r="CT7" s="731"/>
      <c r="CU7" s="731"/>
      <c r="CV7" s="732"/>
      <c r="CW7" s="730" t="s">
        <v>563</v>
      </c>
      <c r="CX7" s="731"/>
      <c r="CY7" s="731"/>
      <c r="CZ7" s="731"/>
      <c r="DA7" s="732"/>
      <c r="DB7" s="730" t="s">
        <v>563</v>
      </c>
      <c r="DC7" s="731"/>
      <c r="DD7" s="731"/>
      <c r="DE7" s="731"/>
      <c r="DF7" s="732"/>
      <c r="DG7" s="730" t="s">
        <v>563</v>
      </c>
      <c r="DH7" s="731"/>
      <c r="DI7" s="731"/>
      <c r="DJ7" s="731"/>
      <c r="DK7" s="732"/>
      <c r="DL7" s="730" t="s">
        <v>563</v>
      </c>
      <c r="DM7" s="731"/>
      <c r="DN7" s="731"/>
      <c r="DO7" s="731"/>
      <c r="DP7" s="732"/>
      <c r="DQ7" s="730" t="s">
        <v>563</v>
      </c>
      <c r="DR7" s="731"/>
      <c r="DS7" s="731"/>
      <c r="DT7" s="731"/>
      <c r="DU7" s="732"/>
      <c r="DV7" s="733"/>
      <c r="DW7" s="734"/>
      <c r="DX7" s="734"/>
      <c r="DY7" s="734"/>
      <c r="DZ7" s="735"/>
      <c r="EA7" s="228"/>
    </row>
    <row r="8" spans="1:131" s="229" customFormat="1" ht="26.25" customHeight="1" x14ac:dyDescent="0.2">
      <c r="A8" s="232">
        <v>2</v>
      </c>
      <c r="B8" s="767" t="s">
        <v>375</v>
      </c>
      <c r="C8" s="768"/>
      <c r="D8" s="768"/>
      <c r="E8" s="768"/>
      <c r="F8" s="768"/>
      <c r="G8" s="768"/>
      <c r="H8" s="768"/>
      <c r="I8" s="768"/>
      <c r="J8" s="768"/>
      <c r="K8" s="768"/>
      <c r="L8" s="768"/>
      <c r="M8" s="768"/>
      <c r="N8" s="768"/>
      <c r="O8" s="768"/>
      <c r="P8" s="769"/>
      <c r="Q8" s="770">
        <v>2831</v>
      </c>
      <c r="R8" s="771"/>
      <c r="S8" s="771"/>
      <c r="T8" s="771"/>
      <c r="U8" s="771"/>
      <c r="V8" s="771">
        <v>2831</v>
      </c>
      <c r="W8" s="771"/>
      <c r="X8" s="771"/>
      <c r="Y8" s="771"/>
      <c r="Z8" s="771"/>
      <c r="AA8" s="771">
        <v>0</v>
      </c>
      <c r="AB8" s="771"/>
      <c r="AC8" s="771"/>
      <c r="AD8" s="771"/>
      <c r="AE8" s="772"/>
      <c r="AF8" s="773" t="s">
        <v>122</v>
      </c>
      <c r="AG8" s="774"/>
      <c r="AH8" s="774"/>
      <c r="AI8" s="774"/>
      <c r="AJ8" s="775"/>
      <c r="AK8" s="756">
        <v>0</v>
      </c>
      <c r="AL8" s="757"/>
      <c r="AM8" s="757"/>
      <c r="AN8" s="757"/>
      <c r="AO8" s="757"/>
      <c r="AP8" s="757">
        <v>17382</v>
      </c>
      <c r="AQ8" s="757"/>
      <c r="AR8" s="757"/>
      <c r="AS8" s="757"/>
      <c r="AT8" s="757"/>
      <c r="AU8" s="758"/>
      <c r="AV8" s="758"/>
      <c r="AW8" s="758"/>
      <c r="AX8" s="758"/>
      <c r="AY8" s="759"/>
      <c r="AZ8" s="226"/>
      <c r="BA8" s="226"/>
      <c r="BB8" s="226"/>
      <c r="BC8" s="226"/>
      <c r="BD8" s="226"/>
      <c r="BE8" s="227"/>
      <c r="BF8" s="227"/>
      <c r="BG8" s="227"/>
      <c r="BH8" s="227"/>
      <c r="BI8" s="227"/>
      <c r="BJ8" s="227"/>
      <c r="BK8" s="227"/>
      <c r="BL8" s="227"/>
      <c r="BM8" s="227"/>
      <c r="BN8" s="227"/>
      <c r="BO8" s="227"/>
      <c r="BP8" s="227"/>
      <c r="BQ8" s="232">
        <v>2</v>
      </c>
      <c r="BR8" s="233"/>
      <c r="BS8" s="760" t="s">
        <v>561</v>
      </c>
      <c r="BT8" s="761"/>
      <c r="BU8" s="761"/>
      <c r="BV8" s="761"/>
      <c r="BW8" s="761"/>
      <c r="BX8" s="761"/>
      <c r="BY8" s="761"/>
      <c r="BZ8" s="761"/>
      <c r="CA8" s="761"/>
      <c r="CB8" s="761"/>
      <c r="CC8" s="761"/>
      <c r="CD8" s="761"/>
      <c r="CE8" s="761"/>
      <c r="CF8" s="761"/>
      <c r="CG8" s="762"/>
      <c r="CH8" s="763">
        <v>29</v>
      </c>
      <c r="CI8" s="764"/>
      <c r="CJ8" s="764"/>
      <c r="CK8" s="764"/>
      <c r="CL8" s="765"/>
      <c r="CM8" s="763">
        <v>160</v>
      </c>
      <c r="CN8" s="764"/>
      <c r="CO8" s="764"/>
      <c r="CP8" s="764"/>
      <c r="CQ8" s="765"/>
      <c r="CR8" s="763">
        <v>31</v>
      </c>
      <c r="CS8" s="764"/>
      <c r="CT8" s="764"/>
      <c r="CU8" s="764"/>
      <c r="CV8" s="765"/>
      <c r="CW8" s="763" t="s">
        <v>563</v>
      </c>
      <c r="CX8" s="764"/>
      <c r="CY8" s="764"/>
      <c r="CZ8" s="764"/>
      <c r="DA8" s="765"/>
      <c r="DB8" s="763" t="s">
        <v>563</v>
      </c>
      <c r="DC8" s="764"/>
      <c r="DD8" s="764"/>
      <c r="DE8" s="764"/>
      <c r="DF8" s="765"/>
      <c r="DG8" s="763" t="s">
        <v>563</v>
      </c>
      <c r="DH8" s="764"/>
      <c r="DI8" s="764"/>
      <c r="DJ8" s="764"/>
      <c r="DK8" s="765"/>
      <c r="DL8" s="763" t="s">
        <v>563</v>
      </c>
      <c r="DM8" s="764"/>
      <c r="DN8" s="764"/>
      <c r="DO8" s="764"/>
      <c r="DP8" s="765"/>
      <c r="DQ8" s="763" t="s">
        <v>563</v>
      </c>
      <c r="DR8" s="764"/>
      <c r="DS8" s="764"/>
      <c r="DT8" s="764"/>
      <c r="DU8" s="765"/>
      <c r="DV8" s="760"/>
      <c r="DW8" s="761"/>
      <c r="DX8" s="761"/>
      <c r="DY8" s="761"/>
      <c r="DZ8" s="766"/>
      <c r="EA8" s="228"/>
    </row>
    <row r="9" spans="1:131" s="229" customFormat="1" ht="26.25" customHeight="1" x14ac:dyDescent="0.2">
      <c r="A9" s="232">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26"/>
      <c r="BA9" s="226"/>
      <c r="BB9" s="226"/>
      <c r="BC9" s="226"/>
      <c r="BD9" s="226"/>
      <c r="BE9" s="227"/>
      <c r="BF9" s="227"/>
      <c r="BG9" s="227"/>
      <c r="BH9" s="227"/>
      <c r="BI9" s="227"/>
      <c r="BJ9" s="227"/>
      <c r="BK9" s="227"/>
      <c r="BL9" s="227"/>
      <c r="BM9" s="227"/>
      <c r="BN9" s="227"/>
      <c r="BO9" s="227"/>
      <c r="BP9" s="227"/>
      <c r="BQ9" s="232">
        <v>3</v>
      </c>
      <c r="BR9" s="233"/>
      <c r="BS9" s="760" t="s">
        <v>562</v>
      </c>
      <c r="BT9" s="761"/>
      <c r="BU9" s="761"/>
      <c r="BV9" s="761"/>
      <c r="BW9" s="761"/>
      <c r="BX9" s="761"/>
      <c r="BY9" s="761"/>
      <c r="BZ9" s="761"/>
      <c r="CA9" s="761"/>
      <c r="CB9" s="761"/>
      <c r="CC9" s="761"/>
      <c r="CD9" s="761"/>
      <c r="CE9" s="761"/>
      <c r="CF9" s="761"/>
      <c r="CG9" s="762"/>
      <c r="CH9" s="763">
        <v>-1185</v>
      </c>
      <c r="CI9" s="764"/>
      <c r="CJ9" s="764"/>
      <c r="CK9" s="764"/>
      <c r="CL9" s="765"/>
      <c r="CM9" s="763">
        <v>17466</v>
      </c>
      <c r="CN9" s="764"/>
      <c r="CO9" s="764"/>
      <c r="CP9" s="764"/>
      <c r="CQ9" s="765"/>
      <c r="CR9" s="763">
        <v>10726</v>
      </c>
      <c r="CS9" s="764"/>
      <c r="CT9" s="764"/>
      <c r="CU9" s="764"/>
      <c r="CV9" s="765"/>
      <c r="CW9" s="763">
        <v>2281</v>
      </c>
      <c r="CX9" s="764"/>
      <c r="CY9" s="764"/>
      <c r="CZ9" s="764"/>
      <c r="DA9" s="765"/>
      <c r="DB9" s="763">
        <v>831</v>
      </c>
      <c r="DC9" s="764"/>
      <c r="DD9" s="764"/>
      <c r="DE9" s="764"/>
      <c r="DF9" s="765"/>
      <c r="DG9" s="763" t="s">
        <v>563</v>
      </c>
      <c r="DH9" s="764"/>
      <c r="DI9" s="764"/>
      <c r="DJ9" s="764"/>
      <c r="DK9" s="765"/>
      <c r="DL9" s="763" t="s">
        <v>563</v>
      </c>
      <c r="DM9" s="764"/>
      <c r="DN9" s="764"/>
      <c r="DO9" s="764"/>
      <c r="DP9" s="765"/>
      <c r="DQ9" s="763" t="s">
        <v>563</v>
      </c>
      <c r="DR9" s="764"/>
      <c r="DS9" s="764"/>
      <c r="DT9" s="764"/>
      <c r="DU9" s="765"/>
      <c r="DV9" s="760"/>
      <c r="DW9" s="761"/>
      <c r="DX9" s="761"/>
      <c r="DY9" s="761"/>
      <c r="DZ9" s="766"/>
      <c r="EA9" s="228"/>
    </row>
    <row r="10" spans="1:131" s="229" customFormat="1" ht="26.25" customHeight="1" x14ac:dyDescent="0.2">
      <c r="A10" s="232">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26"/>
      <c r="BA10" s="226"/>
      <c r="BB10" s="226"/>
      <c r="BC10" s="226"/>
      <c r="BD10" s="226"/>
      <c r="BE10" s="227"/>
      <c r="BF10" s="227"/>
      <c r="BG10" s="227"/>
      <c r="BH10" s="227"/>
      <c r="BI10" s="227"/>
      <c r="BJ10" s="227"/>
      <c r="BK10" s="227"/>
      <c r="BL10" s="227"/>
      <c r="BM10" s="227"/>
      <c r="BN10" s="227"/>
      <c r="BO10" s="227"/>
      <c r="BP10" s="227"/>
      <c r="BQ10" s="232">
        <v>4</v>
      </c>
      <c r="BR10" s="233"/>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28"/>
    </row>
    <row r="11" spans="1:131" s="229" customFormat="1" ht="26.25" customHeight="1" x14ac:dyDescent="0.2">
      <c r="A11" s="232">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26"/>
      <c r="BA11" s="226"/>
      <c r="BB11" s="226"/>
      <c r="BC11" s="226"/>
      <c r="BD11" s="226"/>
      <c r="BE11" s="227"/>
      <c r="BF11" s="227"/>
      <c r="BG11" s="227"/>
      <c r="BH11" s="227"/>
      <c r="BI11" s="227"/>
      <c r="BJ11" s="227"/>
      <c r="BK11" s="227"/>
      <c r="BL11" s="227"/>
      <c r="BM11" s="227"/>
      <c r="BN11" s="227"/>
      <c r="BO11" s="227"/>
      <c r="BP11" s="227"/>
      <c r="BQ11" s="232">
        <v>5</v>
      </c>
      <c r="BR11" s="233"/>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28"/>
    </row>
    <row r="12" spans="1:131" s="229" customFormat="1" ht="26.25" customHeight="1" x14ac:dyDescent="0.2">
      <c r="A12" s="232">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26"/>
      <c r="BA12" s="226"/>
      <c r="BB12" s="226"/>
      <c r="BC12" s="226"/>
      <c r="BD12" s="226"/>
      <c r="BE12" s="227"/>
      <c r="BF12" s="227"/>
      <c r="BG12" s="227"/>
      <c r="BH12" s="227"/>
      <c r="BI12" s="227"/>
      <c r="BJ12" s="227"/>
      <c r="BK12" s="227"/>
      <c r="BL12" s="227"/>
      <c r="BM12" s="227"/>
      <c r="BN12" s="227"/>
      <c r="BO12" s="227"/>
      <c r="BP12" s="227"/>
      <c r="BQ12" s="232">
        <v>6</v>
      </c>
      <c r="BR12" s="233"/>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28"/>
    </row>
    <row r="13" spans="1:131" s="229" customFormat="1" ht="26.25" customHeight="1" x14ac:dyDescent="0.2">
      <c r="A13" s="232">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26"/>
      <c r="BA13" s="226"/>
      <c r="BB13" s="226"/>
      <c r="BC13" s="226"/>
      <c r="BD13" s="226"/>
      <c r="BE13" s="227"/>
      <c r="BF13" s="227"/>
      <c r="BG13" s="227"/>
      <c r="BH13" s="227"/>
      <c r="BI13" s="227"/>
      <c r="BJ13" s="227"/>
      <c r="BK13" s="227"/>
      <c r="BL13" s="227"/>
      <c r="BM13" s="227"/>
      <c r="BN13" s="227"/>
      <c r="BO13" s="227"/>
      <c r="BP13" s="227"/>
      <c r="BQ13" s="232">
        <v>7</v>
      </c>
      <c r="BR13" s="233"/>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28"/>
    </row>
    <row r="14" spans="1:131" s="229" customFormat="1" ht="26.25" customHeight="1" x14ac:dyDescent="0.2">
      <c r="A14" s="232">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26"/>
      <c r="BA14" s="226"/>
      <c r="BB14" s="226"/>
      <c r="BC14" s="226"/>
      <c r="BD14" s="226"/>
      <c r="BE14" s="227"/>
      <c r="BF14" s="227"/>
      <c r="BG14" s="227"/>
      <c r="BH14" s="227"/>
      <c r="BI14" s="227"/>
      <c r="BJ14" s="227"/>
      <c r="BK14" s="227"/>
      <c r="BL14" s="227"/>
      <c r="BM14" s="227"/>
      <c r="BN14" s="227"/>
      <c r="BO14" s="227"/>
      <c r="BP14" s="227"/>
      <c r="BQ14" s="232">
        <v>8</v>
      </c>
      <c r="BR14" s="233"/>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28"/>
    </row>
    <row r="15" spans="1:131" s="229" customFormat="1" ht="26.25" customHeight="1" x14ac:dyDescent="0.2">
      <c r="A15" s="232">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26"/>
      <c r="BA15" s="226"/>
      <c r="BB15" s="226"/>
      <c r="BC15" s="226"/>
      <c r="BD15" s="226"/>
      <c r="BE15" s="227"/>
      <c r="BF15" s="227"/>
      <c r="BG15" s="227"/>
      <c r="BH15" s="227"/>
      <c r="BI15" s="227"/>
      <c r="BJ15" s="227"/>
      <c r="BK15" s="227"/>
      <c r="BL15" s="227"/>
      <c r="BM15" s="227"/>
      <c r="BN15" s="227"/>
      <c r="BO15" s="227"/>
      <c r="BP15" s="227"/>
      <c r="BQ15" s="232">
        <v>9</v>
      </c>
      <c r="BR15" s="233"/>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28"/>
    </row>
    <row r="16" spans="1:131" s="229" customFormat="1" ht="26.25" customHeight="1" x14ac:dyDescent="0.2">
      <c r="A16" s="232">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26"/>
      <c r="BA16" s="226"/>
      <c r="BB16" s="226"/>
      <c r="BC16" s="226"/>
      <c r="BD16" s="226"/>
      <c r="BE16" s="227"/>
      <c r="BF16" s="227"/>
      <c r="BG16" s="227"/>
      <c r="BH16" s="227"/>
      <c r="BI16" s="227"/>
      <c r="BJ16" s="227"/>
      <c r="BK16" s="227"/>
      <c r="BL16" s="227"/>
      <c r="BM16" s="227"/>
      <c r="BN16" s="227"/>
      <c r="BO16" s="227"/>
      <c r="BP16" s="227"/>
      <c r="BQ16" s="232">
        <v>10</v>
      </c>
      <c r="BR16" s="233"/>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28"/>
    </row>
    <row r="17" spans="1:131" s="229" customFormat="1" ht="26.25" customHeight="1" x14ac:dyDescent="0.2">
      <c r="A17" s="232">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26"/>
      <c r="BA17" s="226"/>
      <c r="BB17" s="226"/>
      <c r="BC17" s="226"/>
      <c r="BD17" s="226"/>
      <c r="BE17" s="227"/>
      <c r="BF17" s="227"/>
      <c r="BG17" s="227"/>
      <c r="BH17" s="227"/>
      <c r="BI17" s="227"/>
      <c r="BJ17" s="227"/>
      <c r="BK17" s="227"/>
      <c r="BL17" s="227"/>
      <c r="BM17" s="227"/>
      <c r="BN17" s="227"/>
      <c r="BO17" s="227"/>
      <c r="BP17" s="227"/>
      <c r="BQ17" s="232">
        <v>11</v>
      </c>
      <c r="BR17" s="233"/>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28"/>
    </row>
    <row r="18" spans="1:131" s="229" customFormat="1" ht="26.25" customHeight="1" x14ac:dyDescent="0.2">
      <c r="A18" s="232">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26"/>
      <c r="BA18" s="226"/>
      <c r="BB18" s="226"/>
      <c r="BC18" s="226"/>
      <c r="BD18" s="226"/>
      <c r="BE18" s="227"/>
      <c r="BF18" s="227"/>
      <c r="BG18" s="227"/>
      <c r="BH18" s="227"/>
      <c r="BI18" s="227"/>
      <c r="BJ18" s="227"/>
      <c r="BK18" s="227"/>
      <c r="BL18" s="227"/>
      <c r="BM18" s="227"/>
      <c r="BN18" s="227"/>
      <c r="BO18" s="227"/>
      <c r="BP18" s="227"/>
      <c r="BQ18" s="232">
        <v>12</v>
      </c>
      <c r="BR18" s="233"/>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28"/>
    </row>
    <row r="19" spans="1:131" s="229" customFormat="1" ht="26.25" customHeight="1" x14ac:dyDescent="0.2">
      <c r="A19" s="232">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26"/>
      <c r="BA19" s="226"/>
      <c r="BB19" s="226"/>
      <c r="BC19" s="226"/>
      <c r="BD19" s="226"/>
      <c r="BE19" s="227"/>
      <c r="BF19" s="227"/>
      <c r="BG19" s="227"/>
      <c r="BH19" s="227"/>
      <c r="BI19" s="227"/>
      <c r="BJ19" s="227"/>
      <c r="BK19" s="227"/>
      <c r="BL19" s="227"/>
      <c r="BM19" s="227"/>
      <c r="BN19" s="227"/>
      <c r="BO19" s="227"/>
      <c r="BP19" s="227"/>
      <c r="BQ19" s="232">
        <v>13</v>
      </c>
      <c r="BR19" s="233"/>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28"/>
    </row>
    <row r="20" spans="1:131" s="229" customFormat="1" ht="26.25" customHeight="1" x14ac:dyDescent="0.2">
      <c r="A20" s="232">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26"/>
      <c r="BA20" s="226"/>
      <c r="BB20" s="226"/>
      <c r="BC20" s="226"/>
      <c r="BD20" s="226"/>
      <c r="BE20" s="227"/>
      <c r="BF20" s="227"/>
      <c r="BG20" s="227"/>
      <c r="BH20" s="227"/>
      <c r="BI20" s="227"/>
      <c r="BJ20" s="227"/>
      <c r="BK20" s="227"/>
      <c r="BL20" s="227"/>
      <c r="BM20" s="227"/>
      <c r="BN20" s="227"/>
      <c r="BO20" s="227"/>
      <c r="BP20" s="227"/>
      <c r="BQ20" s="232">
        <v>14</v>
      </c>
      <c r="BR20" s="233"/>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28"/>
    </row>
    <row r="21" spans="1:131" s="229" customFormat="1" ht="26.25" customHeight="1" thickBot="1" x14ac:dyDescent="0.25">
      <c r="A21" s="232">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26"/>
      <c r="BA21" s="226"/>
      <c r="BB21" s="226"/>
      <c r="BC21" s="226"/>
      <c r="BD21" s="226"/>
      <c r="BE21" s="227"/>
      <c r="BF21" s="227"/>
      <c r="BG21" s="227"/>
      <c r="BH21" s="227"/>
      <c r="BI21" s="227"/>
      <c r="BJ21" s="227"/>
      <c r="BK21" s="227"/>
      <c r="BL21" s="227"/>
      <c r="BM21" s="227"/>
      <c r="BN21" s="227"/>
      <c r="BO21" s="227"/>
      <c r="BP21" s="227"/>
      <c r="BQ21" s="232">
        <v>15</v>
      </c>
      <c r="BR21" s="233"/>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28"/>
    </row>
    <row r="22" spans="1:131" s="229" customFormat="1" ht="26.25" customHeight="1" x14ac:dyDescent="0.2">
      <c r="A22" s="232">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27"/>
      <c r="BF22" s="227"/>
      <c r="BG22" s="227"/>
      <c r="BH22" s="227"/>
      <c r="BI22" s="227"/>
      <c r="BJ22" s="227"/>
      <c r="BK22" s="227"/>
      <c r="BL22" s="227"/>
      <c r="BM22" s="227"/>
      <c r="BN22" s="227"/>
      <c r="BO22" s="227"/>
      <c r="BP22" s="227"/>
      <c r="BQ22" s="232">
        <v>16</v>
      </c>
      <c r="BR22" s="233"/>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28"/>
    </row>
    <row r="23" spans="1:131" s="229" customFormat="1" ht="26.25" customHeight="1" thickBot="1" x14ac:dyDescent="0.25">
      <c r="A23" s="234" t="s">
        <v>377</v>
      </c>
      <c r="B23" s="776" t="s">
        <v>378</v>
      </c>
      <c r="C23" s="777"/>
      <c r="D23" s="777"/>
      <c r="E23" s="777"/>
      <c r="F23" s="777"/>
      <c r="G23" s="777"/>
      <c r="H23" s="777"/>
      <c r="I23" s="777"/>
      <c r="J23" s="777"/>
      <c r="K23" s="777"/>
      <c r="L23" s="777"/>
      <c r="M23" s="777"/>
      <c r="N23" s="777"/>
      <c r="O23" s="777"/>
      <c r="P23" s="778"/>
      <c r="Q23" s="779">
        <v>35582</v>
      </c>
      <c r="R23" s="780"/>
      <c r="S23" s="780"/>
      <c r="T23" s="780"/>
      <c r="U23" s="780"/>
      <c r="V23" s="780">
        <v>34190</v>
      </c>
      <c r="W23" s="780"/>
      <c r="X23" s="780"/>
      <c r="Y23" s="780"/>
      <c r="Z23" s="780"/>
      <c r="AA23" s="780">
        <v>1392</v>
      </c>
      <c r="AB23" s="780"/>
      <c r="AC23" s="780"/>
      <c r="AD23" s="780"/>
      <c r="AE23" s="781"/>
      <c r="AF23" s="782">
        <v>1211</v>
      </c>
      <c r="AG23" s="780"/>
      <c r="AH23" s="780"/>
      <c r="AI23" s="780"/>
      <c r="AJ23" s="783"/>
      <c r="AK23" s="784"/>
      <c r="AL23" s="785"/>
      <c r="AM23" s="785"/>
      <c r="AN23" s="785"/>
      <c r="AO23" s="785"/>
      <c r="AP23" s="780">
        <v>44812</v>
      </c>
      <c r="AQ23" s="780"/>
      <c r="AR23" s="780"/>
      <c r="AS23" s="780"/>
      <c r="AT23" s="780"/>
      <c r="AU23" s="796"/>
      <c r="AV23" s="796"/>
      <c r="AW23" s="796"/>
      <c r="AX23" s="796"/>
      <c r="AY23" s="797"/>
      <c r="AZ23" s="798" t="s">
        <v>122</v>
      </c>
      <c r="BA23" s="799"/>
      <c r="BB23" s="799"/>
      <c r="BC23" s="799"/>
      <c r="BD23" s="800"/>
      <c r="BE23" s="227"/>
      <c r="BF23" s="227"/>
      <c r="BG23" s="227"/>
      <c r="BH23" s="227"/>
      <c r="BI23" s="227"/>
      <c r="BJ23" s="227"/>
      <c r="BK23" s="227"/>
      <c r="BL23" s="227"/>
      <c r="BM23" s="227"/>
      <c r="BN23" s="227"/>
      <c r="BO23" s="227"/>
      <c r="BP23" s="227"/>
      <c r="BQ23" s="232">
        <v>17</v>
      </c>
      <c r="BR23" s="233"/>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28"/>
    </row>
    <row r="24" spans="1:131" s="229"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26"/>
      <c r="BA24" s="226"/>
      <c r="BB24" s="226"/>
      <c r="BC24" s="226"/>
      <c r="BD24" s="226"/>
      <c r="BE24" s="227"/>
      <c r="BF24" s="227"/>
      <c r="BG24" s="227"/>
      <c r="BH24" s="227"/>
      <c r="BI24" s="227"/>
      <c r="BJ24" s="227"/>
      <c r="BK24" s="227"/>
      <c r="BL24" s="227"/>
      <c r="BM24" s="227"/>
      <c r="BN24" s="227"/>
      <c r="BO24" s="227"/>
      <c r="BP24" s="227"/>
      <c r="BQ24" s="232">
        <v>18</v>
      </c>
      <c r="BR24" s="233"/>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28"/>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26"/>
      <c r="BK25" s="226"/>
      <c r="BL25" s="226"/>
      <c r="BM25" s="226"/>
      <c r="BN25" s="226"/>
      <c r="BO25" s="235"/>
      <c r="BP25" s="235"/>
      <c r="BQ25" s="232">
        <v>19</v>
      </c>
      <c r="BR25" s="233"/>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24"/>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26"/>
      <c r="BK26" s="226"/>
      <c r="BL26" s="226"/>
      <c r="BM26" s="226"/>
      <c r="BN26" s="226"/>
      <c r="BO26" s="235"/>
      <c r="BP26" s="235"/>
      <c r="BQ26" s="232">
        <v>20</v>
      </c>
      <c r="BR26" s="233"/>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24"/>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26"/>
      <c r="BK27" s="226"/>
      <c r="BL27" s="226"/>
      <c r="BM27" s="226"/>
      <c r="BN27" s="226"/>
      <c r="BO27" s="235"/>
      <c r="BP27" s="235"/>
      <c r="BQ27" s="232">
        <v>21</v>
      </c>
      <c r="BR27" s="233"/>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24"/>
    </row>
    <row r="28" spans="1:131" ht="26.25" customHeight="1" thickTop="1" x14ac:dyDescent="0.2">
      <c r="A28" s="236">
        <v>1</v>
      </c>
      <c r="B28" s="736" t="s">
        <v>389</v>
      </c>
      <c r="C28" s="737"/>
      <c r="D28" s="737"/>
      <c r="E28" s="737"/>
      <c r="F28" s="737"/>
      <c r="G28" s="737"/>
      <c r="H28" s="737"/>
      <c r="I28" s="737"/>
      <c r="J28" s="737"/>
      <c r="K28" s="737"/>
      <c r="L28" s="737"/>
      <c r="M28" s="737"/>
      <c r="N28" s="737"/>
      <c r="O28" s="737"/>
      <c r="P28" s="738"/>
      <c r="Q28" s="809">
        <v>8154</v>
      </c>
      <c r="R28" s="810"/>
      <c r="S28" s="810"/>
      <c r="T28" s="810"/>
      <c r="U28" s="810"/>
      <c r="V28" s="810">
        <v>7975</v>
      </c>
      <c r="W28" s="810"/>
      <c r="X28" s="810"/>
      <c r="Y28" s="810"/>
      <c r="Z28" s="810"/>
      <c r="AA28" s="810">
        <v>180</v>
      </c>
      <c r="AB28" s="810"/>
      <c r="AC28" s="810"/>
      <c r="AD28" s="810"/>
      <c r="AE28" s="811"/>
      <c r="AF28" s="812">
        <v>180</v>
      </c>
      <c r="AG28" s="810"/>
      <c r="AH28" s="810"/>
      <c r="AI28" s="810"/>
      <c r="AJ28" s="813"/>
      <c r="AK28" s="814">
        <v>854</v>
      </c>
      <c r="AL28" s="815"/>
      <c r="AM28" s="815"/>
      <c r="AN28" s="815"/>
      <c r="AO28" s="815"/>
      <c r="AP28" s="815" t="s">
        <v>563</v>
      </c>
      <c r="AQ28" s="815"/>
      <c r="AR28" s="815"/>
      <c r="AS28" s="815"/>
      <c r="AT28" s="815"/>
      <c r="AU28" s="815" t="s">
        <v>563</v>
      </c>
      <c r="AV28" s="815"/>
      <c r="AW28" s="815"/>
      <c r="AX28" s="815"/>
      <c r="AY28" s="815"/>
      <c r="AZ28" s="816" t="s">
        <v>563</v>
      </c>
      <c r="BA28" s="816"/>
      <c r="BB28" s="816"/>
      <c r="BC28" s="816"/>
      <c r="BD28" s="816"/>
      <c r="BE28" s="807"/>
      <c r="BF28" s="807"/>
      <c r="BG28" s="807"/>
      <c r="BH28" s="807"/>
      <c r="BI28" s="808"/>
      <c r="BJ28" s="226"/>
      <c r="BK28" s="226"/>
      <c r="BL28" s="226"/>
      <c r="BM28" s="226"/>
      <c r="BN28" s="226"/>
      <c r="BO28" s="235"/>
      <c r="BP28" s="235"/>
      <c r="BQ28" s="232">
        <v>22</v>
      </c>
      <c r="BR28" s="233"/>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24"/>
    </row>
    <row r="29" spans="1:131" ht="26.25" customHeight="1" x14ac:dyDescent="0.2">
      <c r="A29" s="236">
        <v>2</v>
      </c>
      <c r="B29" s="767" t="s">
        <v>390</v>
      </c>
      <c r="C29" s="768"/>
      <c r="D29" s="768"/>
      <c r="E29" s="768"/>
      <c r="F29" s="768"/>
      <c r="G29" s="768"/>
      <c r="H29" s="768"/>
      <c r="I29" s="768"/>
      <c r="J29" s="768"/>
      <c r="K29" s="768"/>
      <c r="L29" s="768"/>
      <c r="M29" s="768"/>
      <c r="N29" s="768"/>
      <c r="O29" s="768"/>
      <c r="P29" s="769"/>
      <c r="Q29" s="770">
        <v>77</v>
      </c>
      <c r="R29" s="771"/>
      <c r="S29" s="771"/>
      <c r="T29" s="771"/>
      <c r="U29" s="771"/>
      <c r="V29" s="771">
        <v>64</v>
      </c>
      <c r="W29" s="771"/>
      <c r="X29" s="771"/>
      <c r="Y29" s="771"/>
      <c r="Z29" s="771"/>
      <c r="AA29" s="771">
        <v>14</v>
      </c>
      <c r="AB29" s="771"/>
      <c r="AC29" s="771"/>
      <c r="AD29" s="771"/>
      <c r="AE29" s="772"/>
      <c r="AF29" s="773">
        <v>14</v>
      </c>
      <c r="AG29" s="774"/>
      <c r="AH29" s="774"/>
      <c r="AI29" s="774"/>
      <c r="AJ29" s="775"/>
      <c r="AK29" s="821">
        <v>7</v>
      </c>
      <c r="AL29" s="817"/>
      <c r="AM29" s="817"/>
      <c r="AN29" s="817"/>
      <c r="AO29" s="817"/>
      <c r="AP29" s="817" t="s">
        <v>563</v>
      </c>
      <c r="AQ29" s="817"/>
      <c r="AR29" s="817"/>
      <c r="AS29" s="817"/>
      <c r="AT29" s="817"/>
      <c r="AU29" s="817" t="s">
        <v>563</v>
      </c>
      <c r="AV29" s="817"/>
      <c r="AW29" s="817"/>
      <c r="AX29" s="817"/>
      <c r="AY29" s="817"/>
      <c r="AZ29" s="818" t="s">
        <v>563</v>
      </c>
      <c r="BA29" s="818"/>
      <c r="BB29" s="818"/>
      <c r="BC29" s="818"/>
      <c r="BD29" s="818"/>
      <c r="BE29" s="819"/>
      <c r="BF29" s="819"/>
      <c r="BG29" s="819"/>
      <c r="BH29" s="819"/>
      <c r="BI29" s="820"/>
      <c r="BJ29" s="226"/>
      <c r="BK29" s="226"/>
      <c r="BL29" s="226"/>
      <c r="BM29" s="226"/>
      <c r="BN29" s="226"/>
      <c r="BO29" s="235"/>
      <c r="BP29" s="235"/>
      <c r="BQ29" s="232">
        <v>23</v>
      </c>
      <c r="BR29" s="233"/>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24"/>
    </row>
    <row r="30" spans="1:131" ht="26.25" customHeight="1" x14ac:dyDescent="0.2">
      <c r="A30" s="236">
        <v>3</v>
      </c>
      <c r="B30" s="767" t="s">
        <v>391</v>
      </c>
      <c r="C30" s="768"/>
      <c r="D30" s="768"/>
      <c r="E30" s="768"/>
      <c r="F30" s="768"/>
      <c r="G30" s="768"/>
      <c r="H30" s="768"/>
      <c r="I30" s="768"/>
      <c r="J30" s="768"/>
      <c r="K30" s="768"/>
      <c r="L30" s="768"/>
      <c r="M30" s="768"/>
      <c r="N30" s="768"/>
      <c r="O30" s="768"/>
      <c r="P30" s="769"/>
      <c r="Q30" s="770">
        <v>5649</v>
      </c>
      <c r="R30" s="771"/>
      <c r="S30" s="771"/>
      <c r="T30" s="771"/>
      <c r="U30" s="771"/>
      <c r="V30" s="771">
        <v>5401</v>
      </c>
      <c r="W30" s="771"/>
      <c r="X30" s="771"/>
      <c r="Y30" s="771"/>
      <c r="Z30" s="771"/>
      <c r="AA30" s="771">
        <v>248</v>
      </c>
      <c r="AB30" s="771"/>
      <c r="AC30" s="771"/>
      <c r="AD30" s="771"/>
      <c r="AE30" s="772"/>
      <c r="AF30" s="773">
        <v>248</v>
      </c>
      <c r="AG30" s="774"/>
      <c r="AH30" s="774"/>
      <c r="AI30" s="774"/>
      <c r="AJ30" s="775"/>
      <c r="AK30" s="821">
        <v>854</v>
      </c>
      <c r="AL30" s="817"/>
      <c r="AM30" s="817"/>
      <c r="AN30" s="817"/>
      <c r="AO30" s="817"/>
      <c r="AP30" s="817" t="s">
        <v>563</v>
      </c>
      <c r="AQ30" s="817"/>
      <c r="AR30" s="817"/>
      <c r="AS30" s="817"/>
      <c r="AT30" s="817"/>
      <c r="AU30" s="817" t="s">
        <v>563</v>
      </c>
      <c r="AV30" s="817"/>
      <c r="AW30" s="817"/>
      <c r="AX30" s="817"/>
      <c r="AY30" s="817"/>
      <c r="AZ30" s="818" t="s">
        <v>563</v>
      </c>
      <c r="BA30" s="818"/>
      <c r="BB30" s="818"/>
      <c r="BC30" s="818"/>
      <c r="BD30" s="818"/>
      <c r="BE30" s="819"/>
      <c r="BF30" s="819"/>
      <c r="BG30" s="819"/>
      <c r="BH30" s="819"/>
      <c r="BI30" s="820"/>
      <c r="BJ30" s="226"/>
      <c r="BK30" s="226"/>
      <c r="BL30" s="226"/>
      <c r="BM30" s="226"/>
      <c r="BN30" s="226"/>
      <c r="BO30" s="235"/>
      <c r="BP30" s="235"/>
      <c r="BQ30" s="232">
        <v>24</v>
      </c>
      <c r="BR30" s="233"/>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24"/>
    </row>
    <row r="31" spans="1:131" ht="26.25" customHeight="1" x14ac:dyDescent="0.2">
      <c r="A31" s="236">
        <v>4</v>
      </c>
      <c r="B31" s="767" t="s">
        <v>392</v>
      </c>
      <c r="C31" s="768"/>
      <c r="D31" s="768"/>
      <c r="E31" s="768"/>
      <c r="F31" s="768"/>
      <c r="G31" s="768"/>
      <c r="H31" s="768"/>
      <c r="I31" s="768"/>
      <c r="J31" s="768"/>
      <c r="K31" s="768"/>
      <c r="L31" s="768"/>
      <c r="M31" s="768"/>
      <c r="N31" s="768"/>
      <c r="O31" s="768"/>
      <c r="P31" s="769"/>
      <c r="Q31" s="770">
        <v>817</v>
      </c>
      <c r="R31" s="771"/>
      <c r="S31" s="771"/>
      <c r="T31" s="771"/>
      <c r="U31" s="771"/>
      <c r="V31" s="771">
        <v>801</v>
      </c>
      <c r="W31" s="771"/>
      <c r="X31" s="771"/>
      <c r="Y31" s="771"/>
      <c r="Z31" s="771"/>
      <c r="AA31" s="771">
        <v>15</v>
      </c>
      <c r="AB31" s="771"/>
      <c r="AC31" s="771"/>
      <c r="AD31" s="771"/>
      <c r="AE31" s="772"/>
      <c r="AF31" s="773">
        <v>15</v>
      </c>
      <c r="AG31" s="774"/>
      <c r="AH31" s="774"/>
      <c r="AI31" s="774"/>
      <c r="AJ31" s="775"/>
      <c r="AK31" s="821">
        <v>200</v>
      </c>
      <c r="AL31" s="817"/>
      <c r="AM31" s="817"/>
      <c r="AN31" s="817"/>
      <c r="AO31" s="817"/>
      <c r="AP31" s="817" t="s">
        <v>563</v>
      </c>
      <c r="AQ31" s="817"/>
      <c r="AR31" s="817"/>
      <c r="AS31" s="817"/>
      <c r="AT31" s="817"/>
      <c r="AU31" s="817" t="s">
        <v>563</v>
      </c>
      <c r="AV31" s="817"/>
      <c r="AW31" s="817"/>
      <c r="AX31" s="817"/>
      <c r="AY31" s="817"/>
      <c r="AZ31" s="818" t="s">
        <v>563</v>
      </c>
      <c r="BA31" s="818"/>
      <c r="BB31" s="818"/>
      <c r="BC31" s="818"/>
      <c r="BD31" s="818"/>
      <c r="BE31" s="819"/>
      <c r="BF31" s="819"/>
      <c r="BG31" s="819"/>
      <c r="BH31" s="819"/>
      <c r="BI31" s="820"/>
      <c r="BJ31" s="226"/>
      <c r="BK31" s="226"/>
      <c r="BL31" s="226"/>
      <c r="BM31" s="226"/>
      <c r="BN31" s="226"/>
      <c r="BO31" s="235"/>
      <c r="BP31" s="235"/>
      <c r="BQ31" s="232">
        <v>25</v>
      </c>
      <c r="BR31" s="233"/>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24"/>
    </row>
    <row r="32" spans="1:131" ht="26.25" customHeight="1" x14ac:dyDescent="0.2">
      <c r="A32" s="236">
        <v>5</v>
      </c>
      <c r="B32" s="767" t="s">
        <v>393</v>
      </c>
      <c r="C32" s="768"/>
      <c r="D32" s="768"/>
      <c r="E32" s="768"/>
      <c r="F32" s="768"/>
      <c r="G32" s="768"/>
      <c r="H32" s="768"/>
      <c r="I32" s="768"/>
      <c r="J32" s="768"/>
      <c r="K32" s="768"/>
      <c r="L32" s="768"/>
      <c r="M32" s="768"/>
      <c r="N32" s="768"/>
      <c r="O32" s="768"/>
      <c r="P32" s="769"/>
      <c r="Q32" s="770">
        <v>1490</v>
      </c>
      <c r="R32" s="771"/>
      <c r="S32" s="771"/>
      <c r="T32" s="771"/>
      <c r="U32" s="771"/>
      <c r="V32" s="771">
        <v>1410</v>
      </c>
      <c r="W32" s="771"/>
      <c r="X32" s="771"/>
      <c r="Y32" s="771"/>
      <c r="Z32" s="771"/>
      <c r="AA32" s="771">
        <v>80</v>
      </c>
      <c r="AB32" s="771"/>
      <c r="AC32" s="771"/>
      <c r="AD32" s="771"/>
      <c r="AE32" s="772"/>
      <c r="AF32" s="773">
        <v>3923</v>
      </c>
      <c r="AG32" s="774"/>
      <c r="AH32" s="774"/>
      <c r="AI32" s="774"/>
      <c r="AJ32" s="775"/>
      <c r="AK32" s="821">
        <v>89</v>
      </c>
      <c r="AL32" s="817"/>
      <c r="AM32" s="817"/>
      <c r="AN32" s="817"/>
      <c r="AO32" s="817"/>
      <c r="AP32" s="817">
        <v>534</v>
      </c>
      <c r="AQ32" s="817"/>
      <c r="AR32" s="817"/>
      <c r="AS32" s="817"/>
      <c r="AT32" s="817"/>
      <c r="AU32" s="817">
        <v>8</v>
      </c>
      <c r="AV32" s="817"/>
      <c r="AW32" s="817"/>
      <c r="AX32" s="817"/>
      <c r="AY32" s="817"/>
      <c r="AZ32" s="818" t="s">
        <v>563</v>
      </c>
      <c r="BA32" s="818"/>
      <c r="BB32" s="818"/>
      <c r="BC32" s="818"/>
      <c r="BD32" s="818"/>
      <c r="BE32" s="819" t="s">
        <v>394</v>
      </c>
      <c r="BF32" s="819"/>
      <c r="BG32" s="819"/>
      <c r="BH32" s="819"/>
      <c r="BI32" s="820"/>
      <c r="BJ32" s="226"/>
      <c r="BK32" s="226"/>
      <c r="BL32" s="226"/>
      <c r="BM32" s="226"/>
      <c r="BN32" s="226"/>
      <c r="BO32" s="235"/>
      <c r="BP32" s="235"/>
      <c r="BQ32" s="232">
        <v>26</v>
      </c>
      <c r="BR32" s="233"/>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24"/>
    </row>
    <row r="33" spans="1:131" ht="26.25" customHeight="1" x14ac:dyDescent="0.2">
      <c r="A33" s="236">
        <v>6</v>
      </c>
      <c r="B33" s="767" t="s">
        <v>395</v>
      </c>
      <c r="C33" s="768"/>
      <c r="D33" s="768"/>
      <c r="E33" s="768"/>
      <c r="F33" s="768"/>
      <c r="G33" s="768"/>
      <c r="H33" s="768"/>
      <c r="I33" s="768"/>
      <c r="J33" s="768"/>
      <c r="K33" s="768"/>
      <c r="L33" s="768"/>
      <c r="M33" s="768"/>
      <c r="N33" s="768"/>
      <c r="O33" s="768"/>
      <c r="P33" s="769"/>
      <c r="Q33" s="770">
        <v>578</v>
      </c>
      <c r="R33" s="771"/>
      <c r="S33" s="771"/>
      <c r="T33" s="771"/>
      <c r="U33" s="771"/>
      <c r="V33" s="771">
        <v>494</v>
      </c>
      <c r="W33" s="771"/>
      <c r="X33" s="771"/>
      <c r="Y33" s="771"/>
      <c r="Z33" s="771"/>
      <c r="AA33" s="771">
        <v>84</v>
      </c>
      <c r="AB33" s="771"/>
      <c r="AC33" s="771"/>
      <c r="AD33" s="771"/>
      <c r="AE33" s="772"/>
      <c r="AF33" s="773">
        <v>192</v>
      </c>
      <c r="AG33" s="774"/>
      <c r="AH33" s="774"/>
      <c r="AI33" s="774"/>
      <c r="AJ33" s="775"/>
      <c r="AK33" s="821">
        <v>276</v>
      </c>
      <c r="AL33" s="817"/>
      <c r="AM33" s="817"/>
      <c r="AN33" s="817"/>
      <c r="AO33" s="817"/>
      <c r="AP33" s="817">
        <v>2269</v>
      </c>
      <c r="AQ33" s="817"/>
      <c r="AR33" s="817"/>
      <c r="AS33" s="817"/>
      <c r="AT33" s="817"/>
      <c r="AU33" s="817">
        <v>257</v>
      </c>
      <c r="AV33" s="817"/>
      <c r="AW33" s="817"/>
      <c r="AX33" s="817"/>
      <c r="AY33" s="817"/>
      <c r="AZ33" s="818" t="s">
        <v>563</v>
      </c>
      <c r="BA33" s="818"/>
      <c r="BB33" s="818"/>
      <c r="BC33" s="818"/>
      <c r="BD33" s="818"/>
      <c r="BE33" s="819" t="s">
        <v>394</v>
      </c>
      <c r="BF33" s="819"/>
      <c r="BG33" s="819"/>
      <c r="BH33" s="819"/>
      <c r="BI33" s="820"/>
      <c r="BJ33" s="226"/>
      <c r="BK33" s="226"/>
      <c r="BL33" s="226"/>
      <c r="BM33" s="226"/>
      <c r="BN33" s="226"/>
      <c r="BO33" s="235"/>
      <c r="BP33" s="235"/>
      <c r="BQ33" s="232">
        <v>27</v>
      </c>
      <c r="BR33" s="233"/>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24"/>
    </row>
    <row r="34" spans="1:131" ht="26.25" customHeight="1" x14ac:dyDescent="0.2">
      <c r="A34" s="236">
        <v>7</v>
      </c>
      <c r="B34" s="767" t="s">
        <v>396</v>
      </c>
      <c r="C34" s="768"/>
      <c r="D34" s="768"/>
      <c r="E34" s="768"/>
      <c r="F34" s="768"/>
      <c r="G34" s="768"/>
      <c r="H34" s="768"/>
      <c r="I34" s="768"/>
      <c r="J34" s="768"/>
      <c r="K34" s="768"/>
      <c r="L34" s="768"/>
      <c r="M34" s="768"/>
      <c r="N34" s="768"/>
      <c r="O34" s="768"/>
      <c r="P34" s="769"/>
      <c r="Q34" s="770">
        <v>83</v>
      </c>
      <c r="R34" s="771"/>
      <c r="S34" s="771"/>
      <c r="T34" s="771"/>
      <c r="U34" s="771"/>
      <c r="V34" s="771">
        <v>66</v>
      </c>
      <c r="W34" s="771"/>
      <c r="X34" s="771"/>
      <c r="Y34" s="771"/>
      <c r="Z34" s="771"/>
      <c r="AA34" s="771">
        <v>16</v>
      </c>
      <c r="AB34" s="771"/>
      <c r="AC34" s="771"/>
      <c r="AD34" s="771"/>
      <c r="AE34" s="772"/>
      <c r="AF34" s="773">
        <v>38</v>
      </c>
      <c r="AG34" s="774"/>
      <c r="AH34" s="774"/>
      <c r="AI34" s="774"/>
      <c r="AJ34" s="775"/>
      <c r="AK34" s="821">
        <v>37</v>
      </c>
      <c r="AL34" s="817"/>
      <c r="AM34" s="817"/>
      <c r="AN34" s="817"/>
      <c r="AO34" s="817"/>
      <c r="AP34" s="817">
        <v>151</v>
      </c>
      <c r="AQ34" s="817"/>
      <c r="AR34" s="817"/>
      <c r="AS34" s="817"/>
      <c r="AT34" s="817"/>
      <c r="AU34" s="817">
        <v>22</v>
      </c>
      <c r="AV34" s="817"/>
      <c r="AW34" s="817"/>
      <c r="AX34" s="817"/>
      <c r="AY34" s="817"/>
      <c r="AZ34" s="818" t="s">
        <v>563</v>
      </c>
      <c r="BA34" s="818"/>
      <c r="BB34" s="818"/>
      <c r="BC34" s="818"/>
      <c r="BD34" s="818"/>
      <c r="BE34" s="819" t="s">
        <v>394</v>
      </c>
      <c r="BF34" s="819"/>
      <c r="BG34" s="819"/>
      <c r="BH34" s="819"/>
      <c r="BI34" s="820"/>
      <c r="BJ34" s="226"/>
      <c r="BK34" s="226"/>
      <c r="BL34" s="226"/>
      <c r="BM34" s="226"/>
      <c r="BN34" s="226"/>
      <c r="BO34" s="235"/>
      <c r="BP34" s="235"/>
      <c r="BQ34" s="232">
        <v>28</v>
      </c>
      <c r="BR34" s="233"/>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24"/>
    </row>
    <row r="35" spans="1:131" ht="26.25" customHeight="1" x14ac:dyDescent="0.2">
      <c r="A35" s="236">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26"/>
      <c r="BK35" s="226"/>
      <c r="BL35" s="226"/>
      <c r="BM35" s="226"/>
      <c r="BN35" s="226"/>
      <c r="BO35" s="235"/>
      <c r="BP35" s="235"/>
      <c r="BQ35" s="232">
        <v>29</v>
      </c>
      <c r="BR35" s="233"/>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24"/>
    </row>
    <row r="36" spans="1:131" ht="26.25" customHeight="1" x14ac:dyDescent="0.2">
      <c r="A36" s="236">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26"/>
      <c r="BK36" s="226"/>
      <c r="BL36" s="226"/>
      <c r="BM36" s="226"/>
      <c r="BN36" s="226"/>
      <c r="BO36" s="235"/>
      <c r="BP36" s="235"/>
      <c r="BQ36" s="232">
        <v>30</v>
      </c>
      <c r="BR36" s="233"/>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24"/>
    </row>
    <row r="37" spans="1:131" ht="26.25" customHeight="1" x14ac:dyDescent="0.2">
      <c r="A37" s="236">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26"/>
      <c r="BK37" s="226"/>
      <c r="BL37" s="226"/>
      <c r="BM37" s="226"/>
      <c r="BN37" s="226"/>
      <c r="BO37" s="235"/>
      <c r="BP37" s="235"/>
      <c r="BQ37" s="232">
        <v>31</v>
      </c>
      <c r="BR37" s="233"/>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24"/>
    </row>
    <row r="38" spans="1:131" ht="26.25" customHeight="1" x14ac:dyDescent="0.2">
      <c r="A38" s="236">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26"/>
      <c r="BK38" s="226"/>
      <c r="BL38" s="226"/>
      <c r="BM38" s="226"/>
      <c r="BN38" s="226"/>
      <c r="BO38" s="235"/>
      <c r="BP38" s="235"/>
      <c r="BQ38" s="232">
        <v>32</v>
      </c>
      <c r="BR38" s="233"/>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24"/>
    </row>
    <row r="39" spans="1:131" ht="26.25" customHeight="1" x14ac:dyDescent="0.2">
      <c r="A39" s="236">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26"/>
      <c r="BK39" s="226"/>
      <c r="BL39" s="226"/>
      <c r="BM39" s="226"/>
      <c r="BN39" s="226"/>
      <c r="BO39" s="235"/>
      <c r="BP39" s="235"/>
      <c r="BQ39" s="232">
        <v>33</v>
      </c>
      <c r="BR39" s="233"/>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24"/>
    </row>
    <row r="40" spans="1:131" ht="26.25" customHeight="1" x14ac:dyDescent="0.2">
      <c r="A40" s="232">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26"/>
      <c r="BK40" s="226"/>
      <c r="BL40" s="226"/>
      <c r="BM40" s="226"/>
      <c r="BN40" s="226"/>
      <c r="BO40" s="235"/>
      <c r="BP40" s="235"/>
      <c r="BQ40" s="232">
        <v>34</v>
      </c>
      <c r="BR40" s="233"/>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24"/>
    </row>
    <row r="41" spans="1:131" ht="26.25" customHeight="1" x14ac:dyDescent="0.2">
      <c r="A41" s="232">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26"/>
      <c r="BK41" s="226"/>
      <c r="BL41" s="226"/>
      <c r="BM41" s="226"/>
      <c r="BN41" s="226"/>
      <c r="BO41" s="235"/>
      <c r="BP41" s="235"/>
      <c r="BQ41" s="232">
        <v>35</v>
      </c>
      <c r="BR41" s="233"/>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24"/>
    </row>
    <row r="42" spans="1:131" ht="26.25" customHeight="1" x14ac:dyDescent="0.2">
      <c r="A42" s="232">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26"/>
      <c r="BK42" s="226"/>
      <c r="BL42" s="226"/>
      <c r="BM42" s="226"/>
      <c r="BN42" s="226"/>
      <c r="BO42" s="235"/>
      <c r="BP42" s="235"/>
      <c r="BQ42" s="232">
        <v>36</v>
      </c>
      <c r="BR42" s="233"/>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24"/>
    </row>
    <row r="43" spans="1:131" ht="26.25" customHeight="1" x14ac:dyDescent="0.2">
      <c r="A43" s="232">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26"/>
      <c r="BK43" s="226"/>
      <c r="BL43" s="226"/>
      <c r="BM43" s="226"/>
      <c r="BN43" s="226"/>
      <c r="BO43" s="235"/>
      <c r="BP43" s="235"/>
      <c r="BQ43" s="232">
        <v>37</v>
      </c>
      <c r="BR43" s="233"/>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24"/>
    </row>
    <row r="44" spans="1:131" ht="26.25" customHeight="1" x14ac:dyDescent="0.2">
      <c r="A44" s="232">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26"/>
      <c r="BK44" s="226"/>
      <c r="BL44" s="226"/>
      <c r="BM44" s="226"/>
      <c r="BN44" s="226"/>
      <c r="BO44" s="235"/>
      <c r="BP44" s="235"/>
      <c r="BQ44" s="232">
        <v>38</v>
      </c>
      <c r="BR44" s="233"/>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24"/>
    </row>
    <row r="45" spans="1:131" ht="26.25" customHeight="1" x14ac:dyDescent="0.2">
      <c r="A45" s="232">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26"/>
      <c r="BK45" s="226"/>
      <c r="BL45" s="226"/>
      <c r="BM45" s="226"/>
      <c r="BN45" s="226"/>
      <c r="BO45" s="235"/>
      <c r="BP45" s="235"/>
      <c r="BQ45" s="232">
        <v>39</v>
      </c>
      <c r="BR45" s="233"/>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24"/>
    </row>
    <row r="46" spans="1:131" ht="26.25" customHeight="1" x14ac:dyDescent="0.2">
      <c r="A46" s="232">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26"/>
      <c r="BK46" s="226"/>
      <c r="BL46" s="226"/>
      <c r="BM46" s="226"/>
      <c r="BN46" s="226"/>
      <c r="BO46" s="235"/>
      <c r="BP46" s="235"/>
      <c r="BQ46" s="232">
        <v>40</v>
      </c>
      <c r="BR46" s="233"/>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24"/>
    </row>
    <row r="47" spans="1:131" ht="26.25" customHeight="1" x14ac:dyDescent="0.2">
      <c r="A47" s="232">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26"/>
      <c r="BK47" s="226"/>
      <c r="BL47" s="226"/>
      <c r="BM47" s="226"/>
      <c r="BN47" s="226"/>
      <c r="BO47" s="235"/>
      <c r="BP47" s="235"/>
      <c r="BQ47" s="232">
        <v>41</v>
      </c>
      <c r="BR47" s="233"/>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24"/>
    </row>
    <row r="48" spans="1:131" ht="26.25" customHeight="1" x14ac:dyDescent="0.2">
      <c r="A48" s="232">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26"/>
      <c r="BK48" s="226"/>
      <c r="BL48" s="226"/>
      <c r="BM48" s="226"/>
      <c r="BN48" s="226"/>
      <c r="BO48" s="235"/>
      <c r="BP48" s="235"/>
      <c r="BQ48" s="232">
        <v>42</v>
      </c>
      <c r="BR48" s="233"/>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24"/>
    </row>
    <row r="49" spans="1:131" ht="26.25" customHeight="1" x14ac:dyDescent="0.2">
      <c r="A49" s="232">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26"/>
      <c r="BK49" s="226"/>
      <c r="BL49" s="226"/>
      <c r="BM49" s="226"/>
      <c r="BN49" s="226"/>
      <c r="BO49" s="235"/>
      <c r="BP49" s="235"/>
      <c r="BQ49" s="232">
        <v>43</v>
      </c>
      <c r="BR49" s="233"/>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24"/>
    </row>
    <row r="50" spans="1:131" ht="26.25" customHeight="1" x14ac:dyDescent="0.2">
      <c r="A50" s="232">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26"/>
      <c r="BK50" s="226"/>
      <c r="BL50" s="226"/>
      <c r="BM50" s="226"/>
      <c r="BN50" s="226"/>
      <c r="BO50" s="235"/>
      <c r="BP50" s="235"/>
      <c r="BQ50" s="232">
        <v>44</v>
      </c>
      <c r="BR50" s="233"/>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24"/>
    </row>
    <row r="51" spans="1:131" ht="26.25" customHeight="1" x14ac:dyDescent="0.2">
      <c r="A51" s="232">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26"/>
      <c r="BK51" s="226"/>
      <c r="BL51" s="226"/>
      <c r="BM51" s="226"/>
      <c r="BN51" s="226"/>
      <c r="BO51" s="235"/>
      <c r="BP51" s="235"/>
      <c r="BQ51" s="232">
        <v>45</v>
      </c>
      <c r="BR51" s="233"/>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24"/>
    </row>
    <row r="52" spans="1:131" ht="26.25" customHeight="1" x14ac:dyDescent="0.2">
      <c r="A52" s="232">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26"/>
      <c r="BK52" s="226"/>
      <c r="BL52" s="226"/>
      <c r="BM52" s="226"/>
      <c r="BN52" s="226"/>
      <c r="BO52" s="235"/>
      <c r="BP52" s="235"/>
      <c r="BQ52" s="232">
        <v>46</v>
      </c>
      <c r="BR52" s="233"/>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24"/>
    </row>
    <row r="53" spans="1:131" ht="26.25" customHeight="1" x14ac:dyDescent="0.2">
      <c r="A53" s="232">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26"/>
      <c r="BK53" s="226"/>
      <c r="BL53" s="226"/>
      <c r="BM53" s="226"/>
      <c r="BN53" s="226"/>
      <c r="BO53" s="235"/>
      <c r="BP53" s="235"/>
      <c r="BQ53" s="232">
        <v>47</v>
      </c>
      <c r="BR53" s="233"/>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24"/>
    </row>
    <row r="54" spans="1:131" ht="26.25" customHeight="1" x14ac:dyDescent="0.2">
      <c r="A54" s="232">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26"/>
      <c r="BK54" s="226"/>
      <c r="BL54" s="226"/>
      <c r="BM54" s="226"/>
      <c r="BN54" s="226"/>
      <c r="BO54" s="235"/>
      <c r="BP54" s="235"/>
      <c r="BQ54" s="232">
        <v>48</v>
      </c>
      <c r="BR54" s="233"/>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24"/>
    </row>
    <row r="55" spans="1:131" ht="26.25" customHeight="1" x14ac:dyDescent="0.2">
      <c r="A55" s="232">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26"/>
      <c r="BK55" s="226"/>
      <c r="BL55" s="226"/>
      <c r="BM55" s="226"/>
      <c r="BN55" s="226"/>
      <c r="BO55" s="235"/>
      <c r="BP55" s="235"/>
      <c r="BQ55" s="232">
        <v>49</v>
      </c>
      <c r="BR55" s="233"/>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24"/>
    </row>
    <row r="56" spans="1:131" ht="26.25" customHeight="1" x14ac:dyDescent="0.2">
      <c r="A56" s="232">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26"/>
      <c r="BK56" s="226"/>
      <c r="BL56" s="226"/>
      <c r="BM56" s="226"/>
      <c r="BN56" s="226"/>
      <c r="BO56" s="235"/>
      <c r="BP56" s="235"/>
      <c r="BQ56" s="232">
        <v>50</v>
      </c>
      <c r="BR56" s="233"/>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24"/>
    </row>
    <row r="57" spans="1:131" ht="26.25" customHeight="1" x14ac:dyDescent="0.2">
      <c r="A57" s="232">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26"/>
      <c r="BK57" s="226"/>
      <c r="BL57" s="226"/>
      <c r="BM57" s="226"/>
      <c r="BN57" s="226"/>
      <c r="BO57" s="235"/>
      <c r="BP57" s="235"/>
      <c r="BQ57" s="232">
        <v>51</v>
      </c>
      <c r="BR57" s="233"/>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24"/>
    </row>
    <row r="58" spans="1:131" ht="26.25" customHeight="1" x14ac:dyDescent="0.2">
      <c r="A58" s="232">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26"/>
      <c r="BK58" s="226"/>
      <c r="BL58" s="226"/>
      <c r="BM58" s="226"/>
      <c r="BN58" s="226"/>
      <c r="BO58" s="235"/>
      <c r="BP58" s="235"/>
      <c r="BQ58" s="232">
        <v>52</v>
      </c>
      <c r="BR58" s="233"/>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24"/>
    </row>
    <row r="59" spans="1:131" ht="26.25" customHeight="1" x14ac:dyDescent="0.2">
      <c r="A59" s="232">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26"/>
      <c r="BK59" s="226"/>
      <c r="BL59" s="226"/>
      <c r="BM59" s="226"/>
      <c r="BN59" s="226"/>
      <c r="BO59" s="235"/>
      <c r="BP59" s="235"/>
      <c r="BQ59" s="232">
        <v>53</v>
      </c>
      <c r="BR59" s="233"/>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24"/>
    </row>
    <row r="60" spans="1:131" ht="26.25" customHeight="1" x14ac:dyDescent="0.2">
      <c r="A60" s="232">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26"/>
      <c r="BK60" s="226"/>
      <c r="BL60" s="226"/>
      <c r="BM60" s="226"/>
      <c r="BN60" s="226"/>
      <c r="BO60" s="235"/>
      <c r="BP60" s="235"/>
      <c r="BQ60" s="232">
        <v>54</v>
      </c>
      <c r="BR60" s="233"/>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24"/>
    </row>
    <row r="61" spans="1:131" ht="26.25" customHeight="1" thickBot="1" x14ac:dyDescent="0.25">
      <c r="A61" s="232">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26"/>
      <c r="BK61" s="226"/>
      <c r="BL61" s="226"/>
      <c r="BM61" s="226"/>
      <c r="BN61" s="226"/>
      <c r="BO61" s="235"/>
      <c r="BP61" s="235"/>
      <c r="BQ61" s="232">
        <v>55</v>
      </c>
      <c r="BR61" s="233"/>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24"/>
    </row>
    <row r="62" spans="1:131" ht="26.25" customHeight="1" x14ac:dyDescent="0.2">
      <c r="A62" s="232">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397</v>
      </c>
      <c r="BK62" s="793"/>
      <c r="BL62" s="793"/>
      <c r="BM62" s="793"/>
      <c r="BN62" s="794"/>
      <c r="BO62" s="235"/>
      <c r="BP62" s="235"/>
      <c r="BQ62" s="232">
        <v>56</v>
      </c>
      <c r="BR62" s="233"/>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24"/>
    </row>
    <row r="63" spans="1:131" ht="26.25" customHeight="1" thickBot="1" x14ac:dyDescent="0.25">
      <c r="A63" s="234" t="s">
        <v>377</v>
      </c>
      <c r="B63" s="776" t="s">
        <v>398</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4610</v>
      </c>
      <c r="AG63" s="831"/>
      <c r="AH63" s="831"/>
      <c r="AI63" s="831"/>
      <c r="AJ63" s="832"/>
      <c r="AK63" s="833"/>
      <c r="AL63" s="828"/>
      <c r="AM63" s="828"/>
      <c r="AN63" s="828"/>
      <c r="AO63" s="828"/>
      <c r="AP63" s="831">
        <v>2954</v>
      </c>
      <c r="AQ63" s="831"/>
      <c r="AR63" s="831"/>
      <c r="AS63" s="831"/>
      <c r="AT63" s="831"/>
      <c r="AU63" s="831">
        <v>287</v>
      </c>
      <c r="AV63" s="831"/>
      <c r="AW63" s="831"/>
      <c r="AX63" s="831"/>
      <c r="AY63" s="831"/>
      <c r="AZ63" s="835"/>
      <c r="BA63" s="835"/>
      <c r="BB63" s="835"/>
      <c r="BC63" s="835"/>
      <c r="BD63" s="835"/>
      <c r="BE63" s="836"/>
      <c r="BF63" s="836"/>
      <c r="BG63" s="836"/>
      <c r="BH63" s="836"/>
      <c r="BI63" s="837"/>
      <c r="BJ63" s="838" t="s">
        <v>122</v>
      </c>
      <c r="BK63" s="839"/>
      <c r="BL63" s="839"/>
      <c r="BM63" s="839"/>
      <c r="BN63" s="840"/>
      <c r="BO63" s="235"/>
      <c r="BP63" s="235"/>
      <c r="BQ63" s="232">
        <v>57</v>
      </c>
      <c r="BR63" s="233"/>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24"/>
    </row>
    <row r="65" spans="1:131" ht="26.25" customHeight="1" thickBot="1" x14ac:dyDescent="0.25">
      <c r="A65" s="226" t="s">
        <v>399</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24"/>
    </row>
    <row r="66" spans="1:131" ht="26.25" customHeight="1" x14ac:dyDescent="0.2">
      <c r="A66" s="714" t="s">
        <v>400</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401</v>
      </c>
      <c r="AV66" s="721"/>
      <c r="AW66" s="721"/>
      <c r="AX66" s="721"/>
      <c r="AY66" s="722"/>
      <c r="AZ66" s="720" t="s">
        <v>364</v>
      </c>
      <c r="BA66" s="721"/>
      <c r="BB66" s="721"/>
      <c r="BC66" s="721"/>
      <c r="BD66" s="727"/>
      <c r="BE66" s="235"/>
      <c r="BF66" s="235"/>
      <c r="BG66" s="235"/>
      <c r="BH66" s="235"/>
      <c r="BI66" s="235"/>
      <c r="BJ66" s="235"/>
      <c r="BK66" s="235"/>
      <c r="BL66" s="235"/>
      <c r="BM66" s="235"/>
      <c r="BN66" s="235"/>
      <c r="BO66" s="235"/>
      <c r="BP66" s="235"/>
      <c r="BQ66" s="232">
        <v>60</v>
      </c>
      <c r="BR66" s="237"/>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24"/>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35"/>
      <c r="BF67" s="235"/>
      <c r="BG67" s="235"/>
      <c r="BH67" s="235"/>
      <c r="BI67" s="235"/>
      <c r="BJ67" s="235"/>
      <c r="BK67" s="235"/>
      <c r="BL67" s="235"/>
      <c r="BM67" s="235"/>
      <c r="BN67" s="235"/>
      <c r="BO67" s="235"/>
      <c r="BP67" s="235"/>
      <c r="BQ67" s="232">
        <v>61</v>
      </c>
      <c r="BR67" s="237"/>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24"/>
    </row>
    <row r="68" spans="1:131" ht="26.25" customHeight="1" thickTop="1" x14ac:dyDescent="0.2">
      <c r="A68" s="230">
        <v>1</v>
      </c>
      <c r="B68" s="858" t="s">
        <v>569</v>
      </c>
      <c r="C68" s="859"/>
      <c r="D68" s="859"/>
      <c r="E68" s="859"/>
      <c r="F68" s="859"/>
      <c r="G68" s="859"/>
      <c r="H68" s="859"/>
      <c r="I68" s="859"/>
      <c r="J68" s="859"/>
      <c r="K68" s="859"/>
      <c r="L68" s="859"/>
      <c r="M68" s="859"/>
      <c r="N68" s="859"/>
      <c r="O68" s="859"/>
      <c r="P68" s="860"/>
      <c r="Q68" s="861">
        <v>737</v>
      </c>
      <c r="R68" s="854"/>
      <c r="S68" s="854"/>
      <c r="T68" s="854"/>
      <c r="U68" s="855"/>
      <c r="V68" s="853">
        <v>681</v>
      </c>
      <c r="W68" s="854"/>
      <c r="X68" s="854"/>
      <c r="Y68" s="854"/>
      <c r="Z68" s="855"/>
      <c r="AA68" s="853">
        <v>56</v>
      </c>
      <c r="AB68" s="854"/>
      <c r="AC68" s="854"/>
      <c r="AD68" s="854"/>
      <c r="AE68" s="855"/>
      <c r="AF68" s="853">
        <v>56</v>
      </c>
      <c r="AG68" s="854"/>
      <c r="AH68" s="854"/>
      <c r="AI68" s="854"/>
      <c r="AJ68" s="855"/>
      <c r="AK68" s="853" t="s">
        <v>488</v>
      </c>
      <c r="AL68" s="854"/>
      <c r="AM68" s="854"/>
      <c r="AN68" s="854"/>
      <c r="AO68" s="855"/>
      <c r="AP68" s="853">
        <v>551</v>
      </c>
      <c r="AQ68" s="854"/>
      <c r="AR68" s="854"/>
      <c r="AS68" s="854"/>
      <c r="AT68" s="855"/>
      <c r="AU68" s="853">
        <v>263</v>
      </c>
      <c r="AV68" s="854"/>
      <c r="AW68" s="854"/>
      <c r="AX68" s="854"/>
      <c r="AY68" s="855"/>
      <c r="AZ68" s="856"/>
      <c r="BA68" s="856"/>
      <c r="BB68" s="856"/>
      <c r="BC68" s="856"/>
      <c r="BD68" s="857"/>
      <c r="BE68" s="235"/>
      <c r="BF68" s="235"/>
      <c r="BG68" s="235"/>
      <c r="BH68" s="235"/>
      <c r="BI68" s="235"/>
      <c r="BJ68" s="235"/>
      <c r="BK68" s="235"/>
      <c r="BL68" s="235"/>
      <c r="BM68" s="235"/>
      <c r="BN68" s="235"/>
      <c r="BO68" s="235"/>
      <c r="BP68" s="235"/>
      <c r="BQ68" s="232">
        <v>62</v>
      </c>
      <c r="BR68" s="237"/>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24"/>
    </row>
    <row r="69" spans="1:131" ht="26.25" customHeight="1" x14ac:dyDescent="0.2">
      <c r="A69" s="232">
        <v>2</v>
      </c>
      <c r="B69" s="862" t="s">
        <v>550</v>
      </c>
      <c r="C69" s="863"/>
      <c r="D69" s="863"/>
      <c r="E69" s="863"/>
      <c r="F69" s="863"/>
      <c r="G69" s="863"/>
      <c r="H69" s="863"/>
      <c r="I69" s="863"/>
      <c r="J69" s="863"/>
      <c r="K69" s="863"/>
      <c r="L69" s="863"/>
      <c r="M69" s="863"/>
      <c r="N69" s="863"/>
      <c r="O69" s="863"/>
      <c r="P69" s="864"/>
      <c r="Q69" s="865">
        <v>1608</v>
      </c>
      <c r="R69" s="866"/>
      <c r="S69" s="866"/>
      <c r="T69" s="866"/>
      <c r="U69" s="821"/>
      <c r="V69" s="867">
        <v>1480</v>
      </c>
      <c r="W69" s="866"/>
      <c r="X69" s="866"/>
      <c r="Y69" s="866"/>
      <c r="Z69" s="821"/>
      <c r="AA69" s="867">
        <v>128</v>
      </c>
      <c r="AB69" s="866"/>
      <c r="AC69" s="866"/>
      <c r="AD69" s="866"/>
      <c r="AE69" s="821"/>
      <c r="AF69" s="867">
        <v>3887</v>
      </c>
      <c r="AG69" s="866"/>
      <c r="AH69" s="866"/>
      <c r="AI69" s="866"/>
      <c r="AJ69" s="821"/>
      <c r="AK69" s="867" t="s">
        <v>488</v>
      </c>
      <c r="AL69" s="866"/>
      <c r="AM69" s="866"/>
      <c r="AN69" s="866"/>
      <c r="AO69" s="821"/>
      <c r="AP69" s="867">
        <v>2649</v>
      </c>
      <c r="AQ69" s="866"/>
      <c r="AR69" s="866"/>
      <c r="AS69" s="866"/>
      <c r="AT69" s="821"/>
      <c r="AU69" s="867" t="s">
        <v>488</v>
      </c>
      <c r="AV69" s="866"/>
      <c r="AW69" s="866"/>
      <c r="AX69" s="866"/>
      <c r="AY69" s="821"/>
      <c r="AZ69" s="819"/>
      <c r="BA69" s="819"/>
      <c r="BB69" s="819"/>
      <c r="BC69" s="819"/>
      <c r="BD69" s="820"/>
      <c r="BE69" s="235"/>
      <c r="BF69" s="235"/>
      <c r="BG69" s="235"/>
      <c r="BH69" s="235"/>
      <c r="BI69" s="235"/>
      <c r="BJ69" s="235"/>
      <c r="BK69" s="235"/>
      <c r="BL69" s="235"/>
      <c r="BM69" s="235"/>
      <c r="BN69" s="235"/>
      <c r="BO69" s="235"/>
      <c r="BP69" s="235"/>
      <c r="BQ69" s="232">
        <v>63</v>
      </c>
      <c r="BR69" s="237"/>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24"/>
    </row>
    <row r="70" spans="1:131" ht="26.25" customHeight="1" x14ac:dyDescent="0.2">
      <c r="A70" s="232">
        <v>3</v>
      </c>
      <c r="B70" s="862" t="s">
        <v>551</v>
      </c>
      <c r="C70" s="863"/>
      <c r="D70" s="863"/>
      <c r="E70" s="863"/>
      <c r="F70" s="863"/>
      <c r="G70" s="863"/>
      <c r="H70" s="863"/>
      <c r="I70" s="863"/>
      <c r="J70" s="863"/>
      <c r="K70" s="863"/>
      <c r="L70" s="863"/>
      <c r="M70" s="863"/>
      <c r="N70" s="863"/>
      <c r="O70" s="863"/>
      <c r="P70" s="864"/>
      <c r="Q70" s="865">
        <v>73</v>
      </c>
      <c r="R70" s="866"/>
      <c r="S70" s="866"/>
      <c r="T70" s="866"/>
      <c r="U70" s="821"/>
      <c r="V70" s="867">
        <v>59</v>
      </c>
      <c r="W70" s="866"/>
      <c r="X70" s="866"/>
      <c r="Y70" s="866"/>
      <c r="Z70" s="821"/>
      <c r="AA70" s="867">
        <v>14</v>
      </c>
      <c r="AB70" s="866"/>
      <c r="AC70" s="866"/>
      <c r="AD70" s="866"/>
      <c r="AE70" s="821"/>
      <c r="AF70" s="867">
        <v>14</v>
      </c>
      <c r="AG70" s="866"/>
      <c r="AH70" s="866"/>
      <c r="AI70" s="866"/>
      <c r="AJ70" s="821"/>
      <c r="AK70" s="867" t="s">
        <v>488</v>
      </c>
      <c r="AL70" s="866"/>
      <c r="AM70" s="866"/>
      <c r="AN70" s="866"/>
      <c r="AO70" s="821"/>
      <c r="AP70" s="867" t="s">
        <v>488</v>
      </c>
      <c r="AQ70" s="866"/>
      <c r="AR70" s="866"/>
      <c r="AS70" s="866"/>
      <c r="AT70" s="821"/>
      <c r="AU70" s="867" t="s">
        <v>488</v>
      </c>
      <c r="AV70" s="866"/>
      <c r="AW70" s="866"/>
      <c r="AX70" s="866"/>
      <c r="AY70" s="821"/>
      <c r="AZ70" s="819"/>
      <c r="BA70" s="819"/>
      <c r="BB70" s="819"/>
      <c r="BC70" s="819"/>
      <c r="BD70" s="820"/>
      <c r="BE70" s="235"/>
      <c r="BF70" s="235"/>
      <c r="BG70" s="235"/>
      <c r="BH70" s="235"/>
      <c r="BI70" s="235"/>
      <c r="BJ70" s="235"/>
      <c r="BK70" s="235"/>
      <c r="BL70" s="235"/>
      <c r="BM70" s="235"/>
      <c r="BN70" s="235"/>
      <c r="BO70" s="235"/>
      <c r="BP70" s="235"/>
      <c r="BQ70" s="232">
        <v>64</v>
      </c>
      <c r="BR70" s="237"/>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24"/>
    </row>
    <row r="71" spans="1:131" ht="26.25" customHeight="1" x14ac:dyDescent="0.2">
      <c r="A71" s="232">
        <v>4</v>
      </c>
      <c r="B71" s="862" t="s">
        <v>552</v>
      </c>
      <c r="C71" s="863"/>
      <c r="D71" s="863"/>
      <c r="E71" s="863"/>
      <c r="F71" s="863"/>
      <c r="G71" s="863"/>
      <c r="H71" s="863"/>
      <c r="I71" s="863"/>
      <c r="J71" s="863"/>
      <c r="K71" s="863"/>
      <c r="L71" s="863"/>
      <c r="M71" s="863"/>
      <c r="N71" s="863"/>
      <c r="O71" s="863"/>
      <c r="P71" s="864"/>
      <c r="Q71" s="865">
        <v>4</v>
      </c>
      <c r="R71" s="866"/>
      <c r="S71" s="866"/>
      <c r="T71" s="866"/>
      <c r="U71" s="821"/>
      <c r="V71" s="867">
        <v>3</v>
      </c>
      <c r="W71" s="866"/>
      <c r="X71" s="866"/>
      <c r="Y71" s="866"/>
      <c r="Z71" s="821"/>
      <c r="AA71" s="867">
        <v>1</v>
      </c>
      <c r="AB71" s="866"/>
      <c r="AC71" s="866"/>
      <c r="AD71" s="866"/>
      <c r="AE71" s="821"/>
      <c r="AF71" s="867">
        <v>1</v>
      </c>
      <c r="AG71" s="866"/>
      <c r="AH71" s="866"/>
      <c r="AI71" s="866"/>
      <c r="AJ71" s="821"/>
      <c r="AK71" s="867">
        <v>1</v>
      </c>
      <c r="AL71" s="866"/>
      <c r="AM71" s="866"/>
      <c r="AN71" s="866"/>
      <c r="AO71" s="821"/>
      <c r="AP71" s="867" t="s">
        <v>488</v>
      </c>
      <c r="AQ71" s="866"/>
      <c r="AR71" s="866"/>
      <c r="AS71" s="866"/>
      <c r="AT71" s="821"/>
      <c r="AU71" s="867" t="s">
        <v>488</v>
      </c>
      <c r="AV71" s="866"/>
      <c r="AW71" s="866"/>
      <c r="AX71" s="866"/>
      <c r="AY71" s="821"/>
      <c r="AZ71" s="819"/>
      <c r="BA71" s="819"/>
      <c r="BB71" s="819"/>
      <c r="BC71" s="819"/>
      <c r="BD71" s="820"/>
      <c r="BE71" s="235"/>
      <c r="BF71" s="235"/>
      <c r="BG71" s="235"/>
      <c r="BH71" s="235"/>
      <c r="BI71" s="235"/>
      <c r="BJ71" s="235"/>
      <c r="BK71" s="235"/>
      <c r="BL71" s="235"/>
      <c r="BM71" s="235"/>
      <c r="BN71" s="235"/>
      <c r="BO71" s="235"/>
      <c r="BP71" s="235"/>
      <c r="BQ71" s="232">
        <v>65</v>
      </c>
      <c r="BR71" s="237"/>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24"/>
    </row>
    <row r="72" spans="1:131" ht="26.25" customHeight="1" x14ac:dyDescent="0.2">
      <c r="A72" s="232">
        <v>5</v>
      </c>
      <c r="B72" s="862" t="s">
        <v>553</v>
      </c>
      <c r="C72" s="863"/>
      <c r="D72" s="863"/>
      <c r="E72" s="863"/>
      <c r="F72" s="863"/>
      <c r="G72" s="863"/>
      <c r="H72" s="863"/>
      <c r="I72" s="863"/>
      <c r="J72" s="863"/>
      <c r="K72" s="863"/>
      <c r="L72" s="863"/>
      <c r="M72" s="863"/>
      <c r="N72" s="863"/>
      <c r="O72" s="863"/>
      <c r="P72" s="864"/>
      <c r="Q72" s="865">
        <v>1449</v>
      </c>
      <c r="R72" s="866"/>
      <c r="S72" s="866"/>
      <c r="T72" s="866"/>
      <c r="U72" s="821"/>
      <c r="V72" s="867">
        <v>1417</v>
      </c>
      <c r="W72" s="866"/>
      <c r="X72" s="866"/>
      <c r="Y72" s="866"/>
      <c r="Z72" s="821"/>
      <c r="AA72" s="867">
        <v>33</v>
      </c>
      <c r="AB72" s="866"/>
      <c r="AC72" s="866"/>
      <c r="AD72" s="866"/>
      <c r="AE72" s="821"/>
      <c r="AF72" s="867">
        <v>33</v>
      </c>
      <c r="AG72" s="866"/>
      <c r="AH72" s="866"/>
      <c r="AI72" s="866"/>
      <c r="AJ72" s="821"/>
      <c r="AK72" s="867" t="s">
        <v>488</v>
      </c>
      <c r="AL72" s="866"/>
      <c r="AM72" s="866"/>
      <c r="AN72" s="866"/>
      <c r="AO72" s="821"/>
      <c r="AP72" s="867" t="s">
        <v>488</v>
      </c>
      <c r="AQ72" s="866"/>
      <c r="AR72" s="866"/>
      <c r="AS72" s="866"/>
      <c r="AT72" s="821"/>
      <c r="AU72" s="867" t="s">
        <v>488</v>
      </c>
      <c r="AV72" s="866"/>
      <c r="AW72" s="866"/>
      <c r="AX72" s="866"/>
      <c r="AY72" s="821"/>
      <c r="AZ72" s="819"/>
      <c r="BA72" s="819"/>
      <c r="BB72" s="819"/>
      <c r="BC72" s="819"/>
      <c r="BD72" s="820"/>
      <c r="BE72" s="235"/>
      <c r="BF72" s="235"/>
      <c r="BG72" s="235"/>
      <c r="BH72" s="235"/>
      <c r="BI72" s="235"/>
      <c r="BJ72" s="235"/>
      <c r="BK72" s="235"/>
      <c r="BL72" s="235"/>
      <c r="BM72" s="235"/>
      <c r="BN72" s="235"/>
      <c r="BO72" s="235"/>
      <c r="BP72" s="235"/>
      <c r="BQ72" s="232">
        <v>66</v>
      </c>
      <c r="BR72" s="237"/>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24"/>
    </row>
    <row r="73" spans="1:131" ht="26.25" customHeight="1" x14ac:dyDescent="0.2">
      <c r="A73" s="232">
        <v>6</v>
      </c>
      <c r="B73" s="862" t="s">
        <v>554</v>
      </c>
      <c r="C73" s="863"/>
      <c r="D73" s="863"/>
      <c r="E73" s="863"/>
      <c r="F73" s="863"/>
      <c r="G73" s="863"/>
      <c r="H73" s="863"/>
      <c r="I73" s="863"/>
      <c r="J73" s="863"/>
      <c r="K73" s="863"/>
      <c r="L73" s="863"/>
      <c r="M73" s="863"/>
      <c r="N73" s="863"/>
      <c r="O73" s="863"/>
      <c r="P73" s="864"/>
      <c r="Q73" s="865">
        <v>22493</v>
      </c>
      <c r="R73" s="866"/>
      <c r="S73" s="866"/>
      <c r="T73" s="866"/>
      <c r="U73" s="821"/>
      <c r="V73" s="867">
        <v>18905</v>
      </c>
      <c r="W73" s="866"/>
      <c r="X73" s="866"/>
      <c r="Y73" s="866"/>
      <c r="Z73" s="821"/>
      <c r="AA73" s="867">
        <v>3589</v>
      </c>
      <c r="AB73" s="866"/>
      <c r="AC73" s="866"/>
      <c r="AD73" s="866"/>
      <c r="AE73" s="821"/>
      <c r="AF73" s="867">
        <v>3589</v>
      </c>
      <c r="AG73" s="866"/>
      <c r="AH73" s="866"/>
      <c r="AI73" s="866"/>
      <c r="AJ73" s="821"/>
      <c r="AK73" s="867">
        <v>216</v>
      </c>
      <c r="AL73" s="866"/>
      <c r="AM73" s="866"/>
      <c r="AN73" s="866"/>
      <c r="AO73" s="821"/>
      <c r="AP73" s="867" t="s">
        <v>488</v>
      </c>
      <c r="AQ73" s="866"/>
      <c r="AR73" s="866"/>
      <c r="AS73" s="866"/>
      <c r="AT73" s="821"/>
      <c r="AU73" s="867" t="s">
        <v>488</v>
      </c>
      <c r="AV73" s="866"/>
      <c r="AW73" s="866"/>
      <c r="AX73" s="866"/>
      <c r="AY73" s="821"/>
      <c r="AZ73" s="819"/>
      <c r="BA73" s="819"/>
      <c r="BB73" s="819"/>
      <c r="BC73" s="819"/>
      <c r="BD73" s="820"/>
      <c r="BE73" s="235"/>
      <c r="BF73" s="235"/>
      <c r="BG73" s="235"/>
      <c r="BH73" s="235"/>
      <c r="BI73" s="235"/>
      <c r="BJ73" s="235"/>
      <c r="BK73" s="235"/>
      <c r="BL73" s="235"/>
      <c r="BM73" s="235"/>
      <c r="BN73" s="235"/>
      <c r="BO73" s="235"/>
      <c r="BP73" s="235"/>
      <c r="BQ73" s="232">
        <v>67</v>
      </c>
      <c r="BR73" s="237"/>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24"/>
    </row>
    <row r="74" spans="1:131" ht="26.25" customHeight="1" x14ac:dyDescent="0.2">
      <c r="A74" s="232">
        <v>7</v>
      </c>
      <c r="B74" s="862" t="s">
        <v>555</v>
      </c>
      <c r="C74" s="863"/>
      <c r="D74" s="863"/>
      <c r="E74" s="863"/>
      <c r="F74" s="863"/>
      <c r="G74" s="863"/>
      <c r="H74" s="863"/>
      <c r="I74" s="863"/>
      <c r="J74" s="863"/>
      <c r="K74" s="863"/>
      <c r="L74" s="863"/>
      <c r="M74" s="863"/>
      <c r="N74" s="863"/>
      <c r="O74" s="863"/>
      <c r="P74" s="864"/>
      <c r="Q74" s="865">
        <v>187</v>
      </c>
      <c r="R74" s="866"/>
      <c r="S74" s="866"/>
      <c r="T74" s="866"/>
      <c r="U74" s="821"/>
      <c r="V74" s="867">
        <v>162</v>
      </c>
      <c r="W74" s="866"/>
      <c r="X74" s="866"/>
      <c r="Y74" s="866"/>
      <c r="Z74" s="821"/>
      <c r="AA74" s="867">
        <v>26</v>
      </c>
      <c r="AB74" s="866"/>
      <c r="AC74" s="866"/>
      <c r="AD74" s="866"/>
      <c r="AE74" s="821"/>
      <c r="AF74" s="867">
        <v>26</v>
      </c>
      <c r="AG74" s="866"/>
      <c r="AH74" s="866"/>
      <c r="AI74" s="866"/>
      <c r="AJ74" s="821"/>
      <c r="AK74" s="867" t="s">
        <v>488</v>
      </c>
      <c r="AL74" s="866"/>
      <c r="AM74" s="866"/>
      <c r="AN74" s="866"/>
      <c r="AO74" s="821"/>
      <c r="AP74" s="867" t="s">
        <v>488</v>
      </c>
      <c r="AQ74" s="866"/>
      <c r="AR74" s="866"/>
      <c r="AS74" s="866"/>
      <c r="AT74" s="821"/>
      <c r="AU74" s="867" t="s">
        <v>488</v>
      </c>
      <c r="AV74" s="866"/>
      <c r="AW74" s="866"/>
      <c r="AX74" s="866"/>
      <c r="AY74" s="821"/>
      <c r="AZ74" s="819"/>
      <c r="BA74" s="819"/>
      <c r="BB74" s="819"/>
      <c r="BC74" s="819"/>
      <c r="BD74" s="820"/>
      <c r="BE74" s="235"/>
      <c r="BF74" s="235"/>
      <c r="BG74" s="235"/>
      <c r="BH74" s="235"/>
      <c r="BI74" s="235"/>
      <c r="BJ74" s="235"/>
      <c r="BK74" s="235"/>
      <c r="BL74" s="235"/>
      <c r="BM74" s="235"/>
      <c r="BN74" s="235"/>
      <c r="BO74" s="235"/>
      <c r="BP74" s="235"/>
      <c r="BQ74" s="232">
        <v>68</v>
      </c>
      <c r="BR74" s="237"/>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24"/>
    </row>
    <row r="75" spans="1:131" ht="26.25" customHeight="1" x14ac:dyDescent="0.2">
      <c r="A75" s="232">
        <v>8</v>
      </c>
      <c r="B75" s="862" t="s">
        <v>556</v>
      </c>
      <c r="C75" s="863"/>
      <c r="D75" s="863"/>
      <c r="E75" s="863"/>
      <c r="F75" s="863"/>
      <c r="G75" s="863"/>
      <c r="H75" s="863"/>
      <c r="I75" s="863"/>
      <c r="J75" s="863"/>
      <c r="K75" s="863"/>
      <c r="L75" s="863"/>
      <c r="M75" s="863"/>
      <c r="N75" s="863"/>
      <c r="O75" s="863"/>
      <c r="P75" s="864"/>
      <c r="Q75" s="865">
        <v>104</v>
      </c>
      <c r="R75" s="866"/>
      <c r="S75" s="866"/>
      <c r="T75" s="866"/>
      <c r="U75" s="821"/>
      <c r="V75" s="867">
        <v>94</v>
      </c>
      <c r="W75" s="866"/>
      <c r="X75" s="866"/>
      <c r="Y75" s="866"/>
      <c r="Z75" s="821"/>
      <c r="AA75" s="867">
        <v>10</v>
      </c>
      <c r="AB75" s="866"/>
      <c r="AC75" s="866"/>
      <c r="AD75" s="866"/>
      <c r="AE75" s="821"/>
      <c r="AF75" s="867">
        <v>10</v>
      </c>
      <c r="AG75" s="866"/>
      <c r="AH75" s="866"/>
      <c r="AI75" s="866"/>
      <c r="AJ75" s="821"/>
      <c r="AK75" s="867">
        <v>1</v>
      </c>
      <c r="AL75" s="866"/>
      <c r="AM75" s="866"/>
      <c r="AN75" s="866"/>
      <c r="AO75" s="821"/>
      <c r="AP75" s="867" t="s">
        <v>488</v>
      </c>
      <c r="AQ75" s="866"/>
      <c r="AR75" s="866"/>
      <c r="AS75" s="866"/>
      <c r="AT75" s="821"/>
      <c r="AU75" s="867" t="s">
        <v>488</v>
      </c>
      <c r="AV75" s="866"/>
      <c r="AW75" s="866"/>
      <c r="AX75" s="866"/>
      <c r="AY75" s="821"/>
      <c r="AZ75" s="819"/>
      <c r="BA75" s="819"/>
      <c r="BB75" s="819"/>
      <c r="BC75" s="819"/>
      <c r="BD75" s="820"/>
      <c r="BE75" s="235"/>
      <c r="BF75" s="235"/>
      <c r="BG75" s="235"/>
      <c r="BH75" s="235"/>
      <c r="BI75" s="235"/>
      <c r="BJ75" s="235"/>
      <c r="BK75" s="235"/>
      <c r="BL75" s="235"/>
      <c r="BM75" s="235"/>
      <c r="BN75" s="235"/>
      <c r="BO75" s="235"/>
      <c r="BP75" s="235"/>
      <c r="BQ75" s="232">
        <v>69</v>
      </c>
      <c r="BR75" s="237"/>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24"/>
    </row>
    <row r="76" spans="1:131" ht="26.25" customHeight="1" x14ac:dyDescent="0.2">
      <c r="A76" s="232">
        <v>9</v>
      </c>
      <c r="B76" s="862" t="s">
        <v>557</v>
      </c>
      <c r="C76" s="863"/>
      <c r="D76" s="863"/>
      <c r="E76" s="863"/>
      <c r="F76" s="863"/>
      <c r="G76" s="863"/>
      <c r="H76" s="863"/>
      <c r="I76" s="863"/>
      <c r="J76" s="863"/>
      <c r="K76" s="863"/>
      <c r="L76" s="863"/>
      <c r="M76" s="863"/>
      <c r="N76" s="863"/>
      <c r="O76" s="863"/>
      <c r="P76" s="864"/>
      <c r="Q76" s="865">
        <v>100</v>
      </c>
      <c r="R76" s="866"/>
      <c r="S76" s="866"/>
      <c r="T76" s="866"/>
      <c r="U76" s="821"/>
      <c r="V76" s="867">
        <v>62</v>
      </c>
      <c r="W76" s="866"/>
      <c r="X76" s="866"/>
      <c r="Y76" s="866"/>
      <c r="Z76" s="821"/>
      <c r="AA76" s="867">
        <v>37</v>
      </c>
      <c r="AB76" s="866"/>
      <c r="AC76" s="866"/>
      <c r="AD76" s="866"/>
      <c r="AE76" s="821"/>
      <c r="AF76" s="867">
        <v>37</v>
      </c>
      <c r="AG76" s="866"/>
      <c r="AH76" s="866"/>
      <c r="AI76" s="866"/>
      <c r="AJ76" s="821"/>
      <c r="AK76" s="867" t="s">
        <v>488</v>
      </c>
      <c r="AL76" s="866"/>
      <c r="AM76" s="866"/>
      <c r="AN76" s="866"/>
      <c r="AO76" s="821"/>
      <c r="AP76" s="867" t="s">
        <v>488</v>
      </c>
      <c r="AQ76" s="866"/>
      <c r="AR76" s="866"/>
      <c r="AS76" s="866"/>
      <c r="AT76" s="821"/>
      <c r="AU76" s="867" t="s">
        <v>488</v>
      </c>
      <c r="AV76" s="866"/>
      <c r="AW76" s="866"/>
      <c r="AX76" s="866"/>
      <c r="AY76" s="821"/>
      <c r="AZ76" s="819"/>
      <c r="BA76" s="819"/>
      <c r="BB76" s="819"/>
      <c r="BC76" s="819"/>
      <c r="BD76" s="820"/>
      <c r="BE76" s="235"/>
      <c r="BF76" s="235"/>
      <c r="BG76" s="235"/>
      <c r="BH76" s="235"/>
      <c r="BI76" s="235"/>
      <c r="BJ76" s="235"/>
      <c r="BK76" s="235"/>
      <c r="BL76" s="235"/>
      <c r="BM76" s="235"/>
      <c r="BN76" s="235"/>
      <c r="BO76" s="235"/>
      <c r="BP76" s="235"/>
      <c r="BQ76" s="232">
        <v>70</v>
      </c>
      <c r="BR76" s="237"/>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24"/>
    </row>
    <row r="77" spans="1:131" ht="26.25" customHeight="1" x14ac:dyDescent="0.2">
      <c r="A77" s="232">
        <v>10</v>
      </c>
      <c r="B77" s="862" t="s">
        <v>558</v>
      </c>
      <c r="C77" s="863"/>
      <c r="D77" s="863"/>
      <c r="E77" s="863"/>
      <c r="F77" s="863"/>
      <c r="G77" s="863"/>
      <c r="H77" s="863"/>
      <c r="I77" s="863"/>
      <c r="J77" s="863"/>
      <c r="K77" s="863"/>
      <c r="L77" s="863"/>
      <c r="M77" s="863"/>
      <c r="N77" s="863"/>
      <c r="O77" s="863"/>
      <c r="P77" s="864"/>
      <c r="Q77" s="865">
        <v>2922</v>
      </c>
      <c r="R77" s="866"/>
      <c r="S77" s="866"/>
      <c r="T77" s="866"/>
      <c r="U77" s="821"/>
      <c r="V77" s="867">
        <v>2446</v>
      </c>
      <c r="W77" s="866"/>
      <c r="X77" s="866"/>
      <c r="Y77" s="866"/>
      <c r="Z77" s="821"/>
      <c r="AA77" s="867">
        <v>476</v>
      </c>
      <c r="AB77" s="866"/>
      <c r="AC77" s="866"/>
      <c r="AD77" s="866"/>
      <c r="AE77" s="821"/>
      <c r="AF77" s="867">
        <v>476</v>
      </c>
      <c r="AG77" s="866"/>
      <c r="AH77" s="866"/>
      <c r="AI77" s="866"/>
      <c r="AJ77" s="821"/>
      <c r="AK77" s="867">
        <v>58</v>
      </c>
      <c r="AL77" s="866"/>
      <c r="AM77" s="866"/>
      <c r="AN77" s="866"/>
      <c r="AO77" s="821"/>
      <c r="AP77" s="867" t="s">
        <v>488</v>
      </c>
      <c r="AQ77" s="866"/>
      <c r="AR77" s="866"/>
      <c r="AS77" s="866"/>
      <c r="AT77" s="821"/>
      <c r="AU77" s="867" t="s">
        <v>488</v>
      </c>
      <c r="AV77" s="866"/>
      <c r="AW77" s="866"/>
      <c r="AX77" s="866"/>
      <c r="AY77" s="821"/>
      <c r="AZ77" s="819"/>
      <c r="BA77" s="819"/>
      <c r="BB77" s="819"/>
      <c r="BC77" s="819"/>
      <c r="BD77" s="820"/>
      <c r="BE77" s="235"/>
      <c r="BF77" s="235"/>
      <c r="BG77" s="235"/>
      <c r="BH77" s="235"/>
      <c r="BI77" s="235"/>
      <c r="BJ77" s="235"/>
      <c r="BK77" s="235"/>
      <c r="BL77" s="235"/>
      <c r="BM77" s="235"/>
      <c r="BN77" s="235"/>
      <c r="BO77" s="235"/>
      <c r="BP77" s="235"/>
      <c r="BQ77" s="232">
        <v>71</v>
      </c>
      <c r="BR77" s="237"/>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24"/>
    </row>
    <row r="78" spans="1:131" ht="26.25" customHeight="1" x14ac:dyDescent="0.2">
      <c r="A78" s="232">
        <v>11</v>
      </c>
      <c r="B78" s="862" t="s">
        <v>559</v>
      </c>
      <c r="C78" s="863"/>
      <c r="D78" s="863"/>
      <c r="E78" s="863"/>
      <c r="F78" s="863"/>
      <c r="G78" s="863"/>
      <c r="H78" s="863"/>
      <c r="I78" s="863"/>
      <c r="J78" s="863"/>
      <c r="K78" s="863"/>
      <c r="L78" s="863"/>
      <c r="M78" s="863"/>
      <c r="N78" s="863"/>
      <c r="O78" s="863"/>
      <c r="P78" s="864"/>
      <c r="Q78" s="865">
        <v>758421</v>
      </c>
      <c r="R78" s="866"/>
      <c r="S78" s="866"/>
      <c r="T78" s="866"/>
      <c r="U78" s="821"/>
      <c r="V78" s="867">
        <v>750353</v>
      </c>
      <c r="W78" s="866"/>
      <c r="X78" s="866"/>
      <c r="Y78" s="866"/>
      <c r="Z78" s="821"/>
      <c r="AA78" s="867">
        <v>8067</v>
      </c>
      <c r="AB78" s="866"/>
      <c r="AC78" s="866"/>
      <c r="AD78" s="866"/>
      <c r="AE78" s="821"/>
      <c r="AF78" s="867">
        <v>8067</v>
      </c>
      <c r="AG78" s="866"/>
      <c r="AH78" s="866"/>
      <c r="AI78" s="866"/>
      <c r="AJ78" s="821"/>
      <c r="AK78" s="867">
        <v>4245</v>
      </c>
      <c r="AL78" s="866"/>
      <c r="AM78" s="866"/>
      <c r="AN78" s="866"/>
      <c r="AO78" s="821"/>
      <c r="AP78" s="867" t="s">
        <v>488</v>
      </c>
      <c r="AQ78" s="866"/>
      <c r="AR78" s="866"/>
      <c r="AS78" s="866"/>
      <c r="AT78" s="821"/>
      <c r="AU78" s="867" t="s">
        <v>488</v>
      </c>
      <c r="AV78" s="866"/>
      <c r="AW78" s="866"/>
      <c r="AX78" s="866"/>
      <c r="AY78" s="821"/>
      <c r="AZ78" s="819"/>
      <c r="BA78" s="819"/>
      <c r="BB78" s="819"/>
      <c r="BC78" s="819"/>
      <c r="BD78" s="820"/>
      <c r="BE78" s="235"/>
      <c r="BF78" s="235"/>
      <c r="BG78" s="235"/>
      <c r="BH78" s="235"/>
      <c r="BI78" s="235"/>
      <c r="BJ78" s="224"/>
      <c r="BK78" s="224"/>
      <c r="BL78" s="224"/>
      <c r="BM78" s="224"/>
      <c r="BN78" s="224"/>
      <c r="BO78" s="235"/>
      <c r="BP78" s="235"/>
      <c r="BQ78" s="232">
        <v>72</v>
      </c>
      <c r="BR78" s="237"/>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24"/>
    </row>
    <row r="79" spans="1:131" ht="26.25" customHeight="1" x14ac:dyDescent="0.2">
      <c r="A79" s="232">
        <v>12</v>
      </c>
      <c r="B79" s="862"/>
      <c r="C79" s="863"/>
      <c r="D79" s="863"/>
      <c r="E79" s="863"/>
      <c r="F79" s="863"/>
      <c r="G79" s="863"/>
      <c r="H79" s="863"/>
      <c r="I79" s="863"/>
      <c r="J79" s="863"/>
      <c r="K79" s="863"/>
      <c r="L79" s="863"/>
      <c r="M79" s="863"/>
      <c r="N79" s="863"/>
      <c r="O79" s="863"/>
      <c r="P79" s="864"/>
      <c r="Q79" s="868"/>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35"/>
      <c r="BF79" s="235"/>
      <c r="BG79" s="235"/>
      <c r="BH79" s="235"/>
      <c r="BI79" s="235"/>
      <c r="BJ79" s="224"/>
      <c r="BK79" s="224"/>
      <c r="BL79" s="224"/>
      <c r="BM79" s="224"/>
      <c r="BN79" s="224"/>
      <c r="BO79" s="235"/>
      <c r="BP79" s="235"/>
      <c r="BQ79" s="232">
        <v>73</v>
      </c>
      <c r="BR79" s="237"/>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24"/>
    </row>
    <row r="80" spans="1:131" ht="26.25" customHeight="1" x14ac:dyDescent="0.2">
      <c r="A80" s="232">
        <v>13</v>
      </c>
      <c r="B80" s="862"/>
      <c r="C80" s="863"/>
      <c r="D80" s="863"/>
      <c r="E80" s="863"/>
      <c r="F80" s="863"/>
      <c r="G80" s="863"/>
      <c r="H80" s="863"/>
      <c r="I80" s="863"/>
      <c r="J80" s="863"/>
      <c r="K80" s="863"/>
      <c r="L80" s="863"/>
      <c r="M80" s="863"/>
      <c r="N80" s="863"/>
      <c r="O80" s="863"/>
      <c r="P80" s="864"/>
      <c r="Q80" s="868"/>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35"/>
      <c r="BF80" s="235"/>
      <c r="BG80" s="235"/>
      <c r="BH80" s="235"/>
      <c r="BI80" s="235"/>
      <c r="BJ80" s="235"/>
      <c r="BK80" s="235"/>
      <c r="BL80" s="235"/>
      <c r="BM80" s="235"/>
      <c r="BN80" s="235"/>
      <c r="BO80" s="235"/>
      <c r="BP80" s="235"/>
      <c r="BQ80" s="232">
        <v>74</v>
      </c>
      <c r="BR80" s="237"/>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24"/>
    </row>
    <row r="81" spans="1:131" ht="26.25" customHeight="1" x14ac:dyDescent="0.2">
      <c r="A81" s="232">
        <v>14</v>
      </c>
      <c r="B81" s="862"/>
      <c r="C81" s="863"/>
      <c r="D81" s="863"/>
      <c r="E81" s="863"/>
      <c r="F81" s="863"/>
      <c r="G81" s="863"/>
      <c r="H81" s="863"/>
      <c r="I81" s="863"/>
      <c r="J81" s="863"/>
      <c r="K81" s="863"/>
      <c r="L81" s="863"/>
      <c r="M81" s="863"/>
      <c r="N81" s="863"/>
      <c r="O81" s="863"/>
      <c r="P81" s="864"/>
      <c r="Q81" s="868"/>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35"/>
      <c r="BF81" s="235"/>
      <c r="BG81" s="235"/>
      <c r="BH81" s="235"/>
      <c r="BI81" s="235"/>
      <c r="BJ81" s="235"/>
      <c r="BK81" s="235"/>
      <c r="BL81" s="235"/>
      <c r="BM81" s="235"/>
      <c r="BN81" s="235"/>
      <c r="BO81" s="235"/>
      <c r="BP81" s="235"/>
      <c r="BQ81" s="232">
        <v>75</v>
      </c>
      <c r="BR81" s="237"/>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24"/>
    </row>
    <row r="82" spans="1:131" ht="26.25" customHeight="1" x14ac:dyDescent="0.2">
      <c r="A82" s="232">
        <v>15</v>
      </c>
      <c r="B82" s="862"/>
      <c r="C82" s="863"/>
      <c r="D82" s="863"/>
      <c r="E82" s="863"/>
      <c r="F82" s="863"/>
      <c r="G82" s="863"/>
      <c r="H82" s="863"/>
      <c r="I82" s="863"/>
      <c r="J82" s="863"/>
      <c r="K82" s="863"/>
      <c r="L82" s="863"/>
      <c r="M82" s="863"/>
      <c r="N82" s="863"/>
      <c r="O82" s="863"/>
      <c r="P82" s="864"/>
      <c r="Q82" s="868"/>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35"/>
      <c r="BF82" s="235"/>
      <c r="BG82" s="235"/>
      <c r="BH82" s="235"/>
      <c r="BI82" s="235"/>
      <c r="BJ82" s="235"/>
      <c r="BK82" s="235"/>
      <c r="BL82" s="235"/>
      <c r="BM82" s="235"/>
      <c r="BN82" s="235"/>
      <c r="BO82" s="235"/>
      <c r="BP82" s="235"/>
      <c r="BQ82" s="232">
        <v>76</v>
      </c>
      <c r="BR82" s="237"/>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24"/>
    </row>
    <row r="83" spans="1:131" ht="26.25" customHeight="1" x14ac:dyDescent="0.2">
      <c r="A83" s="232">
        <v>16</v>
      </c>
      <c r="B83" s="862"/>
      <c r="C83" s="863"/>
      <c r="D83" s="863"/>
      <c r="E83" s="863"/>
      <c r="F83" s="863"/>
      <c r="G83" s="863"/>
      <c r="H83" s="863"/>
      <c r="I83" s="863"/>
      <c r="J83" s="863"/>
      <c r="K83" s="863"/>
      <c r="L83" s="863"/>
      <c r="M83" s="863"/>
      <c r="N83" s="863"/>
      <c r="O83" s="863"/>
      <c r="P83" s="864"/>
      <c r="Q83" s="868"/>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35"/>
      <c r="BF83" s="235"/>
      <c r="BG83" s="235"/>
      <c r="BH83" s="235"/>
      <c r="BI83" s="235"/>
      <c r="BJ83" s="235"/>
      <c r="BK83" s="235"/>
      <c r="BL83" s="235"/>
      <c r="BM83" s="235"/>
      <c r="BN83" s="235"/>
      <c r="BO83" s="235"/>
      <c r="BP83" s="235"/>
      <c r="BQ83" s="232">
        <v>77</v>
      </c>
      <c r="BR83" s="237"/>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24"/>
    </row>
    <row r="84" spans="1:131" ht="26.25" customHeight="1" x14ac:dyDescent="0.2">
      <c r="A84" s="232">
        <v>17</v>
      </c>
      <c r="B84" s="862"/>
      <c r="C84" s="863"/>
      <c r="D84" s="863"/>
      <c r="E84" s="863"/>
      <c r="F84" s="863"/>
      <c r="G84" s="863"/>
      <c r="H84" s="863"/>
      <c r="I84" s="863"/>
      <c r="J84" s="863"/>
      <c r="K84" s="863"/>
      <c r="L84" s="863"/>
      <c r="M84" s="863"/>
      <c r="N84" s="863"/>
      <c r="O84" s="863"/>
      <c r="P84" s="864"/>
      <c r="Q84" s="868"/>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35"/>
      <c r="BF84" s="235"/>
      <c r="BG84" s="235"/>
      <c r="BH84" s="235"/>
      <c r="BI84" s="235"/>
      <c r="BJ84" s="235"/>
      <c r="BK84" s="235"/>
      <c r="BL84" s="235"/>
      <c r="BM84" s="235"/>
      <c r="BN84" s="235"/>
      <c r="BO84" s="235"/>
      <c r="BP84" s="235"/>
      <c r="BQ84" s="232">
        <v>78</v>
      </c>
      <c r="BR84" s="237"/>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24"/>
    </row>
    <row r="85" spans="1:131" ht="26.25" customHeight="1" x14ac:dyDescent="0.2">
      <c r="A85" s="232">
        <v>18</v>
      </c>
      <c r="B85" s="862"/>
      <c r="C85" s="863"/>
      <c r="D85" s="863"/>
      <c r="E85" s="863"/>
      <c r="F85" s="863"/>
      <c r="G85" s="863"/>
      <c r="H85" s="863"/>
      <c r="I85" s="863"/>
      <c r="J85" s="863"/>
      <c r="K85" s="863"/>
      <c r="L85" s="863"/>
      <c r="M85" s="863"/>
      <c r="N85" s="863"/>
      <c r="O85" s="863"/>
      <c r="P85" s="864"/>
      <c r="Q85" s="868"/>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35"/>
      <c r="BF85" s="235"/>
      <c r="BG85" s="235"/>
      <c r="BH85" s="235"/>
      <c r="BI85" s="235"/>
      <c r="BJ85" s="235"/>
      <c r="BK85" s="235"/>
      <c r="BL85" s="235"/>
      <c r="BM85" s="235"/>
      <c r="BN85" s="235"/>
      <c r="BO85" s="235"/>
      <c r="BP85" s="235"/>
      <c r="BQ85" s="232">
        <v>79</v>
      </c>
      <c r="BR85" s="237"/>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24"/>
    </row>
    <row r="86" spans="1:131" ht="26.25" customHeight="1" x14ac:dyDescent="0.2">
      <c r="A86" s="232">
        <v>19</v>
      </c>
      <c r="B86" s="862"/>
      <c r="C86" s="863"/>
      <c r="D86" s="863"/>
      <c r="E86" s="863"/>
      <c r="F86" s="863"/>
      <c r="G86" s="863"/>
      <c r="H86" s="863"/>
      <c r="I86" s="863"/>
      <c r="J86" s="863"/>
      <c r="K86" s="863"/>
      <c r="L86" s="863"/>
      <c r="M86" s="863"/>
      <c r="N86" s="863"/>
      <c r="O86" s="863"/>
      <c r="P86" s="864"/>
      <c r="Q86" s="868"/>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35"/>
      <c r="BF86" s="235"/>
      <c r="BG86" s="235"/>
      <c r="BH86" s="235"/>
      <c r="BI86" s="235"/>
      <c r="BJ86" s="235"/>
      <c r="BK86" s="235"/>
      <c r="BL86" s="235"/>
      <c r="BM86" s="235"/>
      <c r="BN86" s="235"/>
      <c r="BO86" s="235"/>
      <c r="BP86" s="235"/>
      <c r="BQ86" s="232">
        <v>80</v>
      </c>
      <c r="BR86" s="237"/>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24"/>
    </row>
    <row r="87" spans="1:131" ht="26.25" customHeight="1" x14ac:dyDescent="0.2">
      <c r="A87" s="238">
        <v>20</v>
      </c>
      <c r="B87" s="869"/>
      <c r="C87" s="870"/>
      <c r="D87" s="870"/>
      <c r="E87" s="870"/>
      <c r="F87" s="870"/>
      <c r="G87" s="870"/>
      <c r="H87" s="870"/>
      <c r="I87" s="870"/>
      <c r="J87" s="870"/>
      <c r="K87" s="870"/>
      <c r="L87" s="870"/>
      <c r="M87" s="870"/>
      <c r="N87" s="870"/>
      <c r="O87" s="870"/>
      <c r="P87" s="871"/>
      <c r="Q87" s="872"/>
      <c r="R87" s="873"/>
      <c r="S87" s="873"/>
      <c r="T87" s="873"/>
      <c r="U87" s="873"/>
      <c r="V87" s="873"/>
      <c r="W87" s="873"/>
      <c r="X87" s="873"/>
      <c r="Y87" s="873"/>
      <c r="Z87" s="873"/>
      <c r="AA87" s="873"/>
      <c r="AB87" s="873"/>
      <c r="AC87" s="873"/>
      <c r="AD87" s="873"/>
      <c r="AE87" s="873"/>
      <c r="AF87" s="873"/>
      <c r="AG87" s="873"/>
      <c r="AH87" s="873"/>
      <c r="AI87" s="873"/>
      <c r="AJ87" s="873"/>
      <c r="AK87" s="873"/>
      <c r="AL87" s="873"/>
      <c r="AM87" s="873"/>
      <c r="AN87" s="873"/>
      <c r="AO87" s="873"/>
      <c r="AP87" s="873"/>
      <c r="AQ87" s="873"/>
      <c r="AR87" s="873"/>
      <c r="AS87" s="873"/>
      <c r="AT87" s="873"/>
      <c r="AU87" s="873"/>
      <c r="AV87" s="873"/>
      <c r="AW87" s="873"/>
      <c r="AX87" s="873"/>
      <c r="AY87" s="873"/>
      <c r="AZ87" s="874"/>
      <c r="BA87" s="874"/>
      <c r="BB87" s="874"/>
      <c r="BC87" s="874"/>
      <c r="BD87" s="875"/>
      <c r="BE87" s="235"/>
      <c r="BF87" s="235"/>
      <c r="BG87" s="235"/>
      <c r="BH87" s="235"/>
      <c r="BI87" s="235"/>
      <c r="BJ87" s="235"/>
      <c r="BK87" s="235"/>
      <c r="BL87" s="235"/>
      <c r="BM87" s="235"/>
      <c r="BN87" s="235"/>
      <c r="BO87" s="235"/>
      <c r="BP87" s="235"/>
      <c r="BQ87" s="232">
        <v>81</v>
      </c>
      <c r="BR87" s="237"/>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24"/>
    </row>
    <row r="88" spans="1:131" ht="26.25" customHeight="1" thickBot="1" x14ac:dyDescent="0.25">
      <c r="A88" s="234" t="s">
        <v>377</v>
      </c>
      <c r="B88" s="776" t="s">
        <v>402</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16196</v>
      </c>
      <c r="AG88" s="831"/>
      <c r="AH88" s="831"/>
      <c r="AI88" s="831"/>
      <c r="AJ88" s="831"/>
      <c r="AK88" s="828"/>
      <c r="AL88" s="828"/>
      <c r="AM88" s="828"/>
      <c r="AN88" s="828"/>
      <c r="AO88" s="828"/>
      <c r="AP88" s="831">
        <v>3200</v>
      </c>
      <c r="AQ88" s="831"/>
      <c r="AR88" s="831"/>
      <c r="AS88" s="831"/>
      <c r="AT88" s="831"/>
      <c r="AU88" s="831">
        <v>263</v>
      </c>
      <c r="AV88" s="831"/>
      <c r="AW88" s="831"/>
      <c r="AX88" s="831"/>
      <c r="AY88" s="831"/>
      <c r="AZ88" s="836"/>
      <c r="BA88" s="836"/>
      <c r="BB88" s="836"/>
      <c r="BC88" s="836"/>
      <c r="BD88" s="837"/>
      <c r="BE88" s="235"/>
      <c r="BF88" s="235"/>
      <c r="BG88" s="235"/>
      <c r="BH88" s="235"/>
      <c r="BI88" s="235"/>
      <c r="BJ88" s="235"/>
      <c r="BK88" s="235"/>
      <c r="BL88" s="235"/>
      <c r="BM88" s="235"/>
      <c r="BN88" s="235"/>
      <c r="BO88" s="235"/>
      <c r="BP88" s="235"/>
      <c r="BQ88" s="232">
        <v>82</v>
      </c>
      <c r="BR88" s="237"/>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776" t="s">
        <v>403</v>
      </c>
      <c r="BS102" s="777"/>
      <c r="BT102" s="777"/>
      <c r="BU102" s="777"/>
      <c r="BV102" s="777"/>
      <c r="BW102" s="777"/>
      <c r="BX102" s="777"/>
      <c r="BY102" s="777"/>
      <c r="BZ102" s="777"/>
      <c r="CA102" s="777"/>
      <c r="CB102" s="777"/>
      <c r="CC102" s="777"/>
      <c r="CD102" s="777"/>
      <c r="CE102" s="777"/>
      <c r="CF102" s="777"/>
      <c r="CG102" s="778"/>
      <c r="CH102" s="876"/>
      <c r="CI102" s="877"/>
      <c r="CJ102" s="877"/>
      <c r="CK102" s="877"/>
      <c r="CL102" s="878"/>
      <c r="CM102" s="876"/>
      <c r="CN102" s="877"/>
      <c r="CO102" s="877"/>
      <c r="CP102" s="877"/>
      <c r="CQ102" s="878"/>
      <c r="CR102" s="879">
        <v>10937</v>
      </c>
      <c r="CS102" s="839"/>
      <c r="CT102" s="839"/>
      <c r="CU102" s="839"/>
      <c r="CV102" s="880"/>
      <c r="CW102" s="879">
        <v>2281</v>
      </c>
      <c r="CX102" s="839"/>
      <c r="CY102" s="839"/>
      <c r="CZ102" s="839"/>
      <c r="DA102" s="880"/>
      <c r="DB102" s="879">
        <v>831</v>
      </c>
      <c r="DC102" s="839"/>
      <c r="DD102" s="839"/>
      <c r="DE102" s="839"/>
      <c r="DF102" s="880"/>
      <c r="DG102" s="879" t="s">
        <v>570</v>
      </c>
      <c r="DH102" s="839"/>
      <c r="DI102" s="839"/>
      <c r="DJ102" s="839"/>
      <c r="DK102" s="880"/>
      <c r="DL102" s="879" t="s">
        <v>570</v>
      </c>
      <c r="DM102" s="839"/>
      <c r="DN102" s="839"/>
      <c r="DO102" s="839"/>
      <c r="DP102" s="880"/>
      <c r="DQ102" s="879" t="s">
        <v>570</v>
      </c>
      <c r="DR102" s="839"/>
      <c r="DS102" s="839"/>
      <c r="DT102" s="839"/>
      <c r="DU102" s="880"/>
      <c r="DV102" s="776"/>
      <c r="DW102" s="777"/>
      <c r="DX102" s="777"/>
      <c r="DY102" s="777"/>
      <c r="DZ102" s="903"/>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04" t="s">
        <v>404</v>
      </c>
      <c r="BR103" s="904"/>
      <c r="BS103" s="904"/>
      <c r="BT103" s="904"/>
      <c r="BU103" s="904"/>
      <c r="BV103" s="904"/>
      <c r="BW103" s="904"/>
      <c r="BX103" s="904"/>
      <c r="BY103" s="904"/>
      <c r="BZ103" s="904"/>
      <c r="CA103" s="904"/>
      <c r="CB103" s="904"/>
      <c r="CC103" s="904"/>
      <c r="CD103" s="904"/>
      <c r="CE103" s="904"/>
      <c r="CF103" s="904"/>
      <c r="CG103" s="904"/>
      <c r="CH103" s="904"/>
      <c r="CI103" s="904"/>
      <c r="CJ103" s="904"/>
      <c r="CK103" s="904"/>
      <c r="CL103" s="904"/>
      <c r="CM103" s="904"/>
      <c r="CN103" s="904"/>
      <c r="CO103" s="904"/>
      <c r="CP103" s="904"/>
      <c r="CQ103" s="904"/>
      <c r="CR103" s="904"/>
      <c r="CS103" s="904"/>
      <c r="CT103" s="904"/>
      <c r="CU103" s="904"/>
      <c r="CV103" s="904"/>
      <c r="CW103" s="904"/>
      <c r="CX103" s="904"/>
      <c r="CY103" s="904"/>
      <c r="CZ103" s="904"/>
      <c r="DA103" s="904"/>
      <c r="DB103" s="904"/>
      <c r="DC103" s="904"/>
      <c r="DD103" s="904"/>
      <c r="DE103" s="904"/>
      <c r="DF103" s="904"/>
      <c r="DG103" s="904"/>
      <c r="DH103" s="904"/>
      <c r="DI103" s="904"/>
      <c r="DJ103" s="904"/>
      <c r="DK103" s="904"/>
      <c r="DL103" s="904"/>
      <c r="DM103" s="904"/>
      <c r="DN103" s="904"/>
      <c r="DO103" s="904"/>
      <c r="DP103" s="904"/>
      <c r="DQ103" s="904"/>
      <c r="DR103" s="904"/>
      <c r="DS103" s="904"/>
      <c r="DT103" s="904"/>
      <c r="DU103" s="904"/>
      <c r="DV103" s="904"/>
      <c r="DW103" s="904"/>
      <c r="DX103" s="904"/>
      <c r="DY103" s="904"/>
      <c r="DZ103" s="904"/>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05" t="s">
        <v>405</v>
      </c>
      <c r="BR104" s="905"/>
      <c r="BS104" s="905"/>
      <c r="BT104" s="905"/>
      <c r="BU104" s="905"/>
      <c r="BV104" s="905"/>
      <c r="BW104" s="905"/>
      <c r="BX104" s="905"/>
      <c r="BY104" s="905"/>
      <c r="BZ104" s="905"/>
      <c r="CA104" s="905"/>
      <c r="CB104" s="905"/>
      <c r="CC104" s="905"/>
      <c r="CD104" s="905"/>
      <c r="CE104" s="905"/>
      <c r="CF104" s="905"/>
      <c r="CG104" s="905"/>
      <c r="CH104" s="905"/>
      <c r="CI104" s="905"/>
      <c r="CJ104" s="905"/>
      <c r="CK104" s="905"/>
      <c r="CL104" s="905"/>
      <c r="CM104" s="905"/>
      <c r="CN104" s="905"/>
      <c r="CO104" s="905"/>
      <c r="CP104" s="905"/>
      <c r="CQ104" s="905"/>
      <c r="CR104" s="905"/>
      <c r="CS104" s="905"/>
      <c r="CT104" s="905"/>
      <c r="CU104" s="905"/>
      <c r="CV104" s="905"/>
      <c r="CW104" s="905"/>
      <c r="CX104" s="905"/>
      <c r="CY104" s="905"/>
      <c r="CZ104" s="905"/>
      <c r="DA104" s="905"/>
      <c r="DB104" s="905"/>
      <c r="DC104" s="905"/>
      <c r="DD104" s="905"/>
      <c r="DE104" s="905"/>
      <c r="DF104" s="905"/>
      <c r="DG104" s="905"/>
      <c r="DH104" s="905"/>
      <c r="DI104" s="905"/>
      <c r="DJ104" s="905"/>
      <c r="DK104" s="905"/>
      <c r="DL104" s="905"/>
      <c r="DM104" s="905"/>
      <c r="DN104" s="905"/>
      <c r="DO104" s="905"/>
      <c r="DP104" s="905"/>
      <c r="DQ104" s="905"/>
      <c r="DR104" s="905"/>
      <c r="DS104" s="905"/>
      <c r="DT104" s="905"/>
      <c r="DU104" s="905"/>
      <c r="DV104" s="905"/>
      <c r="DW104" s="905"/>
      <c r="DX104" s="905"/>
      <c r="DY104" s="905"/>
      <c r="DZ104" s="905"/>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406</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407</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06" t="s">
        <v>408</v>
      </c>
      <c r="B108" s="907"/>
      <c r="C108" s="907"/>
      <c r="D108" s="907"/>
      <c r="E108" s="907"/>
      <c r="F108" s="907"/>
      <c r="G108" s="907"/>
      <c r="H108" s="907"/>
      <c r="I108" s="907"/>
      <c r="J108" s="907"/>
      <c r="K108" s="907"/>
      <c r="L108" s="907"/>
      <c r="M108" s="907"/>
      <c r="N108" s="907"/>
      <c r="O108" s="907"/>
      <c r="P108" s="907"/>
      <c r="Q108" s="907"/>
      <c r="R108" s="907"/>
      <c r="S108" s="907"/>
      <c r="T108" s="907"/>
      <c r="U108" s="907"/>
      <c r="V108" s="907"/>
      <c r="W108" s="907"/>
      <c r="X108" s="907"/>
      <c r="Y108" s="907"/>
      <c r="Z108" s="907"/>
      <c r="AA108" s="907"/>
      <c r="AB108" s="907"/>
      <c r="AC108" s="907"/>
      <c r="AD108" s="907"/>
      <c r="AE108" s="907"/>
      <c r="AF108" s="907"/>
      <c r="AG108" s="907"/>
      <c r="AH108" s="907"/>
      <c r="AI108" s="907"/>
      <c r="AJ108" s="907"/>
      <c r="AK108" s="907"/>
      <c r="AL108" s="907"/>
      <c r="AM108" s="907"/>
      <c r="AN108" s="907"/>
      <c r="AO108" s="907"/>
      <c r="AP108" s="907"/>
      <c r="AQ108" s="907"/>
      <c r="AR108" s="907"/>
      <c r="AS108" s="907"/>
      <c r="AT108" s="908"/>
      <c r="AU108" s="906" t="s">
        <v>409</v>
      </c>
      <c r="AV108" s="907"/>
      <c r="AW108" s="907"/>
      <c r="AX108" s="907"/>
      <c r="AY108" s="907"/>
      <c r="AZ108" s="907"/>
      <c r="BA108" s="907"/>
      <c r="BB108" s="907"/>
      <c r="BC108" s="907"/>
      <c r="BD108" s="907"/>
      <c r="BE108" s="907"/>
      <c r="BF108" s="907"/>
      <c r="BG108" s="907"/>
      <c r="BH108" s="907"/>
      <c r="BI108" s="907"/>
      <c r="BJ108" s="907"/>
      <c r="BK108" s="907"/>
      <c r="BL108" s="907"/>
      <c r="BM108" s="907"/>
      <c r="BN108" s="907"/>
      <c r="BO108" s="907"/>
      <c r="BP108" s="907"/>
      <c r="BQ108" s="907"/>
      <c r="BR108" s="907"/>
      <c r="BS108" s="907"/>
      <c r="BT108" s="907"/>
      <c r="BU108" s="907"/>
      <c r="BV108" s="907"/>
      <c r="BW108" s="907"/>
      <c r="BX108" s="907"/>
      <c r="BY108" s="907"/>
      <c r="BZ108" s="907"/>
      <c r="CA108" s="907"/>
      <c r="CB108" s="907"/>
      <c r="CC108" s="907"/>
      <c r="CD108" s="907"/>
      <c r="CE108" s="907"/>
      <c r="CF108" s="907"/>
      <c r="CG108" s="907"/>
      <c r="CH108" s="907"/>
      <c r="CI108" s="907"/>
      <c r="CJ108" s="907"/>
      <c r="CK108" s="907"/>
      <c r="CL108" s="907"/>
      <c r="CM108" s="907"/>
      <c r="CN108" s="907"/>
      <c r="CO108" s="907"/>
      <c r="CP108" s="907"/>
      <c r="CQ108" s="907"/>
      <c r="CR108" s="907"/>
      <c r="CS108" s="907"/>
      <c r="CT108" s="907"/>
      <c r="CU108" s="907"/>
      <c r="CV108" s="907"/>
      <c r="CW108" s="907"/>
      <c r="CX108" s="907"/>
      <c r="CY108" s="907"/>
      <c r="CZ108" s="907"/>
      <c r="DA108" s="907"/>
      <c r="DB108" s="907"/>
      <c r="DC108" s="907"/>
      <c r="DD108" s="907"/>
      <c r="DE108" s="907"/>
      <c r="DF108" s="907"/>
      <c r="DG108" s="907"/>
      <c r="DH108" s="907"/>
      <c r="DI108" s="907"/>
      <c r="DJ108" s="907"/>
      <c r="DK108" s="907"/>
      <c r="DL108" s="907"/>
      <c r="DM108" s="907"/>
      <c r="DN108" s="907"/>
      <c r="DO108" s="907"/>
      <c r="DP108" s="907"/>
      <c r="DQ108" s="907"/>
      <c r="DR108" s="907"/>
      <c r="DS108" s="907"/>
      <c r="DT108" s="907"/>
      <c r="DU108" s="907"/>
      <c r="DV108" s="907"/>
      <c r="DW108" s="907"/>
      <c r="DX108" s="907"/>
      <c r="DY108" s="907"/>
      <c r="DZ108" s="908"/>
    </row>
    <row r="109" spans="1:131" s="224" customFormat="1" ht="26.25" customHeight="1" x14ac:dyDescent="0.2">
      <c r="A109" s="901" t="s">
        <v>410</v>
      </c>
      <c r="B109" s="882"/>
      <c r="C109" s="882"/>
      <c r="D109" s="882"/>
      <c r="E109" s="882"/>
      <c r="F109" s="882"/>
      <c r="G109" s="882"/>
      <c r="H109" s="882"/>
      <c r="I109" s="882"/>
      <c r="J109" s="882"/>
      <c r="K109" s="882"/>
      <c r="L109" s="882"/>
      <c r="M109" s="882"/>
      <c r="N109" s="882"/>
      <c r="O109" s="882"/>
      <c r="P109" s="882"/>
      <c r="Q109" s="882"/>
      <c r="R109" s="882"/>
      <c r="S109" s="882"/>
      <c r="T109" s="882"/>
      <c r="U109" s="882"/>
      <c r="V109" s="882"/>
      <c r="W109" s="882"/>
      <c r="X109" s="882"/>
      <c r="Y109" s="882"/>
      <c r="Z109" s="883"/>
      <c r="AA109" s="881" t="s">
        <v>411</v>
      </c>
      <c r="AB109" s="882"/>
      <c r="AC109" s="882"/>
      <c r="AD109" s="882"/>
      <c r="AE109" s="883"/>
      <c r="AF109" s="881" t="s">
        <v>412</v>
      </c>
      <c r="AG109" s="882"/>
      <c r="AH109" s="882"/>
      <c r="AI109" s="882"/>
      <c r="AJ109" s="883"/>
      <c r="AK109" s="881" t="s">
        <v>294</v>
      </c>
      <c r="AL109" s="882"/>
      <c r="AM109" s="882"/>
      <c r="AN109" s="882"/>
      <c r="AO109" s="883"/>
      <c r="AP109" s="881" t="s">
        <v>413</v>
      </c>
      <c r="AQ109" s="882"/>
      <c r="AR109" s="882"/>
      <c r="AS109" s="882"/>
      <c r="AT109" s="884"/>
      <c r="AU109" s="901" t="s">
        <v>410</v>
      </c>
      <c r="AV109" s="882"/>
      <c r="AW109" s="882"/>
      <c r="AX109" s="882"/>
      <c r="AY109" s="882"/>
      <c r="AZ109" s="882"/>
      <c r="BA109" s="882"/>
      <c r="BB109" s="882"/>
      <c r="BC109" s="882"/>
      <c r="BD109" s="882"/>
      <c r="BE109" s="882"/>
      <c r="BF109" s="882"/>
      <c r="BG109" s="882"/>
      <c r="BH109" s="882"/>
      <c r="BI109" s="882"/>
      <c r="BJ109" s="882"/>
      <c r="BK109" s="882"/>
      <c r="BL109" s="882"/>
      <c r="BM109" s="882"/>
      <c r="BN109" s="882"/>
      <c r="BO109" s="882"/>
      <c r="BP109" s="883"/>
      <c r="BQ109" s="881" t="s">
        <v>411</v>
      </c>
      <c r="BR109" s="882"/>
      <c r="BS109" s="882"/>
      <c r="BT109" s="882"/>
      <c r="BU109" s="883"/>
      <c r="BV109" s="881" t="s">
        <v>412</v>
      </c>
      <c r="BW109" s="882"/>
      <c r="BX109" s="882"/>
      <c r="BY109" s="882"/>
      <c r="BZ109" s="883"/>
      <c r="CA109" s="881" t="s">
        <v>294</v>
      </c>
      <c r="CB109" s="882"/>
      <c r="CC109" s="882"/>
      <c r="CD109" s="882"/>
      <c r="CE109" s="883"/>
      <c r="CF109" s="902" t="s">
        <v>413</v>
      </c>
      <c r="CG109" s="902"/>
      <c r="CH109" s="902"/>
      <c r="CI109" s="902"/>
      <c r="CJ109" s="902"/>
      <c r="CK109" s="881" t="s">
        <v>414</v>
      </c>
      <c r="CL109" s="882"/>
      <c r="CM109" s="882"/>
      <c r="CN109" s="882"/>
      <c r="CO109" s="882"/>
      <c r="CP109" s="882"/>
      <c r="CQ109" s="882"/>
      <c r="CR109" s="882"/>
      <c r="CS109" s="882"/>
      <c r="CT109" s="882"/>
      <c r="CU109" s="882"/>
      <c r="CV109" s="882"/>
      <c r="CW109" s="882"/>
      <c r="CX109" s="882"/>
      <c r="CY109" s="882"/>
      <c r="CZ109" s="882"/>
      <c r="DA109" s="882"/>
      <c r="DB109" s="882"/>
      <c r="DC109" s="882"/>
      <c r="DD109" s="882"/>
      <c r="DE109" s="882"/>
      <c r="DF109" s="883"/>
      <c r="DG109" s="881" t="s">
        <v>411</v>
      </c>
      <c r="DH109" s="882"/>
      <c r="DI109" s="882"/>
      <c r="DJ109" s="882"/>
      <c r="DK109" s="883"/>
      <c r="DL109" s="881" t="s">
        <v>412</v>
      </c>
      <c r="DM109" s="882"/>
      <c r="DN109" s="882"/>
      <c r="DO109" s="882"/>
      <c r="DP109" s="883"/>
      <c r="DQ109" s="881" t="s">
        <v>294</v>
      </c>
      <c r="DR109" s="882"/>
      <c r="DS109" s="882"/>
      <c r="DT109" s="882"/>
      <c r="DU109" s="883"/>
      <c r="DV109" s="881" t="s">
        <v>413</v>
      </c>
      <c r="DW109" s="882"/>
      <c r="DX109" s="882"/>
      <c r="DY109" s="882"/>
      <c r="DZ109" s="884"/>
    </row>
    <row r="110" spans="1:131" s="224" customFormat="1" ht="26.25" customHeight="1" x14ac:dyDescent="0.2">
      <c r="A110" s="885" t="s">
        <v>415</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888">
        <v>5366277</v>
      </c>
      <c r="AB110" s="889"/>
      <c r="AC110" s="889"/>
      <c r="AD110" s="889"/>
      <c r="AE110" s="890"/>
      <c r="AF110" s="891">
        <v>5176625</v>
      </c>
      <c r="AG110" s="889"/>
      <c r="AH110" s="889"/>
      <c r="AI110" s="889"/>
      <c r="AJ110" s="890"/>
      <c r="AK110" s="891">
        <v>5257956</v>
      </c>
      <c r="AL110" s="889"/>
      <c r="AM110" s="889"/>
      <c r="AN110" s="889"/>
      <c r="AO110" s="890"/>
      <c r="AP110" s="892">
        <v>34.6</v>
      </c>
      <c r="AQ110" s="893"/>
      <c r="AR110" s="893"/>
      <c r="AS110" s="893"/>
      <c r="AT110" s="894"/>
      <c r="AU110" s="895" t="s">
        <v>69</v>
      </c>
      <c r="AV110" s="896"/>
      <c r="AW110" s="896"/>
      <c r="AX110" s="896"/>
      <c r="AY110" s="896"/>
      <c r="AZ110" s="918" t="s">
        <v>416</v>
      </c>
      <c r="BA110" s="886"/>
      <c r="BB110" s="886"/>
      <c r="BC110" s="886"/>
      <c r="BD110" s="886"/>
      <c r="BE110" s="886"/>
      <c r="BF110" s="886"/>
      <c r="BG110" s="886"/>
      <c r="BH110" s="886"/>
      <c r="BI110" s="886"/>
      <c r="BJ110" s="886"/>
      <c r="BK110" s="886"/>
      <c r="BL110" s="886"/>
      <c r="BM110" s="886"/>
      <c r="BN110" s="886"/>
      <c r="BO110" s="886"/>
      <c r="BP110" s="887"/>
      <c r="BQ110" s="919">
        <v>49270628</v>
      </c>
      <c r="BR110" s="920"/>
      <c r="BS110" s="920"/>
      <c r="BT110" s="920"/>
      <c r="BU110" s="920"/>
      <c r="BV110" s="920">
        <v>46725598</v>
      </c>
      <c r="BW110" s="920"/>
      <c r="BX110" s="920"/>
      <c r="BY110" s="920"/>
      <c r="BZ110" s="920"/>
      <c r="CA110" s="920">
        <v>44812942</v>
      </c>
      <c r="CB110" s="920"/>
      <c r="CC110" s="920"/>
      <c r="CD110" s="920"/>
      <c r="CE110" s="920"/>
      <c r="CF110" s="933">
        <v>294.5</v>
      </c>
      <c r="CG110" s="934"/>
      <c r="CH110" s="934"/>
      <c r="CI110" s="934"/>
      <c r="CJ110" s="934"/>
      <c r="CK110" s="935" t="s">
        <v>417</v>
      </c>
      <c r="CL110" s="936"/>
      <c r="CM110" s="918" t="s">
        <v>418</v>
      </c>
      <c r="CN110" s="886"/>
      <c r="CO110" s="886"/>
      <c r="CP110" s="886"/>
      <c r="CQ110" s="886"/>
      <c r="CR110" s="886"/>
      <c r="CS110" s="886"/>
      <c r="CT110" s="886"/>
      <c r="CU110" s="886"/>
      <c r="CV110" s="886"/>
      <c r="CW110" s="886"/>
      <c r="CX110" s="886"/>
      <c r="CY110" s="886"/>
      <c r="CZ110" s="886"/>
      <c r="DA110" s="886"/>
      <c r="DB110" s="886"/>
      <c r="DC110" s="886"/>
      <c r="DD110" s="886"/>
      <c r="DE110" s="886"/>
      <c r="DF110" s="887"/>
      <c r="DG110" s="919" t="s">
        <v>122</v>
      </c>
      <c r="DH110" s="920"/>
      <c r="DI110" s="920"/>
      <c r="DJ110" s="920"/>
      <c r="DK110" s="920"/>
      <c r="DL110" s="920" t="s">
        <v>122</v>
      </c>
      <c r="DM110" s="920"/>
      <c r="DN110" s="920"/>
      <c r="DO110" s="920"/>
      <c r="DP110" s="920"/>
      <c r="DQ110" s="920" t="s">
        <v>122</v>
      </c>
      <c r="DR110" s="920"/>
      <c r="DS110" s="920"/>
      <c r="DT110" s="920"/>
      <c r="DU110" s="920"/>
      <c r="DV110" s="921" t="s">
        <v>122</v>
      </c>
      <c r="DW110" s="921"/>
      <c r="DX110" s="921"/>
      <c r="DY110" s="921"/>
      <c r="DZ110" s="922"/>
    </row>
    <row r="111" spans="1:131" s="224" customFormat="1" ht="26.25" customHeight="1" x14ac:dyDescent="0.2">
      <c r="A111" s="923" t="s">
        <v>419</v>
      </c>
      <c r="B111" s="924"/>
      <c r="C111" s="924"/>
      <c r="D111" s="924"/>
      <c r="E111" s="924"/>
      <c r="F111" s="924"/>
      <c r="G111" s="924"/>
      <c r="H111" s="924"/>
      <c r="I111" s="924"/>
      <c r="J111" s="924"/>
      <c r="K111" s="924"/>
      <c r="L111" s="924"/>
      <c r="M111" s="924"/>
      <c r="N111" s="924"/>
      <c r="O111" s="924"/>
      <c r="P111" s="924"/>
      <c r="Q111" s="924"/>
      <c r="R111" s="924"/>
      <c r="S111" s="924"/>
      <c r="T111" s="924"/>
      <c r="U111" s="924"/>
      <c r="V111" s="924"/>
      <c r="W111" s="924"/>
      <c r="X111" s="924"/>
      <c r="Y111" s="924"/>
      <c r="Z111" s="925"/>
      <c r="AA111" s="926" t="s">
        <v>122</v>
      </c>
      <c r="AB111" s="927"/>
      <c r="AC111" s="927"/>
      <c r="AD111" s="927"/>
      <c r="AE111" s="928"/>
      <c r="AF111" s="929" t="s">
        <v>122</v>
      </c>
      <c r="AG111" s="927"/>
      <c r="AH111" s="927"/>
      <c r="AI111" s="927"/>
      <c r="AJ111" s="928"/>
      <c r="AK111" s="929" t="s">
        <v>122</v>
      </c>
      <c r="AL111" s="927"/>
      <c r="AM111" s="927"/>
      <c r="AN111" s="927"/>
      <c r="AO111" s="928"/>
      <c r="AP111" s="930" t="s">
        <v>122</v>
      </c>
      <c r="AQ111" s="931"/>
      <c r="AR111" s="931"/>
      <c r="AS111" s="931"/>
      <c r="AT111" s="932"/>
      <c r="AU111" s="897"/>
      <c r="AV111" s="898"/>
      <c r="AW111" s="898"/>
      <c r="AX111" s="898"/>
      <c r="AY111" s="898"/>
      <c r="AZ111" s="911" t="s">
        <v>420</v>
      </c>
      <c r="BA111" s="912"/>
      <c r="BB111" s="912"/>
      <c r="BC111" s="912"/>
      <c r="BD111" s="912"/>
      <c r="BE111" s="912"/>
      <c r="BF111" s="912"/>
      <c r="BG111" s="912"/>
      <c r="BH111" s="912"/>
      <c r="BI111" s="912"/>
      <c r="BJ111" s="912"/>
      <c r="BK111" s="912"/>
      <c r="BL111" s="912"/>
      <c r="BM111" s="912"/>
      <c r="BN111" s="912"/>
      <c r="BO111" s="912"/>
      <c r="BP111" s="913"/>
      <c r="BQ111" s="914" t="s">
        <v>122</v>
      </c>
      <c r="BR111" s="915"/>
      <c r="BS111" s="915"/>
      <c r="BT111" s="915"/>
      <c r="BU111" s="915"/>
      <c r="BV111" s="915" t="s">
        <v>122</v>
      </c>
      <c r="BW111" s="915"/>
      <c r="BX111" s="915"/>
      <c r="BY111" s="915"/>
      <c r="BZ111" s="915"/>
      <c r="CA111" s="915" t="s">
        <v>122</v>
      </c>
      <c r="CB111" s="915"/>
      <c r="CC111" s="915"/>
      <c r="CD111" s="915"/>
      <c r="CE111" s="915"/>
      <c r="CF111" s="909" t="s">
        <v>122</v>
      </c>
      <c r="CG111" s="910"/>
      <c r="CH111" s="910"/>
      <c r="CI111" s="910"/>
      <c r="CJ111" s="910"/>
      <c r="CK111" s="937"/>
      <c r="CL111" s="938"/>
      <c r="CM111" s="911" t="s">
        <v>421</v>
      </c>
      <c r="CN111" s="912"/>
      <c r="CO111" s="912"/>
      <c r="CP111" s="912"/>
      <c r="CQ111" s="912"/>
      <c r="CR111" s="912"/>
      <c r="CS111" s="912"/>
      <c r="CT111" s="912"/>
      <c r="CU111" s="912"/>
      <c r="CV111" s="912"/>
      <c r="CW111" s="912"/>
      <c r="CX111" s="912"/>
      <c r="CY111" s="912"/>
      <c r="CZ111" s="912"/>
      <c r="DA111" s="912"/>
      <c r="DB111" s="912"/>
      <c r="DC111" s="912"/>
      <c r="DD111" s="912"/>
      <c r="DE111" s="912"/>
      <c r="DF111" s="913"/>
      <c r="DG111" s="914" t="s">
        <v>122</v>
      </c>
      <c r="DH111" s="915"/>
      <c r="DI111" s="915"/>
      <c r="DJ111" s="915"/>
      <c r="DK111" s="915"/>
      <c r="DL111" s="915" t="s">
        <v>122</v>
      </c>
      <c r="DM111" s="915"/>
      <c r="DN111" s="915"/>
      <c r="DO111" s="915"/>
      <c r="DP111" s="915"/>
      <c r="DQ111" s="915" t="s">
        <v>122</v>
      </c>
      <c r="DR111" s="915"/>
      <c r="DS111" s="915"/>
      <c r="DT111" s="915"/>
      <c r="DU111" s="915"/>
      <c r="DV111" s="916" t="s">
        <v>122</v>
      </c>
      <c r="DW111" s="916"/>
      <c r="DX111" s="916"/>
      <c r="DY111" s="916"/>
      <c r="DZ111" s="917"/>
    </row>
    <row r="112" spans="1:131" s="224" customFormat="1" ht="26.25" customHeight="1" x14ac:dyDescent="0.2">
      <c r="A112" s="941" t="s">
        <v>422</v>
      </c>
      <c r="B112" s="942"/>
      <c r="C112" s="912" t="s">
        <v>423</v>
      </c>
      <c r="D112" s="912"/>
      <c r="E112" s="912"/>
      <c r="F112" s="912"/>
      <c r="G112" s="912"/>
      <c r="H112" s="912"/>
      <c r="I112" s="912"/>
      <c r="J112" s="912"/>
      <c r="K112" s="912"/>
      <c r="L112" s="912"/>
      <c r="M112" s="912"/>
      <c r="N112" s="912"/>
      <c r="O112" s="912"/>
      <c r="P112" s="912"/>
      <c r="Q112" s="912"/>
      <c r="R112" s="912"/>
      <c r="S112" s="912"/>
      <c r="T112" s="912"/>
      <c r="U112" s="912"/>
      <c r="V112" s="912"/>
      <c r="W112" s="912"/>
      <c r="X112" s="912"/>
      <c r="Y112" s="912"/>
      <c r="Z112" s="913"/>
      <c r="AA112" s="947" t="s">
        <v>122</v>
      </c>
      <c r="AB112" s="948"/>
      <c r="AC112" s="948"/>
      <c r="AD112" s="948"/>
      <c r="AE112" s="949"/>
      <c r="AF112" s="950" t="s">
        <v>122</v>
      </c>
      <c r="AG112" s="948"/>
      <c r="AH112" s="948"/>
      <c r="AI112" s="948"/>
      <c r="AJ112" s="949"/>
      <c r="AK112" s="950" t="s">
        <v>122</v>
      </c>
      <c r="AL112" s="948"/>
      <c r="AM112" s="948"/>
      <c r="AN112" s="948"/>
      <c r="AO112" s="949"/>
      <c r="AP112" s="951" t="s">
        <v>122</v>
      </c>
      <c r="AQ112" s="952"/>
      <c r="AR112" s="952"/>
      <c r="AS112" s="952"/>
      <c r="AT112" s="953"/>
      <c r="AU112" s="897"/>
      <c r="AV112" s="898"/>
      <c r="AW112" s="898"/>
      <c r="AX112" s="898"/>
      <c r="AY112" s="898"/>
      <c r="AZ112" s="911" t="s">
        <v>424</v>
      </c>
      <c r="BA112" s="912"/>
      <c r="BB112" s="912"/>
      <c r="BC112" s="912"/>
      <c r="BD112" s="912"/>
      <c r="BE112" s="912"/>
      <c r="BF112" s="912"/>
      <c r="BG112" s="912"/>
      <c r="BH112" s="912"/>
      <c r="BI112" s="912"/>
      <c r="BJ112" s="912"/>
      <c r="BK112" s="912"/>
      <c r="BL112" s="912"/>
      <c r="BM112" s="912"/>
      <c r="BN112" s="912"/>
      <c r="BO112" s="912"/>
      <c r="BP112" s="913"/>
      <c r="BQ112" s="914">
        <v>2507228</v>
      </c>
      <c r="BR112" s="915"/>
      <c r="BS112" s="915"/>
      <c r="BT112" s="915"/>
      <c r="BU112" s="915"/>
      <c r="BV112" s="915">
        <v>2223491</v>
      </c>
      <c r="BW112" s="915"/>
      <c r="BX112" s="915"/>
      <c r="BY112" s="915"/>
      <c r="BZ112" s="915"/>
      <c r="CA112" s="915">
        <v>2010625</v>
      </c>
      <c r="CB112" s="915"/>
      <c r="CC112" s="915"/>
      <c r="CD112" s="915"/>
      <c r="CE112" s="915"/>
      <c r="CF112" s="909">
        <v>13.2</v>
      </c>
      <c r="CG112" s="910"/>
      <c r="CH112" s="910"/>
      <c r="CI112" s="910"/>
      <c r="CJ112" s="910"/>
      <c r="CK112" s="937"/>
      <c r="CL112" s="938"/>
      <c r="CM112" s="911" t="s">
        <v>425</v>
      </c>
      <c r="CN112" s="912"/>
      <c r="CO112" s="912"/>
      <c r="CP112" s="912"/>
      <c r="CQ112" s="912"/>
      <c r="CR112" s="912"/>
      <c r="CS112" s="912"/>
      <c r="CT112" s="912"/>
      <c r="CU112" s="912"/>
      <c r="CV112" s="912"/>
      <c r="CW112" s="912"/>
      <c r="CX112" s="912"/>
      <c r="CY112" s="912"/>
      <c r="CZ112" s="912"/>
      <c r="DA112" s="912"/>
      <c r="DB112" s="912"/>
      <c r="DC112" s="912"/>
      <c r="DD112" s="912"/>
      <c r="DE112" s="912"/>
      <c r="DF112" s="913"/>
      <c r="DG112" s="914" t="s">
        <v>122</v>
      </c>
      <c r="DH112" s="915"/>
      <c r="DI112" s="915"/>
      <c r="DJ112" s="915"/>
      <c r="DK112" s="915"/>
      <c r="DL112" s="915" t="s">
        <v>122</v>
      </c>
      <c r="DM112" s="915"/>
      <c r="DN112" s="915"/>
      <c r="DO112" s="915"/>
      <c r="DP112" s="915"/>
      <c r="DQ112" s="915" t="s">
        <v>122</v>
      </c>
      <c r="DR112" s="915"/>
      <c r="DS112" s="915"/>
      <c r="DT112" s="915"/>
      <c r="DU112" s="915"/>
      <c r="DV112" s="916" t="s">
        <v>122</v>
      </c>
      <c r="DW112" s="916"/>
      <c r="DX112" s="916"/>
      <c r="DY112" s="916"/>
      <c r="DZ112" s="917"/>
    </row>
    <row r="113" spans="1:130" s="224" customFormat="1" ht="26.25" customHeight="1" x14ac:dyDescent="0.2">
      <c r="A113" s="943"/>
      <c r="B113" s="944"/>
      <c r="C113" s="912" t="s">
        <v>426</v>
      </c>
      <c r="D113" s="912"/>
      <c r="E113" s="912"/>
      <c r="F113" s="912"/>
      <c r="G113" s="912"/>
      <c r="H113" s="912"/>
      <c r="I113" s="912"/>
      <c r="J113" s="912"/>
      <c r="K113" s="912"/>
      <c r="L113" s="912"/>
      <c r="M113" s="912"/>
      <c r="N113" s="912"/>
      <c r="O113" s="912"/>
      <c r="P113" s="912"/>
      <c r="Q113" s="912"/>
      <c r="R113" s="912"/>
      <c r="S113" s="912"/>
      <c r="T113" s="912"/>
      <c r="U113" s="912"/>
      <c r="V113" s="912"/>
      <c r="W113" s="912"/>
      <c r="X113" s="912"/>
      <c r="Y113" s="912"/>
      <c r="Z113" s="913"/>
      <c r="AA113" s="926">
        <v>282348</v>
      </c>
      <c r="AB113" s="927"/>
      <c r="AC113" s="927"/>
      <c r="AD113" s="927"/>
      <c r="AE113" s="928"/>
      <c r="AF113" s="929">
        <v>292072</v>
      </c>
      <c r="AG113" s="927"/>
      <c r="AH113" s="927"/>
      <c r="AI113" s="927"/>
      <c r="AJ113" s="928"/>
      <c r="AK113" s="929">
        <v>286603</v>
      </c>
      <c r="AL113" s="927"/>
      <c r="AM113" s="927"/>
      <c r="AN113" s="927"/>
      <c r="AO113" s="928"/>
      <c r="AP113" s="930">
        <v>1.9</v>
      </c>
      <c r="AQ113" s="931"/>
      <c r="AR113" s="931"/>
      <c r="AS113" s="931"/>
      <c r="AT113" s="932"/>
      <c r="AU113" s="897"/>
      <c r="AV113" s="898"/>
      <c r="AW113" s="898"/>
      <c r="AX113" s="898"/>
      <c r="AY113" s="898"/>
      <c r="AZ113" s="911" t="s">
        <v>427</v>
      </c>
      <c r="BA113" s="912"/>
      <c r="BB113" s="912"/>
      <c r="BC113" s="912"/>
      <c r="BD113" s="912"/>
      <c r="BE113" s="912"/>
      <c r="BF113" s="912"/>
      <c r="BG113" s="912"/>
      <c r="BH113" s="912"/>
      <c r="BI113" s="912"/>
      <c r="BJ113" s="912"/>
      <c r="BK113" s="912"/>
      <c r="BL113" s="912"/>
      <c r="BM113" s="912"/>
      <c r="BN113" s="912"/>
      <c r="BO113" s="912"/>
      <c r="BP113" s="913"/>
      <c r="BQ113" s="914">
        <v>350558</v>
      </c>
      <c r="BR113" s="915"/>
      <c r="BS113" s="915"/>
      <c r="BT113" s="915"/>
      <c r="BU113" s="915"/>
      <c r="BV113" s="915">
        <v>308847</v>
      </c>
      <c r="BW113" s="915"/>
      <c r="BX113" s="915"/>
      <c r="BY113" s="915"/>
      <c r="BZ113" s="915"/>
      <c r="CA113" s="915">
        <v>263148</v>
      </c>
      <c r="CB113" s="915"/>
      <c r="CC113" s="915"/>
      <c r="CD113" s="915"/>
      <c r="CE113" s="915"/>
      <c r="CF113" s="909">
        <v>1.7</v>
      </c>
      <c r="CG113" s="910"/>
      <c r="CH113" s="910"/>
      <c r="CI113" s="910"/>
      <c r="CJ113" s="910"/>
      <c r="CK113" s="937"/>
      <c r="CL113" s="938"/>
      <c r="CM113" s="911" t="s">
        <v>428</v>
      </c>
      <c r="CN113" s="912"/>
      <c r="CO113" s="912"/>
      <c r="CP113" s="912"/>
      <c r="CQ113" s="912"/>
      <c r="CR113" s="912"/>
      <c r="CS113" s="912"/>
      <c r="CT113" s="912"/>
      <c r="CU113" s="912"/>
      <c r="CV113" s="912"/>
      <c r="CW113" s="912"/>
      <c r="CX113" s="912"/>
      <c r="CY113" s="912"/>
      <c r="CZ113" s="912"/>
      <c r="DA113" s="912"/>
      <c r="DB113" s="912"/>
      <c r="DC113" s="912"/>
      <c r="DD113" s="912"/>
      <c r="DE113" s="912"/>
      <c r="DF113" s="913"/>
      <c r="DG113" s="947" t="s">
        <v>122</v>
      </c>
      <c r="DH113" s="948"/>
      <c r="DI113" s="948"/>
      <c r="DJ113" s="948"/>
      <c r="DK113" s="949"/>
      <c r="DL113" s="950" t="s">
        <v>122</v>
      </c>
      <c r="DM113" s="948"/>
      <c r="DN113" s="948"/>
      <c r="DO113" s="948"/>
      <c r="DP113" s="949"/>
      <c r="DQ113" s="950" t="s">
        <v>122</v>
      </c>
      <c r="DR113" s="948"/>
      <c r="DS113" s="948"/>
      <c r="DT113" s="948"/>
      <c r="DU113" s="949"/>
      <c r="DV113" s="951" t="s">
        <v>122</v>
      </c>
      <c r="DW113" s="952"/>
      <c r="DX113" s="952"/>
      <c r="DY113" s="952"/>
      <c r="DZ113" s="953"/>
    </row>
    <row r="114" spans="1:130" s="224" customFormat="1" ht="26.25" customHeight="1" x14ac:dyDescent="0.2">
      <c r="A114" s="943"/>
      <c r="B114" s="944"/>
      <c r="C114" s="912" t="s">
        <v>429</v>
      </c>
      <c r="D114" s="912"/>
      <c r="E114" s="912"/>
      <c r="F114" s="912"/>
      <c r="G114" s="912"/>
      <c r="H114" s="912"/>
      <c r="I114" s="912"/>
      <c r="J114" s="912"/>
      <c r="K114" s="912"/>
      <c r="L114" s="912"/>
      <c r="M114" s="912"/>
      <c r="N114" s="912"/>
      <c r="O114" s="912"/>
      <c r="P114" s="912"/>
      <c r="Q114" s="912"/>
      <c r="R114" s="912"/>
      <c r="S114" s="912"/>
      <c r="T114" s="912"/>
      <c r="U114" s="912"/>
      <c r="V114" s="912"/>
      <c r="W114" s="912"/>
      <c r="X114" s="912"/>
      <c r="Y114" s="912"/>
      <c r="Z114" s="913"/>
      <c r="AA114" s="947">
        <v>47010</v>
      </c>
      <c r="AB114" s="948"/>
      <c r="AC114" s="948"/>
      <c r="AD114" s="948"/>
      <c r="AE114" s="949"/>
      <c r="AF114" s="950">
        <v>40396</v>
      </c>
      <c r="AG114" s="948"/>
      <c r="AH114" s="948"/>
      <c r="AI114" s="948"/>
      <c r="AJ114" s="949"/>
      <c r="AK114" s="950">
        <v>50242</v>
      </c>
      <c r="AL114" s="948"/>
      <c r="AM114" s="948"/>
      <c r="AN114" s="948"/>
      <c r="AO114" s="949"/>
      <c r="AP114" s="951">
        <v>0.3</v>
      </c>
      <c r="AQ114" s="952"/>
      <c r="AR114" s="952"/>
      <c r="AS114" s="952"/>
      <c r="AT114" s="953"/>
      <c r="AU114" s="897"/>
      <c r="AV114" s="898"/>
      <c r="AW114" s="898"/>
      <c r="AX114" s="898"/>
      <c r="AY114" s="898"/>
      <c r="AZ114" s="911" t="s">
        <v>430</v>
      </c>
      <c r="BA114" s="912"/>
      <c r="BB114" s="912"/>
      <c r="BC114" s="912"/>
      <c r="BD114" s="912"/>
      <c r="BE114" s="912"/>
      <c r="BF114" s="912"/>
      <c r="BG114" s="912"/>
      <c r="BH114" s="912"/>
      <c r="BI114" s="912"/>
      <c r="BJ114" s="912"/>
      <c r="BK114" s="912"/>
      <c r="BL114" s="912"/>
      <c r="BM114" s="912"/>
      <c r="BN114" s="912"/>
      <c r="BO114" s="912"/>
      <c r="BP114" s="913"/>
      <c r="BQ114" s="914">
        <v>2300037</v>
      </c>
      <c r="BR114" s="915"/>
      <c r="BS114" s="915"/>
      <c r="BT114" s="915"/>
      <c r="BU114" s="915"/>
      <c r="BV114" s="915">
        <v>2344613</v>
      </c>
      <c r="BW114" s="915"/>
      <c r="BX114" s="915"/>
      <c r="BY114" s="915"/>
      <c r="BZ114" s="915"/>
      <c r="CA114" s="915">
        <v>2528182</v>
      </c>
      <c r="CB114" s="915"/>
      <c r="CC114" s="915"/>
      <c r="CD114" s="915"/>
      <c r="CE114" s="915"/>
      <c r="CF114" s="909">
        <v>16.600000000000001</v>
      </c>
      <c r="CG114" s="910"/>
      <c r="CH114" s="910"/>
      <c r="CI114" s="910"/>
      <c r="CJ114" s="910"/>
      <c r="CK114" s="937"/>
      <c r="CL114" s="938"/>
      <c r="CM114" s="911" t="s">
        <v>431</v>
      </c>
      <c r="CN114" s="912"/>
      <c r="CO114" s="912"/>
      <c r="CP114" s="912"/>
      <c r="CQ114" s="912"/>
      <c r="CR114" s="912"/>
      <c r="CS114" s="912"/>
      <c r="CT114" s="912"/>
      <c r="CU114" s="912"/>
      <c r="CV114" s="912"/>
      <c r="CW114" s="912"/>
      <c r="CX114" s="912"/>
      <c r="CY114" s="912"/>
      <c r="CZ114" s="912"/>
      <c r="DA114" s="912"/>
      <c r="DB114" s="912"/>
      <c r="DC114" s="912"/>
      <c r="DD114" s="912"/>
      <c r="DE114" s="912"/>
      <c r="DF114" s="913"/>
      <c r="DG114" s="947" t="s">
        <v>122</v>
      </c>
      <c r="DH114" s="948"/>
      <c r="DI114" s="948"/>
      <c r="DJ114" s="948"/>
      <c r="DK114" s="949"/>
      <c r="DL114" s="950" t="s">
        <v>122</v>
      </c>
      <c r="DM114" s="948"/>
      <c r="DN114" s="948"/>
      <c r="DO114" s="948"/>
      <c r="DP114" s="949"/>
      <c r="DQ114" s="950" t="s">
        <v>122</v>
      </c>
      <c r="DR114" s="948"/>
      <c r="DS114" s="948"/>
      <c r="DT114" s="948"/>
      <c r="DU114" s="949"/>
      <c r="DV114" s="951" t="s">
        <v>122</v>
      </c>
      <c r="DW114" s="952"/>
      <c r="DX114" s="952"/>
      <c r="DY114" s="952"/>
      <c r="DZ114" s="953"/>
    </row>
    <row r="115" spans="1:130" s="224" customFormat="1" ht="26.25" customHeight="1" x14ac:dyDescent="0.2">
      <c r="A115" s="943"/>
      <c r="B115" s="944"/>
      <c r="C115" s="912" t="s">
        <v>432</v>
      </c>
      <c r="D115" s="912"/>
      <c r="E115" s="912"/>
      <c r="F115" s="912"/>
      <c r="G115" s="912"/>
      <c r="H115" s="912"/>
      <c r="I115" s="912"/>
      <c r="J115" s="912"/>
      <c r="K115" s="912"/>
      <c r="L115" s="912"/>
      <c r="M115" s="912"/>
      <c r="N115" s="912"/>
      <c r="O115" s="912"/>
      <c r="P115" s="912"/>
      <c r="Q115" s="912"/>
      <c r="R115" s="912"/>
      <c r="S115" s="912"/>
      <c r="T115" s="912"/>
      <c r="U115" s="912"/>
      <c r="V115" s="912"/>
      <c r="W115" s="912"/>
      <c r="X115" s="912"/>
      <c r="Y115" s="912"/>
      <c r="Z115" s="913"/>
      <c r="AA115" s="926">
        <v>19305</v>
      </c>
      <c r="AB115" s="927"/>
      <c r="AC115" s="927"/>
      <c r="AD115" s="927"/>
      <c r="AE115" s="928"/>
      <c r="AF115" s="929">
        <v>67807</v>
      </c>
      <c r="AG115" s="927"/>
      <c r="AH115" s="927"/>
      <c r="AI115" s="927"/>
      <c r="AJ115" s="928"/>
      <c r="AK115" s="929">
        <v>82007</v>
      </c>
      <c r="AL115" s="927"/>
      <c r="AM115" s="927"/>
      <c r="AN115" s="927"/>
      <c r="AO115" s="928"/>
      <c r="AP115" s="930">
        <v>0.5</v>
      </c>
      <c r="AQ115" s="931"/>
      <c r="AR115" s="931"/>
      <c r="AS115" s="931"/>
      <c r="AT115" s="932"/>
      <c r="AU115" s="897"/>
      <c r="AV115" s="898"/>
      <c r="AW115" s="898"/>
      <c r="AX115" s="898"/>
      <c r="AY115" s="898"/>
      <c r="AZ115" s="911" t="s">
        <v>433</v>
      </c>
      <c r="BA115" s="912"/>
      <c r="BB115" s="912"/>
      <c r="BC115" s="912"/>
      <c r="BD115" s="912"/>
      <c r="BE115" s="912"/>
      <c r="BF115" s="912"/>
      <c r="BG115" s="912"/>
      <c r="BH115" s="912"/>
      <c r="BI115" s="912"/>
      <c r="BJ115" s="912"/>
      <c r="BK115" s="912"/>
      <c r="BL115" s="912"/>
      <c r="BM115" s="912"/>
      <c r="BN115" s="912"/>
      <c r="BO115" s="912"/>
      <c r="BP115" s="913"/>
      <c r="BQ115" s="914">
        <v>7192</v>
      </c>
      <c r="BR115" s="915"/>
      <c r="BS115" s="915"/>
      <c r="BT115" s="915"/>
      <c r="BU115" s="915"/>
      <c r="BV115" s="915">
        <v>9295</v>
      </c>
      <c r="BW115" s="915"/>
      <c r="BX115" s="915"/>
      <c r="BY115" s="915"/>
      <c r="BZ115" s="915"/>
      <c r="CA115" s="915">
        <v>6809</v>
      </c>
      <c r="CB115" s="915"/>
      <c r="CC115" s="915"/>
      <c r="CD115" s="915"/>
      <c r="CE115" s="915"/>
      <c r="CF115" s="909">
        <v>0</v>
      </c>
      <c r="CG115" s="910"/>
      <c r="CH115" s="910"/>
      <c r="CI115" s="910"/>
      <c r="CJ115" s="910"/>
      <c r="CK115" s="937"/>
      <c r="CL115" s="938"/>
      <c r="CM115" s="911" t="s">
        <v>434</v>
      </c>
      <c r="CN115" s="912"/>
      <c r="CO115" s="912"/>
      <c r="CP115" s="912"/>
      <c r="CQ115" s="912"/>
      <c r="CR115" s="912"/>
      <c r="CS115" s="912"/>
      <c r="CT115" s="912"/>
      <c r="CU115" s="912"/>
      <c r="CV115" s="912"/>
      <c r="CW115" s="912"/>
      <c r="CX115" s="912"/>
      <c r="CY115" s="912"/>
      <c r="CZ115" s="912"/>
      <c r="DA115" s="912"/>
      <c r="DB115" s="912"/>
      <c r="DC115" s="912"/>
      <c r="DD115" s="912"/>
      <c r="DE115" s="912"/>
      <c r="DF115" s="913"/>
      <c r="DG115" s="947" t="s">
        <v>122</v>
      </c>
      <c r="DH115" s="948"/>
      <c r="DI115" s="948"/>
      <c r="DJ115" s="948"/>
      <c r="DK115" s="949"/>
      <c r="DL115" s="950" t="s">
        <v>122</v>
      </c>
      <c r="DM115" s="948"/>
      <c r="DN115" s="948"/>
      <c r="DO115" s="948"/>
      <c r="DP115" s="949"/>
      <c r="DQ115" s="950" t="s">
        <v>122</v>
      </c>
      <c r="DR115" s="948"/>
      <c r="DS115" s="948"/>
      <c r="DT115" s="948"/>
      <c r="DU115" s="949"/>
      <c r="DV115" s="951" t="s">
        <v>122</v>
      </c>
      <c r="DW115" s="952"/>
      <c r="DX115" s="952"/>
      <c r="DY115" s="952"/>
      <c r="DZ115" s="953"/>
    </row>
    <row r="116" spans="1:130" s="224" customFormat="1" ht="26.25" customHeight="1" x14ac:dyDescent="0.2">
      <c r="A116" s="945"/>
      <c r="B116" s="946"/>
      <c r="C116" s="954" t="s">
        <v>435</v>
      </c>
      <c r="D116" s="954"/>
      <c r="E116" s="954"/>
      <c r="F116" s="954"/>
      <c r="G116" s="954"/>
      <c r="H116" s="954"/>
      <c r="I116" s="954"/>
      <c r="J116" s="954"/>
      <c r="K116" s="954"/>
      <c r="L116" s="954"/>
      <c r="M116" s="954"/>
      <c r="N116" s="954"/>
      <c r="O116" s="954"/>
      <c r="P116" s="954"/>
      <c r="Q116" s="954"/>
      <c r="R116" s="954"/>
      <c r="S116" s="954"/>
      <c r="T116" s="954"/>
      <c r="U116" s="954"/>
      <c r="V116" s="954"/>
      <c r="W116" s="954"/>
      <c r="X116" s="954"/>
      <c r="Y116" s="954"/>
      <c r="Z116" s="955"/>
      <c r="AA116" s="947" t="s">
        <v>122</v>
      </c>
      <c r="AB116" s="948"/>
      <c r="AC116" s="948"/>
      <c r="AD116" s="948"/>
      <c r="AE116" s="949"/>
      <c r="AF116" s="950" t="s">
        <v>122</v>
      </c>
      <c r="AG116" s="948"/>
      <c r="AH116" s="948"/>
      <c r="AI116" s="948"/>
      <c r="AJ116" s="949"/>
      <c r="AK116" s="950" t="s">
        <v>122</v>
      </c>
      <c r="AL116" s="948"/>
      <c r="AM116" s="948"/>
      <c r="AN116" s="948"/>
      <c r="AO116" s="949"/>
      <c r="AP116" s="951" t="s">
        <v>122</v>
      </c>
      <c r="AQ116" s="952"/>
      <c r="AR116" s="952"/>
      <c r="AS116" s="952"/>
      <c r="AT116" s="953"/>
      <c r="AU116" s="897"/>
      <c r="AV116" s="898"/>
      <c r="AW116" s="898"/>
      <c r="AX116" s="898"/>
      <c r="AY116" s="898"/>
      <c r="AZ116" s="956" t="s">
        <v>436</v>
      </c>
      <c r="BA116" s="957"/>
      <c r="BB116" s="957"/>
      <c r="BC116" s="957"/>
      <c r="BD116" s="957"/>
      <c r="BE116" s="957"/>
      <c r="BF116" s="957"/>
      <c r="BG116" s="957"/>
      <c r="BH116" s="957"/>
      <c r="BI116" s="957"/>
      <c r="BJ116" s="957"/>
      <c r="BK116" s="957"/>
      <c r="BL116" s="957"/>
      <c r="BM116" s="957"/>
      <c r="BN116" s="957"/>
      <c r="BO116" s="957"/>
      <c r="BP116" s="958"/>
      <c r="BQ116" s="914" t="s">
        <v>122</v>
      </c>
      <c r="BR116" s="915"/>
      <c r="BS116" s="915"/>
      <c r="BT116" s="915"/>
      <c r="BU116" s="915"/>
      <c r="BV116" s="915" t="s">
        <v>122</v>
      </c>
      <c r="BW116" s="915"/>
      <c r="BX116" s="915"/>
      <c r="BY116" s="915"/>
      <c r="BZ116" s="915"/>
      <c r="CA116" s="915" t="s">
        <v>122</v>
      </c>
      <c r="CB116" s="915"/>
      <c r="CC116" s="915"/>
      <c r="CD116" s="915"/>
      <c r="CE116" s="915"/>
      <c r="CF116" s="909" t="s">
        <v>122</v>
      </c>
      <c r="CG116" s="910"/>
      <c r="CH116" s="910"/>
      <c r="CI116" s="910"/>
      <c r="CJ116" s="910"/>
      <c r="CK116" s="937"/>
      <c r="CL116" s="938"/>
      <c r="CM116" s="911" t="s">
        <v>437</v>
      </c>
      <c r="CN116" s="912"/>
      <c r="CO116" s="912"/>
      <c r="CP116" s="912"/>
      <c r="CQ116" s="912"/>
      <c r="CR116" s="912"/>
      <c r="CS116" s="912"/>
      <c r="CT116" s="912"/>
      <c r="CU116" s="912"/>
      <c r="CV116" s="912"/>
      <c r="CW116" s="912"/>
      <c r="CX116" s="912"/>
      <c r="CY116" s="912"/>
      <c r="CZ116" s="912"/>
      <c r="DA116" s="912"/>
      <c r="DB116" s="912"/>
      <c r="DC116" s="912"/>
      <c r="DD116" s="912"/>
      <c r="DE116" s="912"/>
      <c r="DF116" s="913"/>
      <c r="DG116" s="947" t="s">
        <v>122</v>
      </c>
      <c r="DH116" s="948"/>
      <c r="DI116" s="948"/>
      <c r="DJ116" s="948"/>
      <c r="DK116" s="949"/>
      <c r="DL116" s="950" t="s">
        <v>122</v>
      </c>
      <c r="DM116" s="948"/>
      <c r="DN116" s="948"/>
      <c r="DO116" s="948"/>
      <c r="DP116" s="949"/>
      <c r="DQ116" s="950" t="s">
        <v>122</v>
      </c>
      <c r="DR116" s="948"/>
      <c r="DS116" s="948"/>
      <c r="DT116" s="948"/>
      <c r="DU116" s="949"/>
      <c r="DV116" s="951" t="s">
        <v>122</v>
      </c>
      <c r="DW116" s="952"/>
      <c r="DX116" s="952"/>
      <c r="DY116" s="952"/>
      <c r="DZ116" s="953"/>
    </row>
    <row r="117" spans="1:130" s="224" customFormat="1" ht="26.25" customHeight="1" x14ac:dyDescent="0.2">
      <c r="A117" s="901" t="s">
        <v>177</v>
      </c>
      <c r="B117" s="882"/>
      <c r="C117" s="882"/>
      <c r="D117" s="882"/>
      <c r="E117" s="882"/>
      <c r="F117" s="882"/>
      <c r="G117" s="882"/>
      <c r="H117" s="882"/>
      <c r="I117" s="882"/>
      <c r="J117" s="882"/>
      <c r="K117" s="882"/>
      <c r="L117" s="882"/>
      <c r="M117" s="882"/>
      <c r="N117" s="882"/>
      <c r="O117" s="882"/>
      <c r="P117" s="882"/>
      <c r="Q117" s="882"/>
      <c r="R117" s="882"/>
      <c r="S117" s="882"/>
      <c r="T117" s="882"/>
      <c r="U117" s="882"/>
      <c r="V117" s="882"/>
      <c r="W117" s="882"/>
      <c r="X117" s="882"/>
      <c r="Y117" s="966" t="s">
        <v>438</v>
      </c>
      <c r="Z117" s="883"/>
      <c r="AA117" s="967">
        <v>5714940</v>
      </c>
      <c r="AB117" s="968"/>
      <c r="AC117" s="968"/>
      <c r="AD117" s="968"/>
      <c r="AE117" s="969"/>
      <c r="AF117" s="970">
        <v>5576900</v>
      </c>
      <c r="AG117" s="968"/>
      <c r="AH117" s="968"/>
      <c r="AI117" s="968"/>
      <c r="AJ117" s="969"/>
      <c r="AK117" s="970">
        <v>5676808</v>
      </c>
      <c r="AL117" s="968"/>
      <c r="AM117" s="968"/>
      <c r="AN117" s="968"/>
      <c r="AO117" s="969"/>
      <c r="AP117" s="971"/>
      <c r="AQ117" s="972"/>
      <c r="AR117" s="972"/>
      <c r="AS117" s="972"/>
      <c r="AT117" s="973"/>
      <c r="AU117" s="897"/>
      <c r="AV117" s="898"/>
      <c r="AW117" s="898"/>
      <c r="AX117" s="898"/>
      <c r="AY117" s="898"/>
      <c r="AZ117" s="963" t="s">
        <v>439</v>
      </c>
      <c r="BA117" s="964"/>
      <c r="BB117" s="964"/>
      <c r="BC117" s="964"/>
      <c r="BD117" s="964"/>
      <c r="BE117" s="964"/>
      <c r="BF117" s="964"/>
      <c r="BG117" s="964"/>
      <c r="BH117" s="964"/>
      <c r="BI117" s="964"/>
      <c r="BJ117" s="964"/>
      <c r="BK117" s="964"/>
      <c r="BL117" s="964"/>
      <c r="BM117" s="964"/>
      <c r="BN117" s="964"/>
      <c r="BO117" s="964"/>
      <c r="BP117" s="965"/>
      <c r="BQ117" s="914" t="s">
        <v>122</v>
      </c>
      <c r="BR117" s="915"/>
      <c r="BS117" s="915"/>
      <c r="BT117" s="915"/>
      <c r="BU117" s="915"/>
      <c r="BV117" s="915" t="s">
        <v>122</v>
      </c>
      <c r="BW117" s="915"/>
      <c r="BX117" s="915"/>
      <c r="BY117" s="915"/>
      <c r="BZ117" s="915"/>
      <c r="CA117" s="915" t="s">
        <v>122</v>
      </c>
      <c r="CB117" s="915"/>
      <c r="CC117" s="915"/>
      <c r="CD117" s="915"/>
      <c r="CE117" s="915"/>
      <c r="CF117" s="909" t="s">
        <v>122</v>
      </c>
      <c r="CG117" s="910"/>
      <c r="CH117" s="910"/>
      <c r="CI117" s="910"/>
      <c r="CJ117" s="910"/>
      <c r="CK117" s="937"/>
      <c r="CL117" s="938"/>
      <c r="CM117" s="911" t="s">
        <v>440</v>
      </c>
      <c r="CN117" s="912"/>
      <c r="CO117" s="912"/>
      <c r="CP117" s="912"/>
      <c r="CQ117" s="912"/>
      <c r="CR117" s="912"/>
      <c r="CS117" s="912"/>
      <c r="CT117" s="912"/>
      <c r="CU117" s="912"/>
      <c r="CV117" s="912"/>
      <c r="CW117" s="912"/>
      <c r="CX117" s="912"/>
      <c r="CY117" s="912"/>
      <c r="CZ117" s="912"/>
      <c r="DA117" s="912"/>
      <c r="DB117" s="912"/>
      <c r="DC117" s="912"/>
      <c r="DD117" s="912"/>
      <c r="DE117" s="912"/>
      <c r="DF117" s="913"/>
      <c r="DG117" s="947" t="s">
        <v>122</v>
      </c>
      <c r="DH117" s="948"/>
      <c r="DI117" s="948"/>
      <c r="DJ117" s="948"/>
      <c r="DK117" s="949"/>
      <c r="DL117" s="950" t="s">
        <v>122</v>
      </c>
      <c r="DM117" s="948"/>
      <c r="DN117" s="948"/>
      <c r="DO117" s="948"/>
      <c r="DP117" s="949"/>
      <c r="DQ117" s="950" t="s">
        <v>122</v>
      </c>
      <c r="DR117" s="948"/>
      <c r="DS117" s="948"/>
      <c r="DT117" s="948"/>
      <c r="DU117" s="949"/>
      <c r="DV117" s="951" t="s">
        <v>122</v>
      </c>
      <c r="DW117" s="952"/>
      <c r="DX117" s="952"/>
      <c r="DY117" s="952"/>
      <c r="DZ117" s="953"/>
    </row>
    <row r="118" spans="1:130" s="224" customFormat="1" ht="26.25" customHeight="1" x14ac:dyDescent="0.2">
      <c r="A118" s="901" t="s">
        <v>414</v>
      </c>
      <c r="B118" s="882"/>
      <c r="C118" s="882"/>
      <c r="D118" s="882"/>
      <c r="E118" s="882"/>
      <c r="F118" s="882"/>
      <c r="G118" s="882"/>
      <c r="H118" s="882"/>
      <c r="I118" s="882"/>
      <c r="J118" s="882"/>
      <c r="K118" s="882"/>
      <c r="L118" s="882"/>
      <c r="M118" s="882"/>
      <c r="N118" s="882"/>
      <c r="O118" s="882"/>
      <c r="P118" s="882"/>
      <c r="Q118" s="882"/>
      <c r="R118" s="882"/>
      <c r="S118" s="882"/>
      <c r="T118" s="882"/>
      <c r="U118" s="882"/>
      <c r="V118" s="882"/>
      <c r="W118" s="882"/>
      <c r="X118" s="882"/>
      <c r="Y118" s="882"/>
      <c r="Z118" s="883"/>
      <c r="AA118" s="881" t="s">
        <v>411</v>
      </c>
      <c r="AB118" s="882"/>
      <c r="AC118" s="882"/>
      <c r="AD118" s="882"/>
      <c r="AE118" s="883"/>
      <c r="AF118" s="881" t="s">
        <v>412</v>
      </c>
      <c r="AG118" s="882"/>
      <c r="AH118" s="882"/>
      <c r="AI118" s="882"/>
      <c r="AJ118" s="883"/>
      <c r="AK118" s="881" t="s">
        <v>294</v>
      </c>
      <c r="AL118" s="882"/>
      <c r="AM118" s="882"/>
      <c r="AN118" s="882"/>
      <c r="AO118" s="883"/>
      <c r="AP118" s="959" t="s">
        <v>413</v>
      </c>
      <c r="AQ118" s="960"/>
      <c r="AR118" s="960"/>
      <c r="AS118" s="960"/>
      <c r="AT118" s="961"/>
      <c r="AU118" s="897"/>
      <c r="AV118" s="898"/>
      <c r="AW118" s="898"/>
      <c r="AX118" s="898"/>
      <c r="AY118" s="898"/>
      <c r="AZ118" s="962" t="s">
        <v>441</v>
      </c>
      <c r="BA118" s="954"/>
      <c r="BB118" s="954"/>
      <c r="BC118" s="954"/>
      <c r="BD118" s="954"/>
      <c r="BE118" s="954"/>
      <c r="BF118" s="954"/>
      <c r="BG118" s="954"/>
      <c r="BH118" s="954"/>
      <c r="BI118" s="954"/>
      <c r="BJ118" s="954"/>
      <c r="BK118" s="954"/>
      <c r="BL118" s="954"/>
      <c r="BM118" s="954"/>
      <c r="BN118" s="954"/>
      <c r="BO118" s="954"/>
      <c r="BP118" s="955"/>
      <c r="BQ118" s="988" t="s">
        <v>122</v>
      </c>
      <c r="BR118" s="989"/>
      <c r="BS118" s="989"/>
      <c r="BT118" s="989"/>
      <c r="BU118" s="989"/>
      <c r="BV118" s="989" t="s">
        <v>122</v>
      </c>
      <c r="BW118" s="989"/>
      <c r="BX118" s="989"/>
      <c r="BY118" s="989"/>
      <c r="BZ118" s="989"/>
      <c r="CA118" s="989" t="s">
        <v>122</v>
      </c>
      <c r="CB118" s="989"/>
      <c r="CC118" s="989"/>
      <c r="CD118" s="989"/>
      <c r="CE118" s="989"/>
      <c r="CF118" s="909" t="s">
        <v>122</v>
      </c>
      <c r="CG118" s="910"/>
      <c r="CH118" s="910"/>
      <c r="CI118" s="910"/>
      <c r="CJ118" s="910"/>
      <c r="CK118" s="937"/>
      <c r="CL118" s="938"/>
      <c r="CM118" s="911" t="s">
        <v>442</v>
      </c>
      <c r="CN118" s="912"/>
      <c r="CO118" s="912"/>
      <c r="CP118" s="912"/>
      <c r="CQ118" s="912"/>
      <c r="CR118" s="912"/>
      <c r="CS118" s="912"/>
      <c r="CT118" s="912"/>
      <c r="CU118" s="912"/>
      <c r="CV118" s="912"/>
      <c r="CW118" s="912"/>
      <c r="CX118" s="912"/>
      <c r="CY118" s="912"/>
      <c r="CZ118" s="912"/>
      <c r="DA118" s="912"/>
      <c r="DB118" s="912"/>
      <c r="DC118" s="912"/>
      <c r="DD118" s="912"/>
      <c r="DE118" s="912"/>
      <c r="DF118" s="913"/>
      <c r="DG118" s="947" t="s">
        <v>122</v>
      </c>
      <c r="DH118" s="948"/>
      <c r="DI118" s="948"/>
      <c r="DJ118" s="948"/>
      <c r="DK118" s="949"/>
      <c r="DL118" s="950" t="s">
        <v>122</v>
      </c>
      <c r="DM118" s="948"/>
      <c r="DN118" s="948"/>
      <c r="DO118" s="948"/>
      <c r="DP118" s="949"/>
      <c r="DQ118" s="950" t="s">
        <v>122</v>
      </c>
      <c r="DR118" s="948"/>
      <c r="DS118" s="948"/>
      <c r="DT118" s="948"/>
      <c r="DU118" s="949"/>
      <c r="DV118" s="951" t="s">
        <v>122</v>
      </c>
      <c r="DW118" s="952"/>
      <c r="DX118" s="952"/>
      <c r="DY118" s="952"/>
      <c r="DZ118" s="953"/>
    </row>
    <row r="119" spans="1:130" s="224" customFormat="1" ht="26.25" customHeight="1" x14ac:dyDescent="0.2">
      <c r="A119" s="1045" t="s">
        <v>417</v>
      </c>
      <c r="B119" s="936"/>
      <c r="C119" s="918" t="s">
        <v>418</v>
      </c>
      <c r="D119" s="886"/>
      <c r="E119" s="886"/>
      <c r="F119" s="886"/>
      <c r="G119" s="886"/>
      <c r="H119" s="886"/>
      <c r="I119" s="886"/>
      <c r="J119" s="886"/>
      <c r="K119" s="886"/>
      <c r="L119" s="886"/>
      <c r="M119" s="886"/>
      <c r="N119" s="886"/>
      <c r="O119" s="886"/>
      <c r="P119" s="886"/>
      <c r="Q119" s="886"/>
      <c r="R119" s="886"/>
      <c r="S119" s="886"/>
      <c r="T119" s="886"/>
      <c r="U119" s="886"/>
      <c r="V119" s="886"/>
      <c r="W119" s="886"/>
      <c r="X119" s="886"/>
      <c r="Y119" s="886"/>
      <c r="Z119" s="887"/>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899"/>
      <c r="AV119" s="900"/>
      <c r="AW119" s="900"/>
      <c r="AX119" s="900"/>
      <c r="AY119" s="900"/>
      <c r="AZ119" s="245" t="s">
        <v>177</v>
      </c>
      <c r="BA119" s="245"/>
      <c r="BB119" s="245"/>
      <c r="BC119" s="245"/>
      <c r="BD119" s="245"/>
      <c r="BE119" s="245"/>
      <c r="BF119" s="245"/>
      <c r="BG119" s="245"/>
      <c r="BH119" s="245"/>
      <c r="BI119" s="245"/>
      <c r="BJ119" s="245"/>
      <c r="BK119" s="245"/>
      <c r="BL119" s="245"/>
      <c r="BM119" s="245"/>
      <c r="BN119" s="245"/>
      <c r="BO119" s="966" t="s">
        <v>443</v>
      </c>
      <c r="BP119" s="994"/>
      <c r="BQ119" s="988">
        <v>54435643</v>
      </c>
      <c r="BR119" s="989"/>
      <c r="BS119" s="989"/>
      <c r="BT119" s="989"/>
      <c r="BU119" s="989"/>
      <c r="BV119" s="989">
        <v>51611844</v>
      </c>
      <c r="BW119" s="989"/>
      <c r="BX119" s="989"/>
      <c r="BY119" s="989"/>
      <c r="BZ119" s="989"/>
      <c r="CA119" s="989">
        <v>49621706</v>
      </c>
      <c r="CB119" s="989"/>
      <c r="CC119" s="989"/>
      <c r="CD119" s="989"/>
      <c r="CE119" s="989"/>
      <c r="CF119" s="990"/>
      <c r="CG119" s="991"/>
      <c r="CH119" s="991"/>
      <c r="CI119" s="991"/>
      <c r="CJ119" s="992"/>
      <c r="CK119" s="939"/>
      <c r="CL119" s="940"/>
      <c r="CM119" s="962" t="s">
        <v>444</v>
      </c>
      <c r="CN119" s="954"/>
      <c r="CO119" s="954"/>
      <c r="CP119" s="954"/>
      <c r="CQ119" s="954"/>
      <c r="CR119" s="954"/>
      <c r="CS119" s="954"/>
      <c r="CT119" s="954"/>
      <c r="CU119" s="954"/>
      <c r="CV119" s="954"/>
      <c r="CW119" s="954"/>
      <c r="CX119" s="954"/>
      <c r="CY119" s="954"/>
      <c r="CZ119" s="954"/>
      <c r="DA119" s="954"/>
      <c r="DB119" s="954"/>
      <c r="DC119" s="954"/>
      <c r="DD119" s="954"/>
      <c r="DE119" s="954"/>
      <c r="DF119" s="955"/>
      <c r="DG119" s="993" t="s">
        <v>122</v>
      </c>
      <c r="DH119" s="975"/>
      <c r="DI119" s="975"/>
      <c r="DJ119" s="975"/>
      <c r="DK119" s="976"/>
      <c r="DL119" s="974" t="s">
        <v>122</v>
      </c>
      <c r="DM119" s="975"/>
      <c r="DN119" s="975"/>
      <c r="DO119" s="975"/>
      <c r="DP119" s="976"/>
      <c r="DQ119" s="974" t="s">
        <v>122</v>
      </c>
      <c r="DR119" s="975"/>
      <c r="DS119" s="975"/>
      <c r="DT119" s="975"/>
      <c r="DU119" s="976"/>
      <c r="DV119" s="977" t="s">
        <v>122</v>
      </c>
      <c r="DW119" s="978"/>
      <c r="DX119" s="978"/>
      <c r="DY119" s="978"/>
      <c r="DZ119" s="979"/>
    </row>
    <row r="120" spans="1:130" s="224" customFormat="1" ht="26.25" customHeight="1" x14ac:dyDescent="0.2">
      <c r="A120" s="1046"/>
      <c r="B120" s="938"/>
      <c r="C120" s="911" t="s">
        <v>421</v>
      </c>
      <c r="D120" s="912"/>
      <c r="E120" s="912"/>
      <c r="F120" s="912"/>
      <c r="G120" s="912"/>
      <c r="H120" s="912"/>
      <c r="I120" s="912"/>
      <c r="J120" s="912"/>
      <c r="K120" s="912"/>
      <c r="L120" s="912"/>
      <c r="M120" s="912"/>
      <c r="N120" s="912"/>
      <c r="O120" s="912"/>
      <c r="P120" s="912"/>
      <c r="Q120" s="912"/>
      <c r="R120" s="912"/>
      <c r="S120" s="912"/>
      <c r="T120" s="912"/>
      <c r="U120" s="912"/>
      <c r="V120" s="912"/>
      <c r="W120" s="912"/>
      <c r="X120" s="912"/>
      <c r="Y120" s="912"/>
      <c r="Z120" s="913"/>
      <c r="AA120" s="947" t="s">
        <v>122</v>
      </c>
      <c r="AB120" s="948"/>
      <c r="AC120" s="948"/>
      <c r="AD120" s="948"/>
      <c r="AE120" s="949"/>
      <c r="AF120" s="950" t="s">
        <v>122</v>
      </c>
      <c r="AG120" s="948"/>
      <c r="AH120" s="948"/>
      <c r="AI120" s="948"/>
      <c r="AJ120" s="949"/>
      <c r="AK120" s="950" t="s">
        <v>122</v>
      </c>
      <c r="AL120" s="948"/>
      <c r="AM120" s="948"/>
      <c r="AN120" s="948"/>
      <c r="AO120" s="949"/>
      <c r="AP120" s="951" t="s">
        <v>122</v>
      </c>
      <c r="AQ120" s="952"/>
      <c r="AR120" s="952"/>
      <c r="AS120" s="952"/>
      <c r="AT120" s="953"/>
      <c r="AU120" s="980" t="s">
        <v>445</v>
      </c>
      <c r="AV120" s="981"/>
      <c r="AW120" s="981"/>
      <c r="AX120" s="981"/>
      <c r="AY120" s="982"/>
      <c r="AZ120" s="918" t="s">
        <v>446</v>
      </c>
      <c r="BA120" s="886"/>
      <c r="BB120" s="886"/>
      <c r="BC120" s="886"/>
      <c r="BD120" s="886"/>
      <c r="BE120" s="886"/>
      <c r="BF120" s="886"/>
      <c r="BG120" s="886"/>
      <c r="BH120" s="886"/>
      <c r="BI120" s="886"/>
      <c r="BJ120" s="886"/>
      <c r="BK120" s="886"/>
      <c r="BL120" s="886"/>
      <c r="BM120" s="886"/>
      <c r="BN120" s="886"/>
      <c r="BO120" s="886"/>
      <c r="BP120" s="887"/>
      <c r="BQ120" s="919">
        <v>15902703</v>
      </c>
      <c r="BR120" s="920"/>
      <c r="BS120" s="920"/>
      <c r="BT120" s="920"/>
      <c r="BU120" s="920"/>
      <c r="BV120" s="920">
        <v>16292027</v>
      </c>
      <c r="BW120" s="920"/>
      <c r="BX120" s="920"/>
      <c r="BY120" s="920"/>
      <c r="BZ120" s="920"/>
      <c r="CA120" s="920">
        <v>16692712</v>
      </c>
      <c r="CB120" s="920"/>
      <c r="CC120" s="920"/>
      <c r="CD120" s="920"/>
      <c r="CE120" s="920"/>
      <c r="CF120" s="933">
        <v>109.7</v>
      </c>
      <c r="CG120" s="934"/>
      <c r="CH120" s="934"/>
      <c r="CI120" s="934"/>
      <c r="CJ120" s="934"/>
      <c r="CK120" s="995" t="s">
        <v>447</v>
      </c>
      <c r="CL120" s="996"/>
      <c r="CM120" s="996"/>
      <c r="CN120" s="996"/>
      <c r="CO120" s="997"/>
      <c r="CP120" s="1003" t="s">
        <v>395</v>
      </c>
      <c r="CQ120" s="1004"/>
      <c r="CR120" s="1004"/>
      <c r="CS120" s="1004"/>
      <c r="CT120" s="1004"/>
      <c r="CU120" s="1004"/>
      <c r="CV120" s="1004"/>
      <c r="CW120" s="1004"/>
      <c r="CX120" s="1004"/>
      <c r="CY120" s="1004"/>
      <c r="CZ120" s="1004"/>
      <c r="DA120" s="1004"/>
      <c r="DB120" s="1004"/>
      <c r="DC120" s="1004"/>
      <c r="DD120" s="1004"/>
      <c r="DE120" s="1004"/>
      <c r="DF120" s="1005"/>
      <c r="DG120" s="919">
        <v>2310520</v>
      </c>
      <c r="DH120" s="920"/>
      <c r="DI120" s="920"/>
      <c r="DJ120" s="920"/>
      <c r="DK120" s="920"/>
      <c r="DL120" s="920">
        <v>1971779</v>
      </c>
      <c r="DM120" s="920"/>
      <c r="DN120" s="920"/>
      <c r="DO120" s="920"/>
      <c r="DP120" s="920"/>
      <c r="DQ120" s="920">
        <v>1764972</v>
      </c>
      <c r="DR120" s="920"/>
      <c r="DS120" s="920"/>
      <c r="DT120" s="920"/>
      <c r="DU120" s="920"/>
      <c r="DV120" s="921">
        <v>11.6</v>
      </c>
      <c r="DW120" s="921"/>
      <c r="DX120" s="921"/>
      <c r="DY120" s="921"/>
      <c r="DZ120" s="922"/>
    </row>
    <row r="121" spans="1:130" s="224" customFormat="1" ht="26.25" customHeight="1" x14ac:dyDescent="0.2">
      <c r="A121" s="1046"/>
      <c r="B121" s="938"/>
      <c r="C121" s="963" t="s">
        <v>448</v>
      </c>
      <c r="D121" s="964"/>
      <c r="E121" s="964"/>
      <c r="F121" s="964"/>
      <c r="G121" s="964"/>
      <c r="H121" s="964"/>
      <c r="I121" s="964"/>
      <c r="J121" s="964"/>
      <c r="K121" s="964"/>
      <c r="L121" s="964"/>
      <c r="M121" s="964"/>
      <c r="N121" s="964"/>
      <c r="O121" s="964"/>
      <c r="P121" s="964"/>
      <c r="Q121" s="964"/>
      <c r="R121" s="964"/>
      <c r="S121" s="964"/>
      <c r="T121" s="964"/>
      <c r="U121" s="964"/>
      <c r="V121" s="964"/>
      <c r="W121" s="964"/>
      <c r="X121" s="964"/>
      <c r="Y121" s="964"/>
      <c r="Z121" s="965"/>
      <c r="AA121" s="947" t="s">
        <v>122</v>
      </c>
      <c r="AB121" s="948"/>
      <c r="AC121" s="948"/>
      <c r="AD121" s="948"/>
      <c r="AE121" s="949"/>
      <c r="AF121" s="950" t="s">
        <v>122</v>
      </c>
      <c r="AG121" s="948"/>
      <c r="AH121" s="948"/>
      <c r="AI121" s="948"/>
      <c r="AJ121" s="949"/>
      <c r="AK121" s="950" t="s">
        <v>122</v>
      </c>
      <c r="AL121" s="948"/>
      <c r="AM121" s="948"/>
      <c r="AN121" s="948"/>
      <c r="AO121" s="949"/>
      <c r="AP121" s="951" t="s">
        <v>122</v>
      </c>
      <c r="AQ121" s="952"/>
      <c r="AR121" s="952"/>
      <c r="AS121" s="952"/>
      <c r="AT121" s="953"/>
      <c r="AU121" s="983"/>
      <c r="AV121" s="984"/>
      <c r="AW121" s="984"/>
      <c r="AX121" s="984"/>
      <c r="AY121" s="985"/>
      <c r="AZ121" s="911" t="s">
        <v>449</v>
      </c>
      <c r="BA121" s="912"/>
      <c r="BB121" s="912"/>
      <c r="BC121" s="912"/>
      <c r="BD121" s="912"/>
      <c r="BE121" s="912"/>
      <c r="BF121" s="912"/>
      <c r="BG121" s="912"/>
      <c r="BH121" s="912"/>
      <c r="BI121" s="912"/>
      <c r="BJ121" s="912"/>
      <c r="BK121" s="912"/>
      <c r="BL121" s="912"/>
      <c r="BM121" s="912"/>
      <c r="BN121" s="912"/>
      <c r="BO121" s="912"/>
      <c r="BP121" s="913"/>
      <c r="BQ121" s="914">
        <v>10279828</v>
      </c>
      <c r="BR121" s="915"/>
      <c r="BS121" s="915"/>
      <c r="BT121" s="915"/>
      <c r="BU121" s="915"/>
      <c r="BV121" s="915">
        <v>9688790</v>
      </c>
      <c r="BW121" s="915"/>
      <c r="BX121" s="915"/>
      <c r="BY121" s="915"/>
      <c r="BZ121" s="915"/>
      <c r="CA121" s="915">
        <v>9070205</v>
      </c>
      <c r="CB121" s="915"/>
      <c r="CC121" s="915"/>
      <c r="CD121" s="915"/>
      <c r="CE121" s="915"/>
      <c r="CF121" s="909">
        <v>59.6</v>
      </c>
      <c r="CG121" s="910"/>
      <c r="CH121" s="910"/>
      <c r="CI121" s="910"/>
      <c r="CJ121" s="910"/>
      <c r="CK121" s="998"/>
      <c r="CL121" s="999"/>
      <c r="CM121" s="999"/>
      <c r="CN121" s="999"/>
      <c r="CO121" s="1000"/>
      <c r="CP121" s="1008" t="s">
        <v>396</v>
      </c>
      <c r="CQ121" s="1009"/>
      <c r="CR121" s="1009"/>
      <c r="CS121" s="1009"/>
      <c r="CT121" s="1009"/>
      <c r="CU121" s="1009"/>
      <c r="CV121" s="1009"/>
      <c r="CW121" s="1009"/>
      <c r="CX121" s="1009"/>
      <c r="CY121" s="1009"/>
      <c r="CZ121" s="1009"/>
      <c r="DA121" s="1009"/>
      <c r="DB121" s="1009"/>
      <c r="DC121" s="1009"/>
      <c r="DD121" s="1009"/>
      <c r="DE121" s="1009"/>
      <c r="DF121" s="1010"/>
      <c r="DG121" s="914">
        <v>120809</v>
      </c>
      <c r="DH121" s="915"/>
      <c r="DI121" s="915"/>
      <c r="DJ121" s="915"/>
      <c r="DK121" s="915"/>
      <c r="DL121" s="915">
        <v>165377</v>
      </c>
      <c r="DM121" s="915"/>
      <c r="DN121" s="915"/>
      <c r="DO121" s="915"/>
      <c r="DP121" s="915"/>
      <c r="DQ121" s="915">
        <v>144272</v>
      </c>
      <c r="DR121" s="915"/>
      <c r="DS121" s="915"/>
      <c r="DT121" s="915"/>
      <c r="DU121" s="915"/>
      <c r="DV121" s="916">
        <v>0.9</v>
      </c>
      <c r="DW121" s="916"/>
      <c r="DX121" s="916"/>
      <c r="DY121" s="916"/>
      <c r="DZ121" s="917"/>
    </row>
    <row r="122" spans="1:130" s="224" customFormat="1" ht="26.25" customHeight="1" x14ac:dyDescent="0.2">
      <c r="A122" s="1046"/>
      <c r="B122" s="938"/>
      <c r="C122" s="911" t="s">
        <v>431</v>
      </c>
      <c r="D122" s="912"/>
      <c r="E122" s="912"/>
      <c r="F122" s="912"/>
      <c r="G122" s="912"/>
      <c r="H122" s="912"/>
      <c r="I122" s="912"/>
      <c r="J122" s="912"/>
      <c r="K122" s="912"/>
      <c r="L122" s="912"/>
      <c r="M122" s="912"/>
      <c r="N122" s="912"/>
      <c r="O122" s="912"/>
      <c r="P122" s="912"/>
      <c r="Q122" s="912"/>
      <c r="R122" s="912"/>
      <c r="S122" s="912"/>
      <c r="T122" s="912"/>
      <c r="U122" s="912"/>
      <c r="V122" s="912"/>
      <c r="W122" s="912"/>
      <c r="X122" s="912"/>
      <c r="Y122" s="912"/>
      <c r="Z122" s="913"/>
      <c r="AA122" s="947" t="s">
        <v>122</v>
      </c>
      <c r="AB122" s="948"/>
      <c r="AC122" s="948"/>
      <c r="AD122" s="948"/>
      <c r="AE122" s="949"/>
      <c r="AF122" s="950" t="s">
        <v>122</v>
      </c>
      <c r="AG122" s="948"/>
      <c r="AH122" s="948"/>
      <c r="AI122" s="948"/>
      <c r="AJ122" s="949"/>
      <c r="AK122" s="950" t="s">
        <v>122</v>
      </c>
      <c r="AL122" s="948"/>
      <c r="AM122" s="948"/>
      <c r="AN122" s="948"/>
      <c r="AO122" s="949"/>
      <c r="AP122" s="951" t="s">
        <v>122</v>
      </c>
      <c r="AQ122" s="952"/>
      <c r="AR122" s="952"/>
      <c r="AS122" s="952"/>
      <c r="AT122" s="953"/>
      <c r="AU122" s="983"/>
      <c r="AV122" s="984"/>
      <c r="AW122" s="984"/>
      <c r="AX122" s="984"/>
      <c r="AY122" s="985"/>
      <c r="AZ122" s="962" t="s">
        <v>450</v>
      </c>
      <c r="BA122" s="954"/>
      <c r="BB122" s="954"/>
      <c r="BC122" s="954"/>
      <c r="BD122" s="954"/>
      <c r="BE122" s="954"/>
      <c r="BF122" s="954"/>
      <c r="BG122" s="954"/>
      <c r="BH122" s="954"/>
      <c r="BI122" s="954"/>
      <c r="BJ122" s="954"/>
      <c r="BK122" s="954"/>
      <c r="BL122" s="954"/>
      <c r="BM122" s="954"/>
      <c r="BN122" s="954"/>
      <c r="BO122" s="954"/>
      <c r="BP122" s="955"/>
      <c r="BQ122" s="988">
        <v>32866405</v>
      </c>
      <c r="BR122" s="989"/>
      <c r="BS122" s="989"/>
      <c r="BT122" s="989"/>
      <c r="BU122" s="989"/>
      <c r="BV122" s="989">
        <v>31367583</v>
      </c>
      <c r="BW122" s="989"/>
      <c r="BX122" s="989"/>
      <c r="BY122" s="989"/>
      <c r="BZ122" s="989"/>
      <c r="CA122" s="989">
        <v>30349312</v>
      </c>
      <c r="CB122" s="989"/>
      <c r="CC122" s="989"/>
      <c r="CD122" s="989"/>
      <c r="CE122" s="989"/>
      <c r="CF122" s="1006">
        <v>199.4</v>
      </c>
      <c r="CG122" s="1007"/>
      <c r="CH122" s="1007"/>
      <c r="CI122" s="1007"/>
      <c r="CJ122" s="1007"/>
      <c r="CK122" s="998"/>
      <c r="CL122" s="999"/>
      <c r="CM122" s="999"/>
      <c r="CN122" s="999"/>
      <c r="CO122" s="1000"/>
      <c r="CP122" s="1008" t="s">
        <v>393</v>
      </c>
      <c r="CQ122" s="1009"/>
      <c r="CR122" s="1009"/>
      <c r="CS122" s="1009"/>
      <c r="CT122" s="1009"/>
      <c r="CU122" s="1009"/>
      <c r="CV122" s="1009"/>
      <c r="CW122" s="1009"/>
      <c r="CX122" s="1009"/>
      <c r="CY122" s="1009"/>
      <c r="CZ122" s="1009"/>
      <c r="DA122" s="1009"/>
      <c r="DB122" s="1009"/>
      <c r="DC122" s="1009"/>
      <c r="DD122" s="1009"/>
      <c r="DE122" s="1009"/>
      <c r="DF122" s="1010"/>
      <c r="DG122" s="914">
        <v>75899</v>
      </c>
      <c r="DH122" s="915"/>
      <c r="DI122" s="915"/>
      <c r="DJ122" s="915"/>
      <c r="DK122" s="915"/>
      <c r="DL122" s="915">
        <v>86335</v>
      </c>
      <c r="DM122" s="915"/>
      <c r="DN122" s="915"/>
      <c r="DO122" s="915"/>
      <c r="DP122" s="915"/>
      <c r="DQ122" s="915">
        <v>101381</v>
      </c>
      <c r="DR122" s="915"/>
      <c r="DS122" s="915"/>
      <c r="DT122" s="915"/>
      <c r="DU122" s="915"/>
      <c r="DV122" s="916">
        <v>0.7</v>
      </c>
      <c r="DW122" s="916"/>
      <c r="DX122" s="916"/>
      <c r="DY122" s="916"/>
      <c r="DZ122" s="917"/>
    </row>
    <row r="123" spans="1:130" s="224" customFormat="1" ht="26.25" customHeight="1" x14ac:dyDescent="0.2">
      <c r="A123" s="1046"/>
      <c r="B123" s="938"/>
      <c r="C123" s="911" t="s">
        <v>437</v>
      </c>
      <c r="D123" s="912"/>
      <c r="E123" s="912"/>
      <c r="F123" s="912"/>
      <c r="G123" s="912"/>
      <c r="H123" s="912"/>
      <c r="I123" s="912"/>
      <c r="J123" s="912"/>
      <c r="K123" s="912"/>
      <c r="L123" s="912"/>
      <c r="M123" s="912"/>
      <c r="N123" s="912"/>
      <c r="O123" s="912"/>
      <c r="P123" s="912"/>
      <c r="Q123" s="912"/>
      <c r="R123" s="912"/>
      <c r="S123" s="912"/>
      <c r="T123" s="912"/>
      <c r="U123" s="912"/>
      <c r="V123" s="912"/>
      <c r="W123" s="912"/>
      <c r="X123" s="912"/>
      <c r="Y123" s="912"/>
      <c r="Z123" s="913"/>
      <c r="AA123" s="947" t="s">
        <v>122</v>
      </c>
      <c r="AB123" s="948"/>
      <c r="AC123" s="948"/>
      <c r="AD123" s="948"/>
      <c r="AE123" s="949"/>
      <c r="AF123" s="950" t="s">
        <v>122</v>
      </c>
      <c r="AG123" s="948"/>
      <c r="AH123" s="948"/>
      <c r="AI123" s="948"/>
      <c r="AJ123" s="949"/>
      <c r="AK123" s="950" t="s">
        <v>122</v>
      </c>
      <c r="AL123" s="948"/>
      <c r="AM123" s="948"/>
      <c r="AN123" s="948"/>
      <c r="AO123" s="949"/>
      <c r="AP123" s="951" t="s">
        <v>122</v>
      </c>
      <c r="AQ123" s="952"/>
      <c r="AR123" s="952"/>
      <c r="AS123" s="952"/>
      <c r="AT123" s="953"/>
      <c r="AU123" s="986"/>
      <c r="AV123" s="987"/>
      <c r="AW123" s="987"/>
      <c r="AX123" s="987"/>
      <c r="AY123" s="987"/>
      <c r="AZ123" s="245" t="s">
        <v>177</v>
      </c>
      <c r="BA123" s="245"/>
      <c r="BB123" s="245"/>
      <c r="BC123" s="245"/>
      <c r="BD123" s="245"/>
      <c r="BE123" s="245"/>
      <c r="BF123" s="245"/>
      <c r="BG123" s="245"/>
      <c r="BH123" s="245"/>
      <c r="BI123" s="245"/>
      <c r="BJ123" s="245"/>
      <c r="BK123" s="245"/>
      <c r="BL123" s="245"/>
      <c r="BM123" s="245"/>
      <c r="BN123" s="245"/>
      <c r="BO123" s="966" t="s">
        <v>451</v>
      </c>
      <c r="BP123" s="994"/>
      <c r="BQ123" s="1052">
        <v>59048936</v>
      </c>
      <c r="BR123" s="1053"/>
      <c r="BS123" s="1053"/>
      <c r="BT123" s="1053"/>
      <c r="BU123" s="1053"/>
      <c r="BV123" s="1053">
        <v>57348400</v>
      </c>
      <c r="BW123" s="1053"/>
      <c r="BX123" s="1053"/>
      <c r="BY123" s="1053"/>
      <c r="BZ123" s="1053"/>
      <c r="CA123" s="1053">
        <v>56112229</v>
      </c>
      <c r="CB123" s="1053"/>
      <c r="CC123" s="1053"/>
      <c r="CD123" s="1053"/>
      <c r="CE123" s="1053"/>
      <c r="CF123" s="990"/>
      <c r="CG123" s="991"/>
      <c r="CH123" s="991"/>
      <c r="CI123" s="991"/>
      <c r="CJ123" s="992"/>
      <c r="CK123" s="998"/>
      <c r="CL123" s="999"/>
      <c r="CM123" s="999"/>
      <c r="CN123" s="999"/>
      <c r="CO123" s="1000"/>
      <c r="CP123" s="1008" t="s">
        <v>391</v>
      </c>
      <c r="CQ123" s="1009"/>
      <c r="CR123" s="1009"/>
      <c r="CS123" s="1009"/>
      <c r="CT123" s="1009"/>
      <c r="CU123" s="1009"/>
      <c r="CV123" s="1009"/>
      <c r="CW123" s="1009"/>
      <c r="CX123" s="1009"/>
      <c r="CY123" s="1009"/>
      <c r="CZ123" s="1009"/>
      <c r="DA123" s="1009"/>
      <c r="DB123" s="1009"/>
      <c r="DC123" s="1009"/>
      <c r="DD123" s="1009"/>
      <c r="DE123" s="1009"/>
      <c r="DF123" s="1010"/>
      <c r="DG123" s="947" t="s">
        <v>122</v>
      </c>
      <c r="DH123" s="948"/>
      <c r="DI123" s="948"/>
      <c r="DJ123" s="948"/>
      <c r="DK123" s="949"/>
      <c r="DL123" s="950" t="s">
        <v>122</v>
      </c>
      <c r="DM123" s="948"/>
      <c r="DN123" s="948"/>
      <c r="DO123" s="948"/>
      <c r="DP123" s="949"/>
      <c r="DQ123" s="950" t="s">
        <v>122</v>
      </c>
      <c r="DR123" s="948"/>
      <c r="DS123" s="948"/>
      <c r="DT123" s="948"/>
      <c r="DU123" s="949"/>
      <c r="DV123" s="951" t="s">
        <v>122</v>
      </c>
      <c r="DW123" s="952"/>
      <c r="DX123" s="952"/>
      <c r="DY123" s="952"/>
      <c r="DZ123" s="953"/>
    </row>
    <row r="124" spans="1:130" s="224" customFormat="1" ht="26.25" customHeight="1" thickBot="1" x14ac:dyDescent="0.25">
      <c r="A124" s="1046"/>
      <c r="B124" s="938"/>
      <c r="C124" s="911" t="s">
        <v>440</v>
      </c>
      <c r="D124" s="912"/>
      <c r="E124" s="912"/>
      <c r="F124" s="912"/>
      <c r="G124" s="912"/>
      <c r="H124" s="912"/>
      <c r="I124" s="912"/>
      <c r="J124" s="912"/>
      <c r="K124" s="912"/>
      <c r="L124" s="912"/>
      <c r="M124" s="912"/>
      <c r="N124" s="912"/>
      <c r="O124" s="912"/>
      <c r="P124" s="912"/>
      <c r="Q124" s="912"/>
      <c r="R124" s="912"/>
      <c r="S124" s="912"/>
      <c r="T124" s="912"/>
      <c r="U124" s="912"/>
      <c r="V124" s="912"/>
      <c r="W124" s="912"/>
      <c r="X124" s="912"/>
      <c r="Y124" s="912"/>
      <c r="Z124" s="913"/>
      <c r="AA124" s="947" t="s">
        <v>122</v>
      </c>
      <c r="AB124" s="948"/>
      <c r="AC124" s="948"/>
      <c r="AD124" s="948"/>
      <c r="AE124" s="949"/>
      <c r="AF124" s="950" t="s">
        <v>122</v>
      </c>
      <c r="AG124" s="948"/>
      <c r="AH124" s="948"/>
      <c r="AI124" s="948"/>
      <c r="AJ124" s="949"/>
      <c r="AK124" s="950" t="s">
        <v>122</v>
      </c>
      <c r="AL124" s="948"/>
      <c r="AM124" s="948"/>
      <c r="AN124" s="948"/>
      <c r="AO124" s="949"/>
      <c r="AP124" s="951" t="s">
        <v>122</v>
      </c>
      <c r="AQ124" s="952"/>
      <c r="AR124" s="952"/>
      <c r="AS124" s="952"/>
      <c r="AT124" s="953"/>
      <c r="AU124" s="1048" t="s">
        <v>452</v>
      </c>
      <c r="AV124" s="1049"/>
      <c r="AW124" s="1049"/>
      <c r="AX124" s="1049"/>
      <c r="AY124" s="1049"/>
      <c r="AZ124" s="1049"/>
      <c r="BA124" s="1049"/>
      <c r="BB124" s="1049"/>
      <c r="BC124" s="1049"/>
      <c r="BD124" s="1049"/>
      <c r="BE124" s="1049"/>
      <c r="BF124" s="1049"/>
      <c r="BG124" s="1049"/>
      <c r="BH124" s="1049"/>
      <c r="BI124" s="1049"/>
      <c r="BJ124" s="1049"/>
      <c r="BK124" s="1049"/>
      <c r="BL124" s="1049"/>
      <c r="BM124" s="1049"/>
      <c r="BN124" s="1049"/>
      <c r="BO124" s="1049"/>
      <c r="BP124" s="1050"/>
      <c r="BQ124" s="1051" t="s">
        <v>122</v>
      </c>
      <c r="BR124" s="1016"/>
      <c r="BS124" s="1016"/>
      <c r="BT124" s="1016"/>
      <c r="BU124" s="1016"/>
      <c r="BV124" s="1016" t="s">
        <v>122</v>
      </c>
      <c r="BW124" s="1016"/>
      <c r="BX124" s="1016"/>
      <c r="BY124" s="1016"/>
      <c r="BZ124" s="1016"/>
      <c r="CA124" s="1016" t="s">
        <v>122</v>
      </c>
      <c r="CB124" s="1016"/>
      <c r="CC124" s="1016"/>
      <c r="CD124" s="1016"/>
      <c r="CE124" s="1016"/>
      <c r="CF124" s="1017"/>
      <c r="CG124" s="1018"/>
      <c r="CH124" s="1018"/>
      <c r="CI124" s="1018"/>
      <c r="CJ124" s="1019"/>
      <c r="CK124" s="1001"/>
      <c r="CL124" s="1001"/>
      <c r="CM124" s="1001"/>
      <c r="CN124" s="1001"/>
      <c r="CO124" s="1002"/>
      <c r="CP124" s="1008" t="s">
        <v>453</v>
      </c>
      <c r="CQ124" s="1009"/>
      <c r="CR124" s="1009"/>
      <c r="CS124" s="1009"/>
      <c r="CT124" s="1009"/>
      <c r="CU124" s="1009"/>
      <c r="CV124" s="1009"/>
      <c r="CW124" s="1009"/>
      <c r="CX124" s="1009"/>
      <c r="CY124" s="1009"/>
      <c r="CZ124" s="1009"/>
      <c r="DA124" s="1009"/>
      <c r="DB124" s="1009"/>
      <c r="DC124" s="1009"/>
      <c r="DD124" s="1009"/>
      <c r="DE124" s="1009"/>
      <c r="DF124" s="1010"/>
      <c r="DG124" s="993" t="s">
        <v>122</v>
      </c>
      <c r="DH124" s="975"/>
      <c r="DI124" s="975"/>
      <c r="DJ124" s="975"/>
      <c r="DK124" s="976"/>
      <c r="DL124" s="974" t="s">
        <v>122</v>
      </c>
      <c r="DM124" s="975"/>
      <c r="DN124" s="975"/>
      <c r="DO124" s="975"/>
      <c r="DP124" s="976"/>
      <c r="DQ124" s="974" t="s">
        <v>122</v>
      </c>
      <c r="DR124" s="975"/>
      <c r="DS124" s="975"/>
      <c r="DT124" s="975"/>
      <c r="DU124" s="976"/>
      <c r="DV124" s="977" t="s">
        <v>122</v>
      </c>
      <c r="DW124" s="978"/>
      <c r="DX124" s="978"/>
      <c r="DY124" s="978"/>
      <c r="DZ124" s="979"/>
    </row>
    <row r="125" spans="1:130" s="224" customFormat="1" ht="26.25" customHeight="1" x14ac:dyDescent="0.2">
      <c r="A125" s="1046"/>
      <c r="B125" s="938"/>
      <c r="C125" s="911" t="s">
        <v>442</v>
      </c>
      <c r="D125" s="912"/>
      <c r="E125" s="912"/>
      <c r="F125" s="912"/>
      <c r="G125" s="912"/>
      <c r="H125" s="912"/>
      <c r="I125" s="912"/>
      <c r="J125" s="912"/>
      <c r="K125" s="912"/>
      <c r="L125" s="912"/>
      <c r="M125" s="912"/>
      <c r="N125" s="912"/>
      <c r="O125" s="912"/>
      <c r="P125" s="912"/>
      <c r="Q125" s="912"/>
      <c r="R125" s="912"/>
      <c r="S125" s="912"/>
      <c r="T125" s="912"/>
      <c r="U125" s="912"/>
      <c r="V125" s="912"/>
      <c r="W125" s="912"/>
      <c r="X125" s="912"/>
      <c r="Y125" s="912"/>
      <c r="Z125" s="913"/>
      <c r="AA125" s="947" t="s">
        <v>122</v>
      </c>
      <c r="AB125" s="948"/>
      <c r="AC125" s="948"/>
      <c r="AD125" s="948"/>
      <c r="AE125" s="949"/>
      <c r="AF125" s="950" t="s">
        <v>122</v>
      </c>
      <c r="AG125" s="948"/>
      <c r="AH125" s="948"/>
      <c r="AI125" s="948"/>
      <c r="AJ125" s="949"/>
      <c r="AK125" s="950" t="s">
        <v>122</v>
      </c>
      <c r="AL125" s="948"/>
      <c r="AM125" s="948"/>
      <c r="AN125" s="948"/>
      <c r="AO125" s="949"/>
      <c r="AP125" s="951" t="s">
        <v>122</v>
      </c>
      <c r="AQ125" s="952"/>
      <c r="AR125" s="952"/>
      <c r="AS125" s="952"/>
      <c r="AT125" s="953"/>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11" t="s">
        <v>454</v>
      </c>
      <c r="CL125" s="996"/>
      <c r="CM125" s="996"/>
      <c r="CN125" s="996"/>
      <c r="CO125" s="997"/>
      <c r="CP125" s="918" t="s">
        <v>455</v>
      </c>
      <c r="CQ125" s="886"/>
      <c r="CR125" s="886"/>
      <c r="CS125" s="886"/>
      <c r="CT125" s="886"/>
      <c r="CU125" s="886"/>
      <c r="CV125" s="886"/>
      <c r="CW125" s="886"/>
      <c r="CX125" s="886"/>
      <c r="CY125" s="886"/>
      <c r="CZ125" s="886"/>
      <c r="DA125" s="886"/>
      <c r="DB125" s="886"/>
      <c r="DC125" s="886"/>
      <c r="DD125" s="886"/>
      <c r="DE125" s="886"/>
      <c r="DF125" s="887"/>
      <c r="DG125" s="919" t="s">
        <v>122</v>
      </c>
      <c r="DH125" s="920"/>
      <c r="DI125" s="920"/>
      <c r="DJ125" s="920"/>
      <c r="DK125" s="920"/>
      <c r="DL125" s="920" t="s">
        <v>122</v>
      </c>
      <c r="DM125" s="920"/>
      <c r="DN125" s="920"/>
      <c r="DO125" s="920"/>
      <c r="DP125" s="920"/>
      <c r="DQ125" s="920" t="s">
        <v>122</v>
      </c>
      <c r="DR125" s="920"/>
      <c r="DS125" s="920"/>
      <c r="DT125" s="920"/>
      <c r="DU125" s="920"/>
      <c r="DV125" s="921" t="s">
        <v>122</v>
      </c>
      <c r="DW125" s="921"/>
      <c r="DX125" s="921"/>
      <c r="DY125" s="921"/>
      <c r="DZ125" s="922"/>
    </row>
    <row r="126" spans="1:130" s="224" customFormat="1" ht="26.25" customHeight="1" thickBot="1" x14ac:dyDescent="0.25">
      <c r="A126" s="1046"/>
      <c r="B126" s="938"/>
      <c r="C126" s="911" t="s">
        <v>444</v>
      </c>
      <c r="D126" s="912"/>
      <c r="E126" s="912"/>
      <c r="F126" s="912"/>
      <c r="G126" s="912"/>
      <c r="H126" s="912"/>
      <c r="I126" s="912"/>
      <c r="J126" s="912"/>
      <c r="K126" s="912"/>
      <c r="L126" s="912"/>
      <c r="M126" s="912"/>
      <c r="N126" s="912"/>
      <c r="O126" s="912"/>
      <c r="P126" s="912"/>
      <c r="Q126" s="912"/>
      <c r="R126" s="912"/>
      <c r="S126" s="912"/>
      <c r="T126" s="912"/>
      <c r="U126" s="912"/>
      <c r="V126" s="912"/>
      <c r="W126" s="912"/>
      <c r="X126" s="912"/>
      <c r="Y126" s="912"/>
      <c r="Z126" s="913"/>
      <c r="AA126" s="947" t="s">
        <v>122</v>
      </c>
      <c r="AB126" s="948"/>
      <c r="AC126" s="948"/>
      <c r="AD126" s="948"/>
      <c r="AE126" s="949"/>
      <c r="AF126" s="950" t="s">
        <v>122</v>
      </c>
      <c r="AG126" s="948"/>
      <c r="AH126" s="948"/>
      <c r="AI126" s="948"/>
      <c r="AJ126" s="949"/>
      <c r="AK126" s="950" t="s">
        <v>122</v>
      </c>
      <c r="AL126" s="948"/>
      <c r="AM126" s="948"/>
      <c r="AN126" s="948"/>
      <c r="AO126" s="949"/>
      <c r="AP126" s="951" t="s">
        <v>122</v>
      </c>
      <c r="AQ126" s="952"/>
      <c r="AR126" s="952"/>
      <c r="AS126" s="952"/>
      <c r="AT126" s="953"/>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12"/>
      <c r="CL126" s="999"/>
      <c r="CM126" s="999"/>
      <c r="CN126" s="999"/>
      <c r="CO126" s="1000"/>
      <c r="CP126" s="911" t="s">
        <v>456</v>
      </c>
      <c r="CQ126" s="912"/>
      <c r="CR126" s="912"/>
      <c r="CS126" s="912"/>
      <c r="CT126" s="912"/>
      <c r="CU126" s="912"/>
      <c r="CV126" s="912"/>
      <c r="CW126" s="912"/>
      <c r="CX126" s="912"/>
      <c r="CY126" s="912"/>
      <c r="CZ126" s="912"/>
      <c r="DA126" s="912"/>
      <c r="DB126" s="912"/>
      <c r="DC126" s="912"/>
      <c r="DD126" s="912"/>
      <c r="DE126" s="912"/>
      <c r="DF126" s="913"/>
      <c r="DG126" s="914" t="s">
        <v>122</v>
      </c>
      <c r="DH126" s="915"/>
      <c r="DI126" s="915"/>
      <c r="DJ126" s="915"/>
      <c r="DK126" s="915"/>
      <c r="DL126" s="915" t="s">
        <v>122</v>
      </c>
      <c r="DM126" s="915"/>
      <c r="DN126" s="915"/>
      <c r="DO126" s="915"/>
      <c r="DP126" s="915"/>
      <c r="DQ126" s="915" t="s">
        <v>122</v>
      </c>
      <c r="DR126" s="915"/>
      <c r="DS126" s="915"/>
      <c r="DT126" s="915"/>
      <c r="DU126" s="915"/>
      <c r="DV126" s="916" t="s">
        <v>122</v>
      </c>
      <c r="DW126" s="916"/>
      <c r="DX126" s="916"/>
      <c r="DY126" s="916"/>
      <c r="DZ126" s="917"/>
    </row>
    <row r="127" spans="1:130" s="224" customFormat="1" ht="26.25" customHeight="1" x14ac:dyDescent="0.2">
      <c r="A127" s="1047"/>
      <c r="B127" s="940"/>
      <c r="C127" s="962" t="s">
        <v>457</v>
      </c>
      <c r="D127" s="954"/>
      <c r="E127" s="954"/>
      <c r="F127" s="954"/>
      <c r="G127" s="954"/>
      <c r="H127" s="954"/>
      <c r="I127" s="954"/>
      <c r="J127" s="954"/>
      <c r="K127" s="954"/>
      <c r="L127" s="954"/>
      <c r="M127" s="954"/>
      <c r="N127" s="954"/>
      <c r="O127" s="954"/>
      <c r="P127" s="954"/>
      <c r="Q127" s="954"/>
      <c r="R127" s="954"/>
      <c r="S127" s="954"/>
      <c r="T127" s="954"/>
      <c r="U127" s="954"/>
      <c r="V127" s="954"/>
      <c r="W127" s="954"/>
      <c r="X127" s="954"/>
      <c r="Y127" s="954"/>
      <c r="Z127" s="955"/>
      <c r="AA127" s="947">
        <v>19305</v>
      </c>
      <c r="AB127" s="948"/>
      <c r="AC127" s="948"/>
      <c r="AD127" s="948"/>
      <c r="AE127" s="949"/>
      <c r="AF127" s="950">
        <v>67807</v>
      </c>
      <c r="AG127" s="948"/>
      <c r="AH127" s="948"/>
      <c r="AI127" s="948"/>
      <c r="AJ127" s="949"/>
      <c r="AK127" s="950">
        <v>82007</v>
      </c>
      <c r="AL127" s="948"/>
      <c r="AM127" s="948"/>
      <c r="AN127" s="948"/>
      <c r="AO127" s="949"/>
      <c r="AP127" s="951">
        <v>0.5</v>
      </c>
      <c r="AQ127" s="952"/>
      <c r="AR127" s="952"/>
      <c r="AS127" s="952"/>
      <c r="AT127" s="953"/>
      <c r="AU127" s="226"/>
      <c r="AV127" s="226"/>
      <c r="AW127" s="226"/>
      <c r="AX127" s="1020" t="s">
        <v>458</v>
      </c>
      <c r="AY127" s="1021"/>
      <c r="AZ127" s="1021"/>
      <c r="BA127" s="1021"/>
      <c r="BB127" s="1021"/>
      <c r="BC127" s="1021"/>
      <c r="BD127" s="1021"/>
      <c r="BE127" s="1022"/>
      <c r="BF127" s="1023" t="s">
        <v>459</v>
      </c>
      <c r="BG127" s="1021"/>
      <c r="BH127" s="1021"/>
      <c r="BI127" s="1021"/>
      <c r="BJ127" s="1021"/>
      <c r="BK127" s="1021"/>
      <c r="BL127" s="1022"/>
      <c r="BM127" s="1023" t="s">
        <v>460</v>
      </c>
      <c r="BN127" s="1021"/>
      <c r="BO127" s="1021"/>
      <c r="BP127" s="1021"/>
      <c r="BQ127" s="1021"/>
      <c r="BR127" s="1021"/>
      <c r="BS127" s="1022"/>
      <c r="BT127" s="1023" t="s">
        <v>461</v>
      </c>
      <c r="BU127" s="1021"/>
      <c r="BV127" s="1021"/>
      <c r="BW127" s="1021"/>
      <c r="BX127" s="1021"/>
      <c r="BY127" s="1021"/>
      <c r="BZ127" s="1044"/>
      <c r="CA127" s="226"/>
      <c r="CB127" s="226"/>
      <c r="CC127" s="226"/>
      <c r="CD127" s="249"/>
      <c r="CE127" s="249"/>
      <c r="CF127" s="249"/>
      <c r="CG127" s="226"/>
      <c r="CH127" s="226"/>
      <c r="CI127" s="226"/>
      <c r="CJ127" s="248"/>
      <c r="CK127" s="1012"/>
      <c r="CL127" s="999"/>
      <c r="CM127" s="999"/>
      <c r="CN127" s="999"/>
      <c r="CO127" s="1000"/>
      <c r="CP127" s="911" t="s">
        <v>462</v>
      </c>
      <c r="CQ127" s="912"/>
      <c r="CR127" s="912"/>
      <c r="CS127" s="912"/>
      <c r="CT127" s="912"/>
      <c r="CU127" s="912"/>
      <c r="CV127" s="912"/>
      <c r="CW127" s="912"/>
      <c r="CX127" s="912"/>
      <c r="CY127" s="912"/>
      <c r="CZ127" s="912"/>
      <c r="DA127" s="912"/>
      <c r="DB127" s="912"/>
      <c r="DC127" s="912"/>
      <c r="DD127" s="912"/>
      <c r="DE127" s="912"/>
      <c r="DF127" s="913"/>
      <c r="DG127" s="914" t="s">
        <v>122</v>
      </c>
      <c r="DH127" s="915"/>
      <c r="DI127" s="915"/>
      <c r="DJ127" s="915"/>
      <c r="DK127" s="915"/>
      <c r="DL127" s="915" t="s">
        <v>122</v>
      </c>
      <c r="DM127" s="915"/>
      <c r="DN127" s="915"/>
      <c r="DO127" s="915"/>
      <c r="DP127" s="915"/>
      <c r="DQ127" s="915" t="s">
        <v>122</v>
      </c>
      <c r="DR127" s="915"/>
      <c r="DS127" s="915"/>
      <c r="DT127" s="915"/>
      <c r="DU127" s="915"/>
      <c r="DV127" s="916" t="s">
        <v>122</v>
      </c>
      <c r="DW127" s="916"/>
      <c r="DX127" s="916"/>
      <c r="DY127" s="916"/>
      <c r="DZ127" s="917"/>
    </row>
    <row r="128" spans="1:130" s="224" customFormat="1" ht="26.25" customHeight="1" thickBot="1" x14ac:dyDescent="0.25">
      <c r="A128" s="1030" t="s">
        <v>463</v>
      </c>
      <c r="B128" s="1031"/>
      <c r="C128" s="1031"/>
      <c r="D128" s="1031"/>
      <c r="E128" s="1031"/>
      <c r="F128" s="1031"/>
      <c r="G128" s="1031"/>
      <c r="H128" s="1031"/>
      <c r="I128" s="1031"/>
      <c r="J128" s="1031"/>
      <c r="K128" s="1031"/>
      <c r="L128" s="1031"/>
      <c r="M128" s="1031"/>
      <c r="N128" s="1031"/>
      <c r="O128" s="1031"/>
      <c r="P128" s="1031"/>
      <c r="Q128" s="1031"/>
      <c r="R128" s="1031"/>
      <c r="S128" s="1031"/>
      <c r="T128" s="1031"/>
      <c r="U128" s="1031"/>
      <c r="V128" s="1031"/>
      <c r="W128" s="1032" t="s">
        <v>464</v>
      </c>
      <c r="X128" s="1032"/>
      <c r="Y128" s="1032"/>
      <c r="Z128" s="1033"/>
      <c r="AA128" s="1034">
        <v>1144294</v>
      </c>
      <c r="AB128" s="1035"/>
      <c r="AC128" s="1035"/>
      <c r="AD128" s="1035"/>
      <c r="AE128" s="1036"/>
      <c r="AF128" s="1037">
        <v>1090076</v>
      </c>
      <c r="AG128" s="1035"/>
      <c r="AH128" s="1035"/>
      <c r="AI128" s="1035"/>
      <c r="AJ128" s="1036"/>
      <c r="AK128" s="1037">
        <v>1095653</v>
      </c>
      <c r="AL128" s="1035"/>
      <c r="AM128" s="1035"/>
      <c r="AN128" s="1035"/>
      <c r="AO128" s="1036"/>
      <c r="AP128" s="1038"/>
      <c r="AQ128" s="1039"/>
      <c r="AR128" s="1039"/>
      <c r="AS128" s="1039"/>
      <c r="AT128" s="1040"/>
      <c r="AU128" s="226"/>
      <c r="AV128" s="226"/>
      <c r="AW128" s="226"/>
      <c r="AX128" s="885" t="s">
        <v>465</v>
      </c>
      <c r="AY128" s="886"/>
      <c r="AZ128" s="886"/>
      <c r="BA128" s="886"/>
      <c r="BB128" s="886"/>
      <c r="BC128" s="886"/>
      <c r="BD128" s="886"/>
      <c r="BE128" s="887"/>
      <c r="BF128" s="1041" t="s">
        <v>122</v>
      </c>
      <c r="BG128" s="1042"/>
      <c r="BH128" s="1042"/>
      <c r="BI128" s="1042"/>
      <c r="BJ128" s="1042"/>
      <c r="BK128" s="1042"/>
      <c r="BL128" s="1043"/>
      <c r="BM128" s="1041">
        <v>12.58</v>
      </c>
      <c r="BN128" s="1042"/>
      <c r="BO128" s="1042"/>
      <c r="BP128" s="1042"/>
      <c r="BQ128" s="1042"/>
      <c r="BR128" s="1042"/>
      <c r="BS128" s="1043"/>
      <c r="BT128" s="1041">
        <v>20</v>
      </c>
      <c r="BU128" s="1042"/>
      <c r="BV128" s="1042"/>
      <c r="BW128" s="1042"/>
      <c r="BX128" s="1042"/>
      <c r="BY128" s="1042"/>
      <c r="BZ128" s="1065"/>
      <c r="CA128" s="249"/>
      <c r="CB128" s="249"/>
      <c r="CC128" s="249"/>
      <c r="CD128" s="249"/>
      <c r="CE128" s="249"/>
      <c r="CF128" s="249"/>
      <c r="CG128" s="226"/>
      <c r="CH128" s="226"/>
      <c r="CI128" s="226"/>
      <c r="CJ128" s="248"/>
      <c r="CK128" s="1013"/>
      <c r="CL128" s="1014"/>
      <c r="CM128" s="1014"/>
      <c r="CN128" s="1014"/>
      <c r="CO128" s="1015"/>
      <c r="CP128" s="1024" t="s">
        <v>466</v>
      </c>
      <c r="CQ128" s="713"/>
      <c r="CR128" s="713"/>
      <c r="CS128" s="713"/>
      <c r="CT128" s="713"/>
      <c r="CU128" s="713"/>
      <c r="CV128" s="713"/>
      <c r="CW128" s="713"/>
      <c r="CX128" s="713"/>
      <c r="CY128" s="713"/>
      <c r="CZ128" s="713"/>
      <c r="DA128" s="713"/>
      <c r="DB128" s="713"/>
      <c r="DC128" s="713"/>
      <c r="DD128" s="713"/>
      <c r="DE128" s="713"/>
      <c r="DF128" s="1025"/>
      <c r="DG128" s="1026">
        <v>7192</v>
      </c>
      <c r="DH128" s="1027"/>
      <c r="DI128" s="1027"/>
      <c r="DJ128" s="1027"/>
      <c r="DK128" s="1027"/>
      <c r="DL128" s="1027">
        <v>9295</v>
      </c>
      <c r="DM128" s="1027"/>
      <c r="DN128" s="1027"/>
      <c r="DO128" s="1027"/>
      <c r="DP128" s="1027"/>
      <c r="DQ128" s="1027">
        <v>6809</v>
      </c>
      <c r="DR128" s="1027"/>
      <c r="DS128" s="1027"/>
      <c r="DT128" s="1027"/>
      <c r="DU128" s="1027"/>
      <c r="DV128" s="1028">
        <v>0</v>
      </c>
      <c r="DW128" s="1028"/>
      <c r="DX128" s="1028"/>
      <c r="DY128" s="1028"/>
      <c r="DZ128" s="1029"/>
    </row>
    <row r="129" spans="1:131" s="224" customFormat="1" ht="26.25" customHeight="1" x14ac:dyDescent="0.2">
      <c r="A129" s="923" t="s">
        <v>102</v>
      </c>
      <c r="B129" s="924"/>
      <c r="C129" s="924"/>
      <c r="D129" s="924"/>
      <c r="E129" s="924"/>
      <c r="F129" s="924"/>
      <c r="G129" s="924"/>
      <c r="H129" s="924"/>
      <c r="I129" s="924"/>
      <c r="J129" s="924"/>
      <c r="K129" s="924"/>
      <c r="L129" s="924"/>
      <c r="M129" s="924"/>
      <c r="N129" s="924"/>
      <c r="O129" s="924"/>
      <c r="P129" s="924"/>
      <c r="Q129" s="924"/>
      <c r="R129" s="924"/>
      <c r="S129" s="924"/>
      <c r="T129" s="924"/>
      <c r="U129" s="924"/>
      <c r="V129" s="924"/>
      <c r="W129" s="1059" t="s">
        <v>467</v>
      </c>
      <c r="X129" s="1060"/>
      <c r="Y129" s="1060"/>
      <c r="Z129" s="1061"/>
      <c r="AA129" s="947">
        <v>18557836</v>
      </c>
      <c r="AB129" s="948"/>
      <c r="AC129" s="948"/>
      <c r="AD129" s="948"/>
      <c r="AE129" s="949"/>
      <c r="AF129" s="950">
        <v>18093017</v>
      </c>
      <c r="AG129" s="948"/>
      <c r="AH129" s="948"/>
      <c r="AI129" s="948"/>
      <c r="AJ129" s="949"/>
      <c r="AK129" s="950">
        <v>18270075</v>
      </c>
      <c r="AL129" s="948"/>
      <c r="AM129" s="948"/>
      <c r="AN129" s="948"/>
      <c r="AO129" s="949"/>
      <c r="AP129" s="1062"/>
      <c r="AQ129" s="1063"/>
      <c r="AR129" s="1063"/>
      <c r="AS129" s="1063"/>
      <c r="AT129" s="1064"/>
      <c r="AU129" s="227"/>
      <c r="AV129" s="227"/>
      <c r="AW129" s="227"/>
      <c r="AX129" s="1054" t="s">
        <v>468</v>
      </c>
      <c r="AY129" s="912"/>
      <c r="AZ129" s="912"/>
      <c r="BA129" s="912"/>
      <c r="BB129" s="912"/>
      <c r="BC129" s="912"/>
      <c r="BD129" s="912"/>
      <c r="BE129" s="913"/>
      <c r="BF129" s="1055" t="s">
        <v>122</v>
      </c>
      <c r="BG129" s="1056"/>
      <c r="BH129" s="1056"/>
      <c r="BI129" s="1056"/>
      <c r="BJ129" s="1056"/>
      <c r="BK129" s="1056"/>
      <c r="BL129" s="1057"/>
      <c r="BM129" s="1055">
        <v>17.579999999999998</v>
      </c>
      <c r="BN129" s="1056"/>
      <c r="BO129" s="1056"/>
      <c r="BP129" s="1056"/>
      <c r="BQ129" s="1056"/>
      <c r="BR129" s="1056"/>
      <c r="BS129" s="1057"/>
      <c r="BT129" s="1055">
        <v>30</v>
      </c>
      <c r="BU129" s="1056"/>
      <c r="BV129" s="1056"/>
      <c r="BW129" s="1056"/>
      <c r="BX129" s="1056"/>
      <c r="BY129" s="1056"/>
      <c r="BZ129" s="1058"/>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23" t="s">
        <v>469</v>
      </c>
      <c r="B130" s="924"/>
      <c r="C130" s="924"/>
      <c r="D130" s="924"/>
      <c r="E130" s="924"/>
      <c r="F130" s="924"/>
      <c r="G130" s="924"/>
      <c r="H130" s="924"/>
      <c r="I130" s="924"/>
      <c r="J130" s="924"/>
      <c r="K130" s="924"/>
      <c r="L130" s="924"/>
      <c r="M130" s="924"/>
      <c r="N130" s="924"/>
      <c r="O130" s="924"/>
      <c r="P130" s="924"/>
      <c r="Q130" s="924"/>
      <c r="R130" s="924"/>
      <c r="S130" s="924"/>
      <c r="T130" s="924"/>
      <c r="U130" s="924"/>
      <c r="V130" s="924"/>
      <c r="W130" s="1059" t="s">
        <v>470</v>
      </c>
      <c r="X130" s="1060"/>
      <c r="Y130" s="1060"/>
      <c r="Z130" s="1061"/>
      <c r="AA130" s="947">
        <v>2987919</v>
      </c>
      <c r="AB130" s="948"/>
      <c r="AC130" s="948"/>
      <c r="AD130" s="948"/>
      <c r="AE130" s="949"/>
      <c r="AF130" s="950">
        <v>3041226</v>
      </c>
      <c r="AG130" s="948"/>
      <c r="AH130" s="948"/>
      <c r="AI130" s="948"/>
      <c r="AJ130" s="949"/>
      <c r="AK130" s="950">
        <v>3051913</v>
      </c>
      <c r="AL130" s="948"/>
      <c r="AM130" s="948"/>
      <c r="AN130" s="948"/>
      <c r="AO130" s="949"/>
      <c r="AP130" s="1062"/>
      <c r="AQ130" s="1063"/>
      <c r="AR130" s="1063"/>
      <c r="AS130" s="1063"/>
      <c r="AT130" s="1064"/>
      <c r="AU130" s="227"/>
      <c r="AV130" s="227"/>
      <c r="AW130" s="227"/>
      <c r="AX130" s="1054" t="s">
        <v>471</v>
      </c>
      <c r="AY130" s="912"/>
      <c r="AZ130" s="912"/>
      <c r="BA130" s="912"/>
      <c r="BB130" s="912"/>
      <c r="BC130" s="912"/>
      <c r="BD130" s="912"/>
      <c r="BE130" s="913"/>
      <c r="BF130" s="1090">
        <v>9.9</v>
      </c>
      <c r="BG130" s="1091"/>
      <c r="BH130" s="1091"/>
      <c r="BI130" s="1091"/>
      <c r="BJ130" s="1091"/>
      <c r="BK130" s="1091"/>
      <c r="BL130" s="1092"/>
      <c r="BM130" s="1090">
        <v>25</v>
      </c>
      <c r="BN130" s="1091"/>
      <c r="BO130" s="1091"/>
      <c r="BP130" s="1091"/>
      <c r="BQ130" s="1091"/>
      <c r="BR130" s="1091"/>
      <c r="BS130" s="1092"/>
      <c r="BT130" s="1090">
        <v>35</v>
      </c>
      <c r="BU130" s="1091"/>
      <c r="BV130" s="1091"/>
      <c r="BW130" s="1091"/>
      <c r="BX130" s="1091"/>
      <c r="BY130" s="1091"/>
      <c r="BZ130" s="1093"/>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094"/>
      <c r="B131" s="1095"/>
      <c r="C131" s="1095"/>
      <c r="D131" s="1095"/>
      <c r="E131" s="1095"/>
      <c r="F131" s="1095"/>
      <c r="G131" s="1095"/>
      <c r="H131" s="1095"/>
      <c r="I131" s="1095"/>
      <c r="J131" s="1095"/>
      <c r="K131" s="1095"/>
      <c r="L131" s="1095"/>
      <c r="M131" s="1095"/>
      <c r="N131" s="1095"/>
      <c r="O131" s="1095"/>
      <c r="P131" s="1095"/>
      <c r="Q131" s="1095"/>
      <c r="R131" s="1095"/>
      <c r="S131" s="1095"/>
      <c r="T131" s="1095"/>
      <c r="U131" s="1095"/>
      <c r="V131" s="1095"/>
      <c r="W131" s="1096" t="s">
        <v>472</v>
      </c>
      <c r="X131" s="1097"/>
      <c r="Y131" s="1097"/>
      <c r="Z131" s="1098"/>
      <c r="AA131" s="993">
        <v>15569917</v>
      </c>
      <c r="AB131" s="975"/>
      <c r="AC131" s="975"/>
      <c r="AD131" s="975"/>
      <c r="AE131" s="976"/>
      <c r="AF131" s="974">
        <v>15051791</v>
      </c>
      <c r="AG131" s="975"/>
      <c r="AH131" s="975"/>
      <c r="AI131" s="975"/>
      <c r="AJ131" s="976"/>
      <c r="AK131" s="974">
        <v>15218162</v>
      </c>
      <c r="AL131" s="975"/>
      <c r="AM131" s="975"/>
      <c r="AN131" s="975"/>
      <c r="AO131" s="976"/>
      <c r="AP131" s="1099"/>
      <c r="AQ131" s="1100"/>
      <c r="AR131" s="1100"/>
      <c r="AS131" s="1100"/>
      <c r="AT131" s="1101"/>
      <c r="AU131" s="227"/>
      <c r="AV131" s="227"/>
      <c r="AW131" s="227"/>
      <c r="AX131" s="1072" t="s">
        <v>473</v>
      </c>
      <c r="AY131" s="713"/>
      <c r="AZ131" s="713"/>
      <c r="BA131" s="713"/>
      <c r="BB131" s="713"/>
      <c r="BC131" s="713"/>
      <c r="BD131" s="713"/>
      <c r="BE131" s="1025"/>
      <c r="BF131" s="1073" t="s">
        <v>122</v>
      </c>
      <c r="BG131" s="1074"/>
      <c r="BH131" s="1074"/>
      <c r="BI131" s="1074"/>
      <c r="BJ131" s="1074"/>
      <c r="BK131" s="1074"/>
      <c r="BL131" s="1075"/>
      <c r="BM131" s="1073">
        <v>350</v>
      </c>
      <c r="BN131" s="1074"/>
      <c r="BO131" s="1074"/>
      <c r="BP131" s="1074"/>
      <c r="BQ131" s="1074"/>
      <c r="BR131" s="1074"/>
      <c r="BS131" s="1075"/>
      <c r="BT131" s="1076"/>
      <c r="BU131" s="1077"/>
      <c r="BV131" s="1077"/>
      <c r="BW131" s="1077"/>
      <c r="BX131" s="1077"/>
      <c r="BY131" s="1077"/>
      <c r="BZ131" s="1078"/>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079" t="s">
        <v>474</v>
      </c>
      <c r="B132" s="1080"/>
      <c r="C132" s="1080"/>
      <c r="D132" s="1080"/>
      <c r="E132" s="1080"/>
      <c r="F132" s="1080"/>
      <c r="G132" s="1080"/>
      <c r="H132" s="1080"/>
      <c r="I132" s="1080"/>
      <c r="J132" s="1080"/>
      <c r="K132" s="1080"/>
      <c r="L132" s="1080"/>
      <c r="M132" s="1080"/>
      <c r="N132" s="1080"/>
      <c r="O132" s="1080"/>
      <c r="P132" s="1080"/>
      <c r="Q132" s="1080"/>
      <c r="R132" s="1080"/>
      <c r="S132" s="1080"/>
      <c r="T132" s="1080"/>
      <c r="U132" s="1080"/>
      <c r="V132" s="1083" t="s">
        <v>475</v>
      </c>
      <c r="W132" s="1083"/>
      <c r="X132" s="1083"/>
      <c r="Y132" s="1083"/>
      <c r="Z132" s="1084"/>
      <c r="AA132" s="1085">
        <v>10.165288609999999</v>
      </c>
      <c r="AB132" s="1086"/>
      <c r="AC132" s="1086"/>
      <c r="AD132" s="1086"/>
      <c r="AE132" s="1087"/>
      <c r="AF132" s="1088">
        <v>9.6041593990000003</v>
      </c>
      <c r="AG132" s="1086"/>
      <c r="AH132" s="1086"/>
      <c r="AI132" s="1086"/>
      <c r="AJ132" s="1087"/>
      <c r="AK132" s="1088">
        <v>10.04879759</v>
      </c>
      <c r="AL132" s="1086"/>
      <c r="AM132" s="1086"/>
      <c r="AN132" s="1086"/>
      <c r="AO132" s="1087"/>
      <c r="AP132" s="990"/>
      <c r="AQ132" s="991"/>
      <c r="AR132" s="991"/>
      <c r="AS132" s="991"/>
      <c r="AT132" s="1089"/>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081"/>
      <c r="B133" s="1082"/>
      <c r="C133" s="1082"/>
      <c r="D133" s="1082"/>
      <c r="E133" s="1082"/>
      <c r="F133" s="1082"/>
      <c r="G133" s="1082"/>
      <c r="H133" s="1082"/>
      <c r="I133" s="1082"/>
      <c r="J133" s="1082"/>
      <c r="K133" s="1082"/>
      <c r="L133" s="1082"/>
      <c r="M133" s="1082"/>
      <c r="N133" s="1082"/>
      <c r="O133" s="1082"/>
      <c r="P133" s="1082"/>
      <c r="Q133" s="1082"/>
      <c r="R133" s="1082"/>
      <c r="S133" s="1082"/>
      <c r="T133" s="1082"/>
      <c r="U133" s="1082"/>
      <c r="V133" s="1066" t="s">
        <v>476</v>
      </c>
      <c r="W133" s="1066"/>
      <c r="X133" s="1066"/>
      <c r="Y133" s="1066"/>
      <c r="Z133" s="1067"/>
      <c r="AA133" s="1068">
        <v>8.9</v>
      </c>
      <c r="AB133" s="1069"/>
      <c r="AC133" s="1069"/>
      <c r="AD133" s="1069"/>
      <c r="AE133" s="1070"/>
      <c r="AF133" s="1068">
        <v>9.5</v>
      </c>
      <c r="AG133" s="1069"/>
      <c r="AH133" s="1069"/>
      <c r="AI133" s="1069"/>
      <c r="AJ133" s="1070"/>
      <c r="AK133" s="1068">
        <v>9.9</v>
      </c>
      <c r="AL133" s="1069"/>
      <c r="AM133" s="1069"/>
      <c r="AN133" s="1069"/>
      <c r="AO133" s="1070"/>
      <c r="AP133" s="1017"/>
      <c r="AQ133" s="1018"/>
      <c r="AR133" s="1018"/>
      <c r="AS133" s="1018"/>
      <c r="AT133" s="107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uQwPrd0mYCLLVCnApoSEUsGoBLgM2YN1+SE0K4dP4IokQXJScRBAdtCpcA8BKcTIvXrFlM+Qrq/aP4QuzWOBPw==" saltValue="hHV+AnFS5Daeb3czNiB2q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477</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9UNtE7F9IGmoKl7hzCosvxoFP8C0bbuMcvVeE2DbG1hRxJjNQh0K8bosr8NimnpcC/AQeO+i+YuXAX/79veqfw==" saltValue="tazJiRAbUe4hA3hdxE0Fp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yXzwAYBUzMo8LQOlaqmX1pOZzlko6tDY+m03g8gDUuwzIGC9BFcATkh+mz9GBqLrcX0nnq8VBXL0z4GGHfTrA==" saltValue="HQwku6jcYSPIpfBYcWb0m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478</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479</v>
      </c>
      <c r="AL6" s="260"/>
      <c r="AM6" s="260"/>
      <c r="AN6" s="260"/>
    </row>
    <row r="7" spans="1:46" ht="13.5" customHeight="1" x14ac:dyDescent="0.2">
      <c r="A7" s="259"/>
      <c r="AK7" s="262"/>
      <c r="AL7" s="263"/>
      <c r="AM7" s="263"/>
      <c r="AN7" s="264"/>
      <c r="AO7" s="1103" t="s">
        <v>480</v>
      </c>
      <c r="AP7" s="265"/>
      <c r="AQ7" s="266" t="s">
        <v>481</v>
      </c>
      <c r="AR7" s="267"/>
    </row>
    <row r="8" spans="1:46" ht="13.2" x14ac:dyDescent="0.2">
      <c r="A8" s="259"/>
      <c r="AK8" s="268"/>
      <c r="AL8" s="269"/>
      <c r="AM8" s="269"/>
      <c r="AN8" s="270"/>
      <c r="AO8" s="1104"/>
      <c r="AP8" s="271" t="s">
        <v>482</v>
      </c>
      <c r="AQ8" s="272" t="s">
        <v>483</v>
      </c>
      <c r="AR8" s="273" t="s">
        <v>484</v>
      </c>
    </row>
    <row r="9" spans="1:46" ht="13.2" x14ac:dyDescent="0.2">
      <c r="A9" s="259"/>
      <c r="AK9" s="1105" t="s">
        <v>485</v>
      </c>
      <c r="AL9" s="1106"/>
      <c r="AM9" s="1106"/>
      <c r="AN9" s="1107"/>
      <c r="AO9" s="274">
        <v>5921337</v>
      </c>
      <c r="AP9" s="274">
        <v>94368</v>
      </c>
      <c r="AQ9" s="275">
        <v>88459</v>
      </c>
      <c r="AR9" s="276">
        <v>6.7</v>
      </c>
    </row>
    <row r="10" spans="1:46" ht="13.5" customHeight="1" x14ac:dyDescent="0.2">
      <c r="A10" s="259"/>
      <c r="AK10" s="1105" t="s">
        <v>486</v>
      </c>
      <c r="AL10" s="1106"/>
      <c r="AM10" s="1106"/>
      <c r="AN10" s="1107"/>
      <c r="AO10" s="277">
        <v>92511</v>
      </c>
      <c r="AP10" s="277">
        <v>1474</v>
      </c>
      <c r="AQ10" s="278">
        <v>6814</v>
      </c>
      <c r="AR10" s="279">
        <v>-78.400000000000006</v>
      </c>
    </row>
    <row r="11" spans="1:46" ht="13.5" customHeight="1" x14ac:dyDescent="0.2">
      <c r="A11" s="259"/>
      <c r="AK11" s="1105" t="s">
        <v>487</v>
      </c>
      <c r="AL11" s="1106"/>
      <c r="AM11" s="1106"/>
      <c r="AN11" s="1107"/>
      <c r="AO11" s="277" t="s">
        <v>488</v>
      </c>
      <c r="AP11" s="277" t="s">
        <v>488</v>
      </c>
      <c r="AQ11" s="278">
        <v>1610</v>
      </c>
      <c r="AR11" s="279" t="s">
        <v>488</v>
      </c>
    </row>
    <row r="12" spans="1:46" ht="13.5" customHeight="1" x14ac:dyDescent="0.2">
      <c r="A12" s="259"/>
      <c r="AK12" s="1105" t="s">
        <v>489</v>
      </c>
      <c r="AL12" s="1106"/>
      <c r="AM12" s="1106"/>
      <c r="AN12" s="1107"/>
      <c r="AO12" s="277" t="s">
        <v>488</v>
      </c>
      <c r="AP12" s="277" t="s">
        <v>488</v>
      </c>
      <c r="AQ12" s="278">
        <v>24</v>
      </c>
      <c r="AR12" s="279" t="s">
        <v>488</v>
      </c>
    </row>
    <row r="13" spans="1:46" ht="13.5" customHeight="1" x14ac:dyDescent="0.2">
      <c r="A13" s="259"/>
      <c r="AK13" s="1105" t="s">
        <v>490</v>
      </c>
      <c r="AL13" s="1106"/>
      <c r="AM13" s="1106"/>
      <c r="AN13" s="1107"/>
      <c r="AO13" s="277">
        <v>232864</v>
      </c>
      <c r="AP13" s="277">
        <v>3711</v>
      </c>
      <c r="AQ13" s="278">
        <v>3854</v>
      </c>
      <c r="AR13" s="279">
        <v>-3.7</v>
      </c>
    </row>
    <row r="14" spans="1:46" ht="13.5" customHeight="1" x14ac:dyDescent="0.2">
      <c r="A14" s="259"/>
      <c r="AK14" s="1105" t="s">
        <v>491</v>
      </c>
      <c r="AL14" s="1106"/>
      <c r="AM14" s="1106"/>
      <c r="AN14" s="1107"/>
      <c r="AO14" s="277">
        <v>96609</v>
      </c>
      <c r="AP14" s="277">
        <v>1540</v>
      </c>
      <c r="AQ14" s="278">
        <v>1979</v>
      </c>
      <c r="AR14" s="279">
        <v>-22.2</v>
      </c>
    </row>
    <row r="15" spans="1:46" ht="13.5" customHeight="1" x14ac:dyDescent="0.2">
      <c r="A15" s="259"/>
      <c r="AK15" s="1108" t="s">
        <v>492</v>
      </c>
      <c r="AL15" s="1109"/>
      <c r="AM15" s="1109"/>
      <c r="AN15" s="1110"/>
      <c r="AO15" s="277">
        <v>-264565</v>
      </c>
      <c r="AP15" s="277">
        <v>-4216</v>
      </c>
      <c r="AQ15" s="278">
        <v>-5062</v>
      </c>
      <c r="AR15" s="279">
        <v>-16.7</v>
      </c>
    </row>
    <row r="16" spans="1:46" ht="13.2" x14ac:dyDescent="0.2">
      <c r="A16" s="259"/>
      <c r="AK16" s="1108" t="s">
        <v>177</v>
      </c>
      <c r="AL16" s="1109"/>
      <c r="AM16" s="1109"/>
      <c r="AN16" s="1110"/>
      <c r="AO16" s="277">
        <v>6078756</v>
      </c>
      <c r="AP16" s="277">
        <v>96877</v>
      </c>
      <c r="AQ16" s="278">
        <v>97678</v>
      </c>
      <c r="AR16" s="279">
        <v>-0.8</v>
      </c>
    </row>
    <row r="17" spans="1:46" ht="13.2" x14ac:dyDescent="0.2">
      <c r="A17" s="259"/>
    </row>
    <row r="18" spans="1:46" ht="13.2" x14ac:dyDescent="0.2">
      <c r="A18" s="259"/>
      <c r="AQ18" s="280"/>
      <c r="AR18" s="280"/>
    </row>
    <row r="19" spans="1:46" ht="13.2" x14ac:dyDescent="0.2">
      <c r="A19" s="259"/>
      <c r="AK19" s="255" t="s">
        <v>493</v>
      </c>
    </row>
    <row r="20" spans="1:46" ht="13.2" x14ac:dyDescent="0.2">
      <c r="A20" s="259"/>
      <c r="AK20" s="281"/>
      <c r="AL20" s="282"/>
      <c r="AM20" s="282"/>
      <c r="AN20" s="283"/>
      <c r="AO20" s="284" t="s">
        <v>494</v>
      </c>
      <c r="AP20" s="285" t="s">
        <v>495</v>
      </c>
      <c r="AQ20" s="286" t="s">
        <v>496</v>
      </c>
      <c r="AR20" s="287"/>
    </row>
    <row r="21" spans="1:46" s="260" customFormat="1" ht="13.2" x14ac:dyDescent="0.2">
      <c r="A21" s="288"/>
      <c r="AK21" s="1111" t="s">
        <v>497</v>
      </c>
      <c r="AL21" s="1112"/>
      <c r="AM21" s="1112"/>
      <c r="AN21" s="1113"/>
      <c r="AO21" s="289">
        <v>9.4499999999999993</v>
      </c>
      <c r="AP21" s="290">
        <v>8.7899999999999991</v>
      </c>
      <c r="AQ21" s="291">
        <v>0.66</v>
      </c>
      <c r="AS21" s="292"/>
      <c r="AT21" s="288"/>
    </row>
    <row r="22" spans="1:46" s="260" customFormat="1" ht="13.2" x14ac:dyDescent="0.2">
      <c r="A22" s="288"/>
      <c r="AK22" s="1111" t="s">
        <v>498</v>
      </c>
      <c r="AL22" s="1112"/>
      <c r="AM22" s="1112"/>
      <c r="AN22" s="1113"/>
      <c r="AO22" s="293">
        <v>98.7</v>
      </c>
      <c r="AP22" s="294">
        <v>97.7</v>
      </c>
      <c r="AQ22" s="295">
        <v>1</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02" t="s">
        <v>499</v>
      </c>
      <c r="B26" s="1102"/>
      <c r="C26" s="1102"/>
      <c r="D26" s="1102"/>
      <c r="E26" s="1102"/>
      <c r="F26" s="1102"/>
      <c r="G26" s="1102"/>
      <c r="H26" s="1102"/>
      <c r="I26" s="1102"/>
      <c r="J26" s="1102"/>
      <c r="K26" s="1102"/>
      <c r="L26" s="1102"/>
      <c r="M26" s="1102"/>
      <c r="N26" s="1102"/>
      <c r="O26" s="1102"/>
      <c r="P26" s="1102"/>
      <c r="Q26" s="1102"/>
      <c r="R26" s="1102"/>
      <c r="S26" s="1102"/>
      <c r="T26" s="1102"/>
      <c r="U26" s="1102"/>
      <c r="V26" s="1102"/>
      <c r="W26" s="1102"/>
      <c r="X26" s="1102"/>
      <c r="Y26" s="1102"/>
      <c r="Z26" s="1102"/>
      <c r="AA26" s="1102"/>
      <c r="AB26" s="1102"/>
      <c r="AC26" s="1102"/>
      <c r="AD26" s="1102"/>
      <c r="AE26" s="1102"/>
      <c r="AF26" s="1102"/>
      <c r="AG26" s="1102"/>
      <c r="AH26" s="1102"/>
      <c r="AI26" s="1102"/>
      <c r="AJ26" s="1102"/>
      <c r="AK26" s="1102"/>
      <c r="AL26" s="1102"/>
      <c r="AM26" s="1102"/>
      <c r="AN26" s="1102"/>
      <c r="AO26" s="1102"/>
      <c r="AP26" s="1102"/>
      <c r="AQ26" s="1102"/>
      <c r="AR26" s="1102"/>
      <c r="AS26" s="1102"/>
    </row>
    <row r="27" spans="1:46" ht="13.2" x14ac:dyDescent="0.2">
      <c r="A27" s="300"/>
      <c r="AS27" s="255"/>
      <c r="AT27" s="255"/>
    </row>
    <row r="28" spans="1:46" ht="16.2" x14ac:dyDescent="0.2">
      <c r="A28" s="256" t="s">
        <v>500</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501</v>
      </c>
      <c r="AL29" s="260"/>
      <c r="AM29" s="260"/>
      <c r="AN29" s="260"/>
      <c r="AS29" s="302"/>
    </row>
    <row r="30" spans="1:46" ht="13.5" customHeight="1" x14ac:dyDescent="0.2">
      <c r="A30" s="259"/>
      <c r="AK30" s="262"/>
      <c r="AL30" s="263"/>
      <c r="AM30" s="263"/>
      <c r="AN30" s="264"/>
      <c r="AO30" s="1103" t="s">
        <v>480</v>
      </c>
      <c r="AP30" s="265"/>
      <c r="AQ30" s="266" t="s">
        <v>481</v>
      </c>
      <c r="AR30" s="267"/>
    </row>
    <row r="31" spans="1:46" ht="13.2" x14ac:dyDescent="0.2">
      <c r="A31" s="259"/>
      <c r="AK31" s="268"/>
      <c r="AL31" s="269"/>
      <c r="AM31" s="269"/>
      <c r="AN31" s="270"/>
      <c r="AO31" s="1104"/>
      <c r="AP31" s="271" t="s">
        <v>482</v>
      </c>
      <c r="AQ31" s="272" t="s">
        <v>483</v>
      </c>
      <c r="AR31" s="273" t="s">
        <v>484</v>
      </c>
    </row>
    <row r="32" spans="1:46" ht="27" customHeight="1" x14ac:dyDescent="0.2">
      <c r="A32" s="259"/>
      <c r="AK32" s="1119" t="s">
        <v>502</v>
      </c>
      <c r="AL32" s="1120"/>
      <c r="AM32" s="1120"/>
      <c r="AN32" s="1121"/>
      <c r="AO32" s="303">
        <v>5257956</v>
      </c>
      <c r="AP32" s="303">
        <v>83796</v>
      </c>
      <c r="AQ32" s="304">
        <v>63215</v>
      </c>
      <c r="AR32" s="305">
        <v>32.6</v>
      </c>
    </row>
    <row r="33" spans="1:46" ht="13.5" customHeight="1" x14ac:dyDescent="0.2">
      <c r="A33" s="259"/>
      <c r="AK33" s="1119" t="s">
        <v>503</v>
      </c>
      <c r="AL33" s="1120"/>
      <c r="AM33" s="1120"/>
      <c r="AN33" s="1121"/>
      <c r="AO33" s="303" t="s">
        <v>488</v>
      </c>
      <c r="AP33" s="303" t="s">
        <v>488</v>
      </c>
      <c r="AQ33" s="304" t="s">
        <v>488</v>
      </c>
      <c r="AR33" s="305" t="s">
        <v>488</v>
      </c>
    </row>
    <row r="34" spans="1:46" ht="27" customHeight="1" x14ac:dyDescent="0.2">
      <c r="A34" s="259"/>
      <c r="AK34" s="1119" t="s">
        <v>504</v>
      </c>
      <c r="AL34" s="1120"/>
      <c r="AM34" s="1120"/>
      <c r="AN34" s="1121"/>
      <c r="AO34" s="303" t="s">
        <v>488</v>
      </c>
      <c r="AP34" s="303" t="s">
        <v>488</v>
      </c>
      <c r="AQ34" s="304">
        <v>3</v>
      </c>
      <c r="AR34" s="305" t="s">
        <v>488</v>
      </c>
    </row>
    <row r="35" spans="1:46" ht="27" customHeight="1" x14ac:dyDescent="0.2">
      <c r="A35" s="259"/>
      <c r="AK35" s="1119" t="s">
        <v>505</v>
      </c>
      <c r="AL35" s="1120"/>
      <c r="AM35" s="1120"/>
      <c r="AN35" s="1121"/>
      <c r="AO35" s="303">
        <v>286603</v>
      </c>
      <c r="AP35" s="303">
        <v>4568</v>
      </c>
      <c r="AQ35" s="304">
        <v>15084</v>
      </c>
      <c r="AR35" s="305">
        <v>-69.7</v>
      </c>
    </row>
    <row r="36" spans="1:46" ht="27" customHeight="1" x14ac:dyDescent="0.2">
      <c r="A36" s="259"/>
      <c r="AK36" s="1119" t="s">
        <v>506</v>
      </c>
      <c r="AL36" s="1120"/>
      <c r="AM36" s="1120"/>
      <c r="AN36" s="1121"/>
      <c r="AO36" s="303">
        <v>50242</v>
      </c>
      <c r="AP36" s="303">
        <v>801</v>
      </c>
      <c r="AQ36" s="304">
        <v>1958</v>
      </c>
      <c r="AR36" s="305">
        <v>-59.1</v>
      </c>
    </row>
    <row r="37" spans="1:46" ht="13.5" customHeight="1" x14ac:dyDescent="0.2">
      <c r="A37" s="259"/>
      <c r="AK37" s="1119" t="s">
        <v>507</v>
      </c>
      <c r="AL37" s="1120"/>
      <c r="AM37" s="1120"/>
      <c r="AN37" s="1121"/>
      <c r="AO37" s="303">
        <v>82007</v>
      </c>
      <c r="AP37" s="303">
        <v>1307</v>
      </c>
      <c r="AQ37" s="304">
        <v>529</v>
      </c>
      <c r="AR37" s="305">
        <v>147.1</v>
      </c>
    </row>
    <row r="38" spans="1:46" ht="27" customHeight="1" x14ac:dyDescent="0.2">
      <c r="A38" s="259"/>
      <c r="AK38" s="1122" t="s">
        <v>508</v>
      </c>
      <c r="AL38" s="1123"/>
      <c r="AM38" s="1123"/>
      <c r="AN38" s="1124"/>
      <c r="AO38" s="306" t="s">
        <v>488</v>
      </c>
      <c r="AP38" s="306" t="s">
        <v>488</v>
      </c>
      <c r="AQ38" s="307">
        <v>2</v>
      </c>
      <c r="AR38" s="295" t="s">
        <v>488</v>
      </c>
      <c r="AS38" s="302"/>
    </row>
    <row r="39" spans="1:46" ht="13.2" x14ac:dyDescent="0.2">
      <c r="A39" s="259"/>
      <c r="AK39" s="1122" t="s">
        <v>509</v>
      </c>
      <c r="AL39" s="1123"/>
      <c r="AM39" s="1123"/>
      <c r="AN39" s="1124"/>
      <c r="AO39" s="303">
        <v>-1095653</v>
      </c>
      <c r="AP39" s="303">
        <v>-17461</v>
      </c>
      <c r="AQ39" s="304">
        <v>-3177</v>
      </c>
      <c r="AR39" s="305">
        <v>449.6</v>
      </c>
      <c r="AS39" s="302"/>
    </row>
    <row r="40" spans="1:46" ht="27" customHeight="1" x14ac:dyDescent="0.2">
      <c r="A40" s="259"/>
      <c r="AK40" s="1119" t="s">
        <v>510</v>
      </c>
      <c r="AL40" s="1120"/>
      <c r="AM40" s="1120"/>
      <c r="AN40" s="1121"/>
      <c r="AO40" s="303">
        <v>-3051913</v>
      </c>
      <c r="AP40" s="303">
        <v>-48638</v>
      </c>
      <c r="AQ40" s="304">
        <v>-54547</v>
      </c>
      <c r="AR40" s="305">
        <v>-10.8</v>
      </c>
      <c r="AS40" s="302"/>
    </row>
    <row r="41" spans="1:46" ht="13.2" x14ac:dyDescent="0.2">
      <c r="A41" s="259"/>
      <c r="AK41" s="1125" t="s">
        <v>287</v>
      </c>
      <c r="AL41" s="1126"/>
      <c r="AM41" s="1126"/>
      <c r="AN41" s="1127"/>
      <c r="AO41" s="303">
        <v>1529242</v>
      </c>
      <c r="AP41" s="303">
        <v>24372</v>
      </c>
      <c r="AQ41" s="304">
        <v>23067</v>
      </c>
      <c r="AR41" s="305">
        <v>5.7</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511</v>
      </c>
    </row>
    <row r="48" spans="1:46" ht="13.2" x14ac:dyDescent="0.2">
      <c r="A48" s="259"/>
      <c r="AK48" s="313" t="s">
        <v>512</v>
      </c>
      <c r="AL48" s="313"/>
      <c r="AM48" s="313"/>
      <c r="AN48" s="313"/>
      <c r="AO48" s="313"/>
      <c r="AP48" s="313"/>
      <c r="AQ48" s="314"/>
      <c r="AR48" s="313"/>
    </row>
    <row r="49" spans="1:44" ht="13.5" customHeight="1" x14ac:dyDescent="0.2">
      <c r="A49" s="259"/>
      <c r="AK49" s="315"/>
      <c r="AL49" s="316"/>
      <c r="AM49" s="1114" t="s">
        <v>480</v>
      </c>
      <c r="AN49" s="1116" t="s">
        <v>513</v>
      </c>
      <c r="AO49" s="1117"/>
      <c r="AP49" s="1117"/>
      <c r="AQ49" s="1117"/>
      <c r="AR49" s="1118"/>
    </row>
    <row r="50" spans="1:44" ht="13.2" x14ac:dyDescent="0.2">
      <c r="A50" s="259"/>
      <c r="AK50" s="317"/>
      <c r="AL50" s="318"/>
      <c r="AM50" s="1115"/>
      <c r="AN50" s="319" t="s">
        <v>514</v>
      </c>
      <c r="AO50" s="320" t="s">
        <v>515</v>
      </c>
      <c r="AP50" s="321" t="s">
        <v>516</v>
      </c>
      <c r="AQ50" s="322" t="s">
        <v>517</v>
      </c>
      <c r="AR50" s="323" t="s">
        <v>518</v>
      </c>
    </row>
    <row r="51" spans="1:44" ht="13.2" x14ac:dyDescent="0.2">
      <c r="A51" s="259"/>
      <c r="AK51" s="315" t="s">
        <v>519</v>
      </c>
      <c r="AL51" s="316"/>
      <c r="AM51" s="324">
        <v>4435495</v>
      </c>
      <c r="AN51" s="325">
        <v>67920</v>
      </c>
      <c r="AO51" s="326">
        <v>-21.6</v>
      </c>
      <c r="AP51" s="327">
        <v>70166</v>
      </c>
      <c r="AQ51" s="328">
        <v>1.4</v>
      </c>
      <c r="AR51" s="329">
        <v>-23</v>
      </c>
    </row>
    <row r="52" spans="1:44" ht="13.2" x14ac:dyDescent="0.2">
      <c r="A52" s="259"/>
      <c r="AK52" s="330"/>
      <c r="AL52" s="331" t="s">
        <v>520</v>
      </c>
      <c r="AM52" s="332">
        <v>2795312</v>
      </c>
      <c r="AN52" s="333">
        <v>42804</v>
      </c>
      <c r="AO52" s="334">
        <v>-31.3</v>
      </c>
      <c r="AP52" s="335">
        <v>36115</v>
      </c>
      <c r="AQ52" s="336">
        <v>-6.2</v>
      </c>
      <c r="AR52" s="337">
        <v>-25.1</v>
      </c>
    </row>
    <row r="53" spans="1:44" ht="13.2" x14ac:dyDescent="0.2">
      <c r="A53" s="259"/>
      <c r="AK53" s="315" t="s">
        <v>521</v>
      </c>
      <c r="AL53" s="316"/>
      <c r="AM53" s="324">
        <v>6993246</v>
      </c>
      <c r="AN53" s="325">
        <v>108106</v>
      </c>
      <c r="AO53" s="326">
        <v>59.2</v>
      </c>
      <c r="AP53" s="327">
        <v>70329</v>
      </c>
      <c r="AQ53" s="328">
        <v>0.2</v>
      </c>
      <c r="AR53" s="329">
        <v>59</v>
      </c>
    </row>
    <row r="54" spans="1:44" ht="13.2" x14ac:dyDescent="0.2">
      <c r="A54" s="259"/>
      <c r="AK54" s="330"/>
      <c r="AL54" s="331" t="s">
        <v>520</v>
      </c>
      <c r="AM54" s="332">
        <v>4705440</v>
      </c>
      <c r="AN54" s="333">
        <v>72739</v>
      </c>
      <c r="AO54" s="334">
        <v>69.900000000000006</v>
      </c>
      <c r="AP54" s="335">
        <v>39403</v>
      </c>
      <c r="AQ54" s="336">
        <v>9.1</v>
      </c>
      <c r="AR54" s="337">
        <v>60.8</v>
      </c>
    </row>
    <row r="55" spans="1:44" ht="13.2" x14ac:dyDescent="0.2">
      <c r="A55" s="259"/>
      <c r="AK55" s="315" t="s">
        <v>522</v>
      </c>
      <c r="AL55" s="316"/>
      <c r="AM55" s="324">
        <v>3689768</v>
      </c>
      <c r="AN55" s="325">
        <v>57645</v>
      </c>
      <c r="AO55" s="326">
        <v>-46.7</v>
      </c>
      <c r="AP55" s="327">
        <v>71871</v>
      </c>
      <c r="AQ55" s="328">
        <v>2.2000000000000002</v>
      </c>
      <c r="AR55" s="329">
        <v>-48.9</v>
      </c>
    </row>
    <row r="56" spans="1:44" ht="13.2" x14ac:dyDescent="0.2">
      <c r="A56" s="259"/>
      <c r="AK56" s="330"/>
      <c r="AL56" s="331" t="s">
        <v>520</v>
      </c>
      <c r="AM56" s="332">
        <v>2243017</v>
      </c>
      <c r="AN56" s="333">
        <v>35042</v>
      </c>
      <c r="AO56" s="334">
        <v>-51.8</v>
      </c>
      <c r="AP56" s="335">
        <v>38232</v>
      </c>
      <c r="AQ56" s="336">
        <v>-3</v>
      </c>
      <c r="AR56" s="337">
        <v>-48.8</v>
      </c>
    </row>
    <row r="57" spans="1:44" ht="13.2" x14ac:dyDescent="0.2">
      <c r="A57" s="259"/>
      <c r="AK57" s="315" t="s">
        <v>523</v>
      </c>
      <c r="AL57" s="316"/>
      <c r="AM57" s="324">
        <v>2911836</v>
      </c>
      <c r="AN57" s="325">
        <v>45943</v>
      </c>
      <c r="AO57" s="326">
        <v>-20.3</v>
      </c>
      <c r="AP57" s="327">
        <v>71807</v>
      </c>
      <c r="AQ57" s="328">
        <v>-0.1</v>
      </c>
      <c r="AR57" s="329">
        <v>-20.2</v>
      </c>
    </row>
    <row r="58" spans="1:44" ht="13.2" x14ac:dyDescent="0.2">
      <c r="A58" s="259"/>
      <c r="AK58" s="330"/>
      <c r="AL58" s="331" t="s">
        <v>520</v>
      </c>
      <c r="AM58" s="332">
        <v>1936527</v>
      </c>
      <c r="AN58" s="333">
        <v>30555</v>
      </c>
      <c r="AO58" s="334">
        <v>-12.8</v>
      </c>
      <c r="AP58" s="335">
        <v>37333</v>
      </c>
      <c r="AQ58" s="336">
        <v>-2.4</v>
      </c>
      <c r="AR58" s="337">
        <v>-10.4</v>
      </c>
    </row>
    <row r="59" spans="1:44" ht="13.2" x14ac:dyDescent="0.2">
      <c r="A59" s="259"/>
      <c r="AK59" s="315" t="s">
        <v>524</v>
      </c>
      <c r="AL59" s="316"/>
      <c r="AM59" s="324">
        <v>3379585</v>
      </c>
      <c r="AN59" s="325">
        <v>53861</v>
      </c>
      <c r="AO59" s="326">
        <v>17.2</v>
      </c>
      <c r="AP59" s="327">
        <v>80821</v>
      </c>
      <c r="AQ59" s="328">
        <v>12.6</v>
      </c>
      <c r="AR59" s="329">
        <v>4.5999999999999996</v>
      </c>
    </row>
    <row r="60" spans="1:44" ht="13.2" x14ac:dyDescent="0.2">
      <c r="A60" s="259"/>
      <c r="AK60" s="330"/>
      <c r="AL60" s="331" t="s">
        <v>520</v>
      </c>
      <c r="AM60" s="332">
        <v>2508681</v>
      </c>
      <c r="AN60" s="333">
        <v>39981</v>
      </c>
      <c r="AO60" s="334">
        <v>30.8</v>
      </c>
      <c r="AP60" s="335">
        <v>49586</v>
      </c>
      <c r="AQ60" s="336">
        <v>32.799999999999997</v>
      </c>
      <c r="AR60" s="337">
        <v>-2</v>
      </c>
    </row>
    <row r="61" spans="1:44" ht="13.2" x14ac:dyDescent="0.2">
      <c r="A61" s="259"/>
      <c r="AK61" s="315" t="s">
        <v>525</v>
      </c>
      <c r="AL61" s="338"/>
      <c r="AM61" s="324">
        <v>4281986</v>
      </c>
      <c r="AN61" s="325">
        <v>66695</v>
      </c>
      <c r="AO61" s="326">
        <v>-2.4</v>
      </c>
      <c r="AP61" s="327">
        <v>72999</v>
      </c>
      <c r="AQ61" s="339">
        <v>3.3</v>
      </c>
      <c r="AR61" s="329">
        <v>-5.7</v>
      </c>
    </row>
    <row r="62" spans="1:44" ht="13.2" x14ac:dyDescent="0.2">
      <c r="A62" s="259"/>
      <c r="AK62" s="330"/>
      <c r="AL62" s="331" t="s">
        <v>520</v>
      </c>
      <c r="AM62" s="332">
        <v>2837795</v>
      </c>
      <c r="AN62" s="333">
        <v>44224</v>
      </c>
      <c r="AO62" s="334">
        <v>1</v>
      </c>
      <c r="AP62" s="335">
        <v>40134</v>
      </c>
      <c r="AQ62" s="336">
        <v>6.1</v>
      </c>
      <c r="AR62" s="337">
        <v>-5.0999999999999996</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HQyoFhcRuvvZuKexR7MwUwp0B42u/HggTtp5ojpw7o45aMUI1oh/DWcvDFhodv7qnrIo1PtkzOHsl9hCup1r+g==" saltValue="8vNvGnW3zjoe/UVAoWuSY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477</v>
      </c>
    </row>
    <row r="121" spans="125:125" ht="13.5" hidden="1" customHeight="1" x14ac:dyDescent="0.2">
      <c r="DU121" s="253"/>
    </row>
  </sheetData>
  <sheetProtection algorithmName="SHA-512" hashValue="IMd0oL1Xv588/Xk92pcOqq1nAlcL2anODbHns6AT775FckpKmiUU7TM2G2iVCj3My1ADvOPqjABYtWFGlve9zg==" saltValue="Jch2qNArntK3dHwIXEvci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477</v>
      </c>
    </row>
  </sheetData>
  <sheetProtection algorithmName="SHA-512" hashValue="QntEUUw9FeMMF4weyVjdPHOGEZgvdgWovZgUxLC1nyo/4rpjpMxV0qDH0I+uK9+/Igjt2NPGxQ9FyBhJqpeAZg==" saltValue="RV5/FtQXUvQFZfEsEyk0q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28" t="s">
        <v>3</v>
      </c>
      <c r="D47" s="1128"/>
      <c r="E47" s="1129"/>
      <c r="F47" s="11">
        <v>53.91</v>
      </c>
      <c r="G47" s="12">
        <v>53.3</v>
      </c>
      <c r="H47" s="12">
        <v>49.58</v>
      </c>
      <c r="I47" s="12">
        <v>47.48</v>
      </c>
      <c r="J47" s="13">
        <v>44.23</v>
      </c>
    </row>
    <row r="48" spans="2:10" ht="57.75" customHeight="1" x14ac:dyDescent="0.2">
      <c r="B48" s="14"/>
      <c r="C48" s="1130" t="s">
        <v>4</v>
      </c>
      <c r="D48" s="1130"/>
      <c r="E48" s="1131"/>
      <c r="F48" s="15">
        <v>10.38</v>
      </c>
      <c r="G48" s="16">
        <v>11.07</v>
      </c>
      <c r="H48" s="16">
        <v>8.82</v>
      </c>
      <c r="I48" s="16">
        <v>7.36</v>
      </c>
      <c r="J48" s="17">
        <v>6.63</v>
      </c>
    </row>
    <row r="49" spans="2:10" ht="57.75" customHeight="1" thickBot="1" x14ac:dyDescent="0.25">
      <c r="B49" s="18"/>
      <c r="C49" s="1132" t="s">
        <v>5</v>
      </c>
      <c r="D49" s="1132"/>
      <c r="E49" s="1133"/>
      <c r="F49" s="19">
        <v>4.71</v>
      </c>
      <c r="G49" s="20">
        <v>1.1000000000000001</v>
      </c>
      <c r="H49" s="20" t="s">
        <v>532</v>
      </c>
      <c r="I49" s="20" t="s">
        <v>533</v>
      </c>
      <c r="J49" s="21" t="s">
        <v>534</v>
      </c>
    </row>
    <row r="50" spans="2:10" ht="13.2" x14ac:dyDescent="0.2"/>
  </sheetData>
  <sheetProtection algorithmName="SHA-512" hashValue="vi5Ow2E9+cPqlETkyUx40x7tgB7ZcaDcVLntGOsJmGlSL3rp0XJ7/VZMCmpzvSlSgPRofHV6FNmVNUzxABFEWw==" saltValue="46JseXlCxlaxuYXC2U0J7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8" t="s">
        <v>535</v>
      </c>
      <c r="D34" s="1138"/>
      <c r="E34" s="1139"/>
      <c r="F34" s="32">
        <v>15.86</v>
      </c>
      <c r="G34" s="33">
        <v>17.63</v>
      </c>
      <c r="H34" s="33">
        <v>19.23</v>
      </c>
      <c r="I34" s="33">
        <v>20.99</v>
      </c>
      <c r="J34" s="34">
        <v>21.47</v>
      </c>
      <c r="K34" s="22"/>
      <c r="L34" s="22"/>
      <c r="M34" s="22"/>
      <c r="N34" s="22"/>
      <c r="O34" s="22"/>
      <c r="P34" s="22"/>
    </row>
    <row r="35" spans="1:16" ht="39" customHeight="1" x14ac:dyDescent="0.2">
      <c r="A35" s="22"/>
      <c r="B35" s="35"/>
      <c r="C35" s="1134" t="s">
        <v>536</v>
      </c>
      <c r="D35" s="1134"/>
      <c r="E35" s="1135"/>
      <c r="F35" s="36">
        <v>10.38</v>
      </c>
      <c r="G35" s="37">
        <v>11.07</v>
      </c>
      <c r="H35" s="37">
        <v>8.81</v>
      </c>
      <c r="I35" s="37">
        <v>7.36</v>
      </c>
      <c r="J35" s="38">
        <v>6.63</v>
      </c>
      <c r="K35" s="22"/>
      <c r="L35" s="22"/>
      <c r="M35" s="22"/>
      <c r="N35" s="22"/>
      <c r="O35" s="22"/>
      <c r="P35" s="22"/>
    </row>
    <row r="36" spans="1:16" ht="39" customHeight="1" x14ac:dyDescent="0.2">
      <c r="A36" s="22"/>
      <c r="B36" s="35"/>
      <c r="C36" s="1134" t="s">
        <v>537</v>
      </c>
      <c r="D36" s="1134"/>
      <c r="E36" s="1135"/>
      <c r="F36" s="36">
        <v>0.87</v>
      </c>
      <c r="G36" s="37">
        <v>0.76</v>
      </c>
      <c r="H36" s="37">
        <v>1.17</v>
      </c>
      <c r="I36" s="37">
        <v>1.54</v>
      </c>
      <c r="J36" s="38">
        <v>1.35</v>
      </c>
      <c r="K36" s="22"/>
      <c r="L36" s="22"/>
      <c r="M36" s="22"/>
      <c r="N36" s="22"/>
      <c r="O36" s="22"/>
      <c r="P36" s="22"/>
    </row>
    <row r="37" spans="1:16" ht="39" customHeight="1" x14ac:dyDescent="0.2">
      <c r="A37" s="22"/>
      <c r="B37" s="35"/>
      <c r="C37" s="1134" t="s">
        <v>538</v>
      </c>
      <c r="D37" s="1134"/>
      <c r="E37" s="1135"/>
      <c r="F37" s="36">
        <v>0.2</v>
      </c>
      <c r="G37" s="37">
        <v>0.71</v>
      </c>
      <c r="H37" s="37">
        <v>0.81</v>
      </c>
      <c r="I37" s="37">
        <v>0.92</v>
      </c>
      <c r="J37" s="38">
        <v>1.05</v>
      </c>
      <c r="K37" s="22"/>
      <c r="L37" s="22"/>
      <c r="M37" s="22"/>
      <c r="N37" s="22"/>
      <c r="O37" s="22"/>
      <c r="P37" s="22"/>
    </row>
    <row r="38" spans="1:16" ht="39" customHeight="1" x14ac:dyDescent="0.2">
      <c r="A38" s="22"/>
      <c r="B38" s="35"/>
      <c r="C38" s="1134" t="s">
        <v>539</v>
      </c>
      <c r="D38" s="1134"/>
      <c r="E38" s="1135"/>
      <c r="F38" s="36">
        <v>2.2599999999999998</v>
      </c>
      <c r="G38" s="37">
        <v>2.3199999999999998</v>
      </c>
      <c r="H38" s="37">
        <v>1.67</v>
      </c>
      <c r="I38" s="37">
        <v>1.92</v>
      </c>
      <c r="J38" s="38">
        <v>0.98</v>
      </c>
      <c r="K38" s="22"/>
      <c r="L38" s="22"/>
      <c r="M38" s="22"/>
      <c r="N38" s="22"/>
      <c r="O38" s="22"/>
      <c r="P38" s="22"/>
    </row>
    <row r="39" spans="1:16" ht="39" customHeight="1" x14ac:dyDescent="0.2">
      <c r="A39" s="22"/>
      <c r="B39" s="35"/>
      <c r="C39" s="1134" t="s">
        <v>540</v>
      </c>
      <c r="D39" s="1134"/>
      <c r="E39" s="1135"/>
      <c r="F39" s="36">
        <v>0.01</v>
      </c>
      <c r="G39" s="37">
        <v>0.09</v>
      </c>
      <c r="H39" s="37">
        <v>0.13</v>
      </c>
      <c r="I39" s="37">
        <v>0.17</v>
      </c>
      <c r="J39" s="38">
        <v>0.2</v>
      </c>
      <c r="K39" s="22"/>
      <c r="L39" s="22"/>
      <c r="M39" s="22"/>
      <c r="N39" s="22"/>
      <c r="O39" s="22"/>
      <c r="P39" s="22"/>
    </row>
    <row r="40" spans="1:16" ht="39" customHeight="1" x14ac:dyDescent="0.2">
      <c r="A40" s="22"/>
      <c r="B40" s="35"/>
      <c r="C40" s="1134" t="s">
        <v>541</v>
      </c>
      <c r="D40" s="1134"/>
      <c r="E40" s="1135"/>
      <c r="F40" s="36">
        <v>0.06</v>
      </c>
      <c r="G40" s="37">
        <v>0.06</v>
      </c>
      <c r="H40" s="37">
        <v>0.06</v>
      </c>
      <c r="I40" s="37">
        <v>7.0000000000000007E-2</v>
      </c>
      <c r="J40" s="38">
        <v>0.08</v>
      </c>
      <c r="K40" s="22"/>
      <c r="L40" s="22"/>
      <c r="M40" s="22"/>
      <c r="N40" s="22"/>
      <c r="O40" s="22"/>
      <c r="P40" s="22"/>
    </row>
    <row r="41" spans="1:16" ht="39" customHeight="1" x14ac:dyDescent="0.2">
      <c r="A41" s="22"/>
      <c r="B41" s="35"/>
      <c r="C41" s="1134" t="s">
        <v>542</v>
      </c>
      <c r="D41" s="1134"/>
      <c r="E41" s="1135"/>
      <c r="F41" s="36">
        <v>0.03</v>
      </c>
      <c r="G41" s="37">
        <v>0.03</v>
      </c>
      <c r="H41" s="37">
        <v>0.05</v>
      </c>
      <c r="I41" s="37">
        <v>0.06</v>
      </c>
      <c r="J41" s="38">
        <v>7.0000000000000007E-2</v>
      </c>
      <c r="K41" s="22"/>
      <c r="L41" s="22"/>
      <c r="M41" s="22"/>
      <c r="N41" s="22"/>
      <c r="O41" s="22"/>
      <c r="P41" s="22"/>
    </row>
    <row r="42" spans="1:16" ht="39" customHeight="1" x14ac:dyDescent="0.2">
      <c r="A42" s="22"/>
      <c r="B42" s="39"/>
      <c r="C42" s="1134" t="s">
        <v>543</v>
      </c>
      <c r="D42" s="1134"/>
      <c r="E42" s="1135"/>
      <c r="F42" s="36" t="s">
        <v>488</v>
      </c>
      <c r="G42" s="37" t="s">
        <v>488</v>
      </c>
      <c r="H42" s="37" t="s">
        <v>488</v>
      </c>
      <c r="I42" s="37" t="s">
        <v>488</v>
      </c>
      <c r="J42" s="38" t="s">
        <v>488</v>
      </c>
      <c r="K42" s="22"/>
      <c r="L42" s="22"/>
      <c r="M42" s="22"/>
      <c r="N42" s="22"/>
      <c r="O42" s="22"/>
      <c r="P42" s="22"/>
    </row>
    <row r="43" spans="1:16" ht="39" customHeight="1" thickBot="1" x14ac:dyDescent="0.25">
      <c r="A43" s="22"/>
      <c r="B43" s="40"/>
      <c r="C43" s="1136" t="s">
        <v>544</v>
      </c>
      <c r="D43" s="1136"/>
      <c r="E43" s="1137"/>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L0Wx4iywf19t1p2fYR3FYVSpYapPU3INwxveOzsP2WyEvghzcdKZ4qOTh5FUB239LbOhUvHvJr3veqO+UNnI5w==" saltValue="udsic1R+rsqyBsOLLhKY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40" t="s">
        <v>9</v>
      </c>
      <c r="C45" s="1141"/>
      <c r="D45" s="56"/>
      <c r="E45" s="1146" t="s">
        <v>10</v>
      </c>
      <c r="F45" s="1146"/>
      <c r="G45" s="1146"/>
      <c r="H45" s="1146"/>
      <c r="I45" s="1146"/>
      <c r="J45" s="1147"/>
      <c r="K45" s="57">
        <v>4970</v>
      </c>
      <c r="L45" s="58">
        <v>5194</v>
      </c>
      <c r="M45" s="58">
        <v>5366</v>
      </c>
      <c r="N45" s="58">
        <v>5177</v>
      </c>
      <c r="O45" s="59">
        <v>5258</v>
      </c>
      <c r="P45" s="46"/>
      <c r="Q45" s="46"/>
      <c r="R45" s="46"/>
      <c r="S45" s="46"/>
      <c r="T45" s="46"/>
      <c r="U45" s="46"/>
    </row>
    <row r="46" spans="1:21" ht="30.75" customHeight="1" x14ac:dyDescent="0.2">
      <c r="A46" s="46"/>
      <c r="B46" s="1142"/>
      <c r="C46" s="1143"/>
      <c r="D46" s="60"/>
      <c r="E46" s="1148" t="s">
        <v>11</v>
      </c>
      <c r="F46" s="1148"/>
      <c r="G46" s="1148"/>
      <c r="H46" s="1148"/>
      <c r="I46" s="1148"/>
      <c r="J46" s="1149"/>
      <c r="K46" s="61" t="s">
        <v>488</v>
      </c>
      <c r="L46" s="62" t="s">
        <v>488</v>
      </c>
      <c r="M46" s="62" t="s">
        <v>488</v>
      </c>
      <c r="N46" s="62" t="s">
        <v>488</v>
      </c>
      <c r="O46" s="63" t="s">
        <v>488</v>
      </c>
      <c r="P46" s="46"/>
      <c r="Q46" s="46"/>
      <c r="R46" s="46"/>
      <c r="S46" s="46"/>
      <c r="T46" s="46"/>
      <c r="U46" s="46"/>
    </row>
    <row r="47" spans="1:21" ht="30.75" customHeight="1" x14ac:dyDescent="0.2">
      <c r="A47" s="46"/>
      <c r="B47" s="1142"/>
      <c r="C47" s="1143"/>
      <c r="D47" s="60"/>
      <c r="E47" s="1148" t="s">
        <v>12</v>
      </c>
      <c r="F47" s="1148"/>
      <c r="G47" s="1148"/>
      <c r="H47" s="1148"/>
      <c r="I47" s="1148"/>
      <c r="J47" s="1149"/>
      <c r="K47" s="61" t="s">
        <v>488</v>
      </c>
      <c r="L47" s="62" t="s">
        <v>488</v>
      </c>
      <c r="M47" s="62" t="s">
        <v>488</v>
      </c>
      <c r="N47" s="62" t="s">
        <v>488</v>
      </c>
      <c r="O47" s="63" t="s">
        <v>488</v>
      </c>
      <c r="P47" s="46"/>
      <c r="Q47" s="46"/>
      <c r="R47" s="46"/>
      <c r="S47" s="46"/>
      <c r="T47" s="46"/>
      <c r="U47" s="46"/>
    </row>
    <row r="48" spans="1:21" ht="30.75" customHeight="1" x14ac:dyDescent="0.2">
      <c r="A48" s="46"/>
      <c r="B48" s="1142"/>
      <c r="C48" s="1143"/>
      <c r="D48" s="60"/>
      <c r="E48" s="1148" t="s">
        <v>13</v>
      </c>
      <c r="F48" s="1148"/>
      <c r="G48" s="1148"/>
      <c r="H48" s="1148"/>
      <c r="I48" s="1148"/>
      <c r="J48" s="1149"/>
      <c r="K48" s="61">
        <v>330</v>
      </c>
      <c r="L48" s="62">
        <v>291</v>
      </c>
      <c r="M48" s="62">
        <v>282</v>
      </c>
      <c r="N48" s="62">
        <v>292</v>
      </c>
      <c r="O48" s="63">
        <v>287</v>
      </c>
      <c r="P48" s="46"/>
      <c r="Q48" s="46"/>
      <c r="R48" s="46"/>
      <c r="S48" s="46"/>
      <c r="T48" s="46"/>
      <c r="U48" s="46"/>
    </row>
    <row r="49" spans="1:21" ht="30.75" customHeight="1" x14ac:dyDescent="0.2">
      <c r="A49" s="46"/>
      <c r="B49" s="1142"/>
      <c r="C49" s="1143"/>
      <c r="D49" s="60"/>
      <c r="E49" s="1148" t="s">
        <v>14</v>
      </c>
      <c r="F49" s="1148"/>
      <c r="G49" s="1148"/>
      <c r="H49" s="1148"/>
      <c r="I49" s="1148"/>
      <c r="J49" s="1149"/>
      <c r="K49" s="61">
        <v>48</v>
      </c>
      <c r="L49" s="62">
        <v>45</v>
      </c>
      <c r="M49" s="62">
        <v>47</v>
      </c>
      <c r="N49" s="62">
        <v>40</v>
      </c>
      <c r="O49" s="63">
        <v>50</v>
      </c>
      <c r="P49" s="46"/>
      <c r="Q49" s="46"/>
      <c r="R49" s="46"/>
      <c r="S49" s="46"/>
      <c r="T49" s="46"/>
      <c r="U49" s="46"/>
    </row>
    <row r="50" spans="1:21" ht="30.75" customHeight="1" x14ac:dyDescent="0.2">
      <c r="A50" s="46"/>
      <c r="B50" s="1142"/>
      <c r="C50" s="1143"/>
      <c r="D50" s="60"/>
      <c r="E50" s="1148" t="s">
        <v>15</v>
      </c>
      <c r="F50" s="1148"/>
      <c r="G50" s="1148"/>
      <c r="H50" s="1148"/>
      <c r="I50" s="1148"/>
      <c r="J50" s="1149"/>
      <c r="K50" s="61">
        <v>22</v>
      </c>
      <c r="L50" s="62">
        <v>21</v>
      </c>
      <c r="M50" s="62">
        <v>19</v>
      </c>
      <c r="N50" s="62">
        <v>68</v>
      </c>
      <c r="O50" s="63">
        <v>82</v>
      </c>
      <c r="P50" s="46"/>
      <c r="Q50" s="46"/>
      <c r="R50" s="46"/>
      <c r="S50" s="46"/>
      <c r="T50" s="46"/>
      <c r="U50" s="46"/>
    </row>
    <row r="51" spans="1:21" ht="30.75" customHeight="1" x14ac:dyDescent="0.2">
      <c r="A51" s="46"/>
      <c r="B51" s="1144"/>
      <c r="C51" s="1145"/>
      <c r="D51" s="64"/>
      <c r="E51" s="1148" t="s">
        <v>16</v>
      </c>
      <c r="F51" s="1148"/>
      <c r="G51" s="1148"/>
      <c r="H51" s="1148"/>
      <c r="I51" s="1148"/>
      <c r="J51" s="1149"/>
      <c r="K51" s="61" t="s">
        <v>488</v>
      </c>
      <c r="L51" s="62" t="s">
        <v>488</v>
      </c>
      <c r="M51" s="62" t="s">
        <v>488</v>
      </c>
      <c r="N51" s="62" t="s">
        <v>488</v>
      </c>
      <c r="O51" s="63" t="s">
        <v>488</v>
      </c>
      <c r="P51" s="46"/>
      <c r="Q51" s="46"/>
      <c r="R51" s="46"/>
      <c r="S51" s="46"/>
      <c r="T51" s="46"/>
      <c r="U51" s="46"/>
    </row>
    <row r="52" spans="1:21" ht="30.75" customHeight="1" x14ac:dyDescent="0.2">
      <c r="A52" s="46"/>
      <c r="B52" s="1150" t="s">
        <v>17</v>
      </c>
      <c r="C52" s="1151"/>
      <c r="D52" s="64"/>
      <c r="E52" s="1148" t="s">
        <v>18</v>
      </c>
      <c r="F52" s="1148"/>
      <c r="G52" s="1148"/>
      <c r="H52" s="1148"/>
      <c r="I52" s="1148"/>
      <c r="J52" s="1149"/>
      <c r="K52" s="61">
        <v>4208</v>
      </c>
      <c r="L52" s="62">
        <v>4235</v>
      </c>
      <c r="M52" s="62">
        <v>4132</v>
      </c>
      <c r="N52" s="62">
        <v>4131</v>
      </c>
      <c r="O52" s="63">
        <v>4148</v>
      </c>
      <c r="P52" s="46"/>
      <c r="Q52" s="46"/>
      <c r="R52" s="46"/>
      <c r="S52" s="46"/>
      <c r="T52" s="46"/>
      <c r="U52" s="46"/>
    </row>
    <row r="53" spans="1:21" ht="30.75" customHeight="1" thickBot="1" x14ac:dyDescent="0.25">
      <c r="A53" s="46"/>
      <c r="B53" s="1152" t="s">
        <v>19</v>
      </c>
      <c r="C53" s="1153"/>
      <c r="D53" s="65"/>
      <c r="E53" s="1154" t="s">
        <v>20</v>
      </c>
      <c r="F53" s="1154"/>
      <c r="G53" s="1154"/>
      <c r="H53" s="1154"/>
      <c r="I53" s="1154"/>
      <c r="J53" s="1155"/>
      <c r="K53" s="66">
        <v>1162</v>
      </c>
      <c r="L53" s="67">
        <v>1316</v>
      </c>
      <c r="M53" s="67">
        <v>1582</v>
      </c>
      <c r="N53" s="67">
        <v>1446</v>
      </c>
      <c r="O53" s="68">
        <v>1529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56" t="s">
        <v>24</v>
      </c>
      <c r="C58" s="1157"/>
      <c r="D58" s="1162" t="s">
        <v>25</v>
      </c>
      <c r="E58" s="1163"/>
      <c r="F58" s="1163"/>
      <c r="G58" s="1163"/>
      <c r="H58" s="1163"/>
      <c r="I58" s="1163"/>
      <c r="J58" s="1164"/>
      <c r="K58" s="81" t="s">
        <v>571</v>
      </c>
      <c r="L58" s="82" t="s">
        <v>571</v>
      </c>
      <c r="M58" s="82" t="s">
        <v>571</v>
      </c>
      <c r="N58" s="82" t="s">
        <v>571</v>
      </c>
      <c r="O58" s="83" t="s">
        <v>571</v>
      </c>
    </row>
    <row r="59" spans="1:21" ht="31.5" customHeight="1" x14ac:dyDescent="0.2">
      <c r="B59" s="1158"/>
      <c r="C59" s="1159"/>
      <c r="D59" s="1165" t="s">
        <v>26</v>
      </c>
      <c r="E59" s="1166"/>
      <c r="F59" s="1166"/>
      <c r="G59" s="1166"/>
      <c r="H59" s="1166"/>
      <c r="I59" s="1166"/>
      <c r="J59" s="1167"/>
      <c r="K59" s="84" t="s">
        <v>571</v>
      </c>
      <c r="L59" s="85" t="s">
        <v>571</v>
      </c>
      <c r="M59" s="85" t="s">
        <v>571</v>
      </c>
      <c r="N59" s="85" t="s">
        <v>571</v>
      </c>
      <c r="O59" s="86" t="s">
        <v>571</v>
      </c>
    </row>
    <row r="60" spans="1:21" ht="31.5" customHeight="1" thickBot="1" x14ac:dyDescent="0.25">
      <c r="B60" s="1160"/>
      <c r="C60" s="1161"/>
      <c r="D60" s="1168" t="s">
        <v>27</v>
      </c>
      <c r="E60" s="1169"/>
      <c r="F60" s="1169"/>
      <c r="G60" s="1169"/>
      <c r="H60" s="1169"/>
      <c r="I60" s="1169"/>
      <c r="J60" s="1170"/>
      <c r="K60" s="87" t="s">
        <v>571</v>
      </c>
      <c r="L60" s="88" t="s">
        <v>571</v>
      </c>
      <c r="M60" s="88" t="s">
        <v>571</v>
      </c>
      <c r="N60" s="88" t="s">
        <v>571</v>
      </c>
      <c r="O60" s="89" t="s">
        <v>571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6HQ6oCx/3fEj8FRqnNbEvL6wmVrNWWzy3xVcjF/p7q6izDdNwmTeQP2Z+i1wiPFjc+1m1XFlfy+29vyFafiUrw==" saltValue="/14VrjduZwE5bBBDhCLKI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71" t="s">
        <v>30</v>
      </c>
      <c r="C41" s="1172"/>
      <c r="D41" s="103"/>
      <c r="E41" s="1177" t="s">
        <v>31</v>
      </c>
      <c r="F41" s="1177"/>
      <c r="G41" s="1177"/>
      <c r="H41" s="1178"/>
      <c r="I41" s="342">
        <v>50642</v>
      </c>
      <c r="J41" s="343">
        <v>51643</v>
      </c>
      <c r="K41" s="343">
        <v>49271</v>
      </c>
      <c r="L41" s="343">
        <v>46726</v>
      </c>
      <c r="M41" s="344">
        <v>44813</v>
      </c>
    </row>
    <row r="42" spans="2:13" ht="27.75" customHeight="1" x14ac:dyDescent="0.2">
      <c r="B42" s="1173"/>
      <c r="C42" s="1174"/>
      <c r="D42" s="104"/>
      <c r="E42" s="1179" t="s">
        <v>32</v>
      </c>
      <c r="F42" s="1179"/>
      <c r="G42" s="1179"/>
      <c r="H42" s="1180"/>
      <c r="I42" s="345" t="s">
        <v>488</v>
      </c>
      <c r="J42" s="346" t="s">
        <v>488</v>
      </c>
      <c r="K42" s="346" t="s">
        <v>488</v>
      </c>
      <c r="L42" s="346" t="s">
        <v>488</v>
      </c>
      <c r="M42" s="347" t="s">
        <v>488</v>
      </c>
    </row>
    <row r="43" spans="2:13" ht="27.75" customHeight="1" x14ac:dyDescent="0.2">
      <c r="B43" s="1173"/>
      <c r="C43" s="1174"/>
      <c r="D43" s="104"/>
      <c r="E43" s="1179" t="s">
        <v>33</v>
      </c>
      <c r="F43" s="1179"/>
      <c r="G43" s="1179"/>
      <c r="H43" s="1180"/>
      <c r="I43" s="345">
        <v>3257</v>
      </c>
      <c r="J43" s="346">
        <v>2916</v>
      </c>
      <c r="K43" s="346">
        <v>2507</v>
      </c>
      <c r="L43" s="346">
        <v>2223</v>
      </c>
      <c r="M43" s="347">
        <v>2011</v>
      </c>
    </row>
    <row r="44" spans="2:13" ht="27.75" customHeight="1" x14ac:dyDescent="0.2">
      <c r="B44" s="1173"/>
      <c r="C44" s="1174"/>
      <c r="D44" s="104"/>
      <c r="E44" s="1179" t="s">
        <v>34</v>
      </c>
      <c r="F44" s="1179"/>
      <c r="G44" s="1179"/>
      <c r="H44" s="1180"/>
      <c r="I44" s="345">
        <v>319</v>
      </c>
      <c r="J44" s="346">
        <v>392</v>
      </c>
      <c r="K44" s="346">
        <v>351</v>
      </c>
      <c r="L44" s="346">
        <v>309</v>
      </c>
      <c r="M44" s="347">
        <v>263</v>
      </c>
    </row>
    <row r="45" spans="2:13" ht="27.75" customHeight="1" x14ac:dyDescent="0.2">
      <c r="B45" s="1173"/>
      <c r="C45" s="1174"/>
      <c r="D45" s="104"/>
      <c r="E45" s="1179" t="s">
        <v>35</v>
      </c>
      <c r="F45" s="1179"/>
      <c r="G45" s="1179"/>
      <c r="H45" s="1180"/>
      <c r="I45" s="345">
        <v>2074</v>
      </c>
      <c r="J45" s="346">
        <v>2230</v>
      </c>
      <c r="K45" s="346">
        <v>2300</v>
      </c>
      <c r="L45" s="346">
        <v>2345</v>
      </c>
      <c r="M45" s="347">
        <v>2528</v>
      </c>
    </row>
    <row r="46" spans="2:13" ht="27.75" customHeight="1" x14ac:dyDescent="0.2">
      <c r="B46" s="1173"/>
      <c r="C46" s="1174"/>
      <c r="D46" s="105"/>
      <c r="E46" s="1179" t="s">
        <v>36</v>
      </c>
      <c r="F46" s="1179"/>
      <c r="G46" s="1179"/>
      <c r="H46" s="1180"/>
      <c r="I46" s="345">
        <v>14</v>
      </c>
      <c r="J46" s="346">
        <v>7</v>
      </c>
      <c r="K46" s="346">
        <v>7</v>
      </c>
      <c r="L46" s="346">
        <v>9</v>
      </c>
      <c r="M46" s="347">
        <v>7</v>
      </c>
    </row>
    <row r="47" spans="2:13" ht="27.75" customHeight="1" x14ac:dyDescent="0.2">
      <c r="B47" s="1173"/>
      <c r="C47" s="1174"/>
      <c r="D47" s="106"/>
      <c r="E47" s="1181" t="s">
        <v>37</v>
      </c>
      <c r="F47" s="1182"/>
      <c r="G47" s="1182"/>
      <c r="H47" s="1183"/>
      <c r="I47" s="345" t="s">
        <v>488</v>
      </c>
      <c r="J47" s="346" t="s">
        <v>488</v>
      </c>
      <c r="K47" s="346" t="s">
        <v>488</v>
      </c>
      <c r="L47" s="346" t="s">
        <v>488</v>
      </c>
      <c r="M47" s="347" t="s">
        <v>488</v>
      </c>
    </row>
    <row r="48" spans="2:13" ht="27.75" customHeight="1" x14ac:dyDescent="0.2">
      <c r="B48" s="1173"/>
      <c r="C48" s="1174"/>
      <c r="D48" s="104"/>
      <c r="E48" s="1179" t="s">
        <v>38</v>
      </c>
      <c r="F48" s="1179"/>
      <c r="G48" s="1179"/>
      <c r="H48" s="1180"/>
      <c r="I48" s="345" t="s">
        <v>488</v>
      </c>
      <c r="J48" s="346" t="s">
        <v>488</v>
      </c>
      <c r="K48" s="346" t="s">
        <v>488</v>
      </c>
      <c r="L48" s="346" t="s">
        <v>488</v>
      </c>
      <c r="M48" s="347" t="s">
        <v>488</v>
      </c>
    </row>
    <row r="49" spans="2:13" ht="27.75" customHeight="1" x14ac:dyDescent="0.2">
      <c r="B49" s="1175"/>
      <c r="C49" s="1176"/>
      <c r="D49" s="104"/>
      <c r="E49" s="1179" t="s">
        <v>39</v>
      </c>
      <c r="F49" s="1179"/>
      <c r="G49" s="1179"/>
      <c r="H49" s="1180"/>
      <c r="I49" s="345" t="s">
        <v>488</v>
      </c>
      <c r="J49" s="346" t="s">
        <v>488</v>
      </c>
      <c r="K49" s="346" t="s">
        <v>488</v>
      </c>
      <c r="L49" s="346" t="s">
        <v>488</v>
      </c>
      <c r="M49" s="347" t="s">
        <v>488</v>
      </c>
    </row>
    <row r="50" spans="2:13" ht="27.75" customHeight="1" x14ac:dyDescent="0.2">
      <c r="B50" s="1184" t="s">
        <v>40</v>
      </c>
      <c r="C50" s="1185"/>
      <c r="D50" s="107"/>
      <c r="E50" s="1179" t="s">
        <v>41</v>
      </c>
      <c r="F50" s="1179"/>
      <c r="G50" s="1179"/>
      <c r="H50" s="1180"/>
      <c r="I50" s="345">
        <v>15222</v>
      </c>
      <c r="J50" s="346">
        <v>15336</v>
      </c>
      <c r="K50" s="346">
        <v>15903</v>
      </c>
      <c r="L50" s="346">
        <v>16292</v>
      </c>
      <c r="M50" s="347">
        <v>16693</v>
      </c>
    </row>
    <row r="51" spans="2:13" ht="27.75" customHeight="1" x14ac:dyDescent="0.2">
      <c r="B51" s="1173"/>
      <c r="C51" s="1174"/>
      <c r="D51" s="104"/>
      <c r="E51" s="1179" t="s">
        <v>42</v>
      </c>
      <c r="F51" s="1179"/>
      <c r="G51" s="1179"/>
      <c r="H51" s="1180"/>
      <c r="I51" s="345">
        <v>11733</v>
      </c>
      <c r="J51" s="346">
        <v>10949</v>
      </c>
      <c r="K51" s="346">
        <v>10280</v>
      </c>
      <c r="L51" s="346">
        <v>9689</v>
      </c>
      <c r="M51" s="347">
        <v>9070</v>
      </c>
    </row>
    <row r="52" spans="2:13" ht="27.75" customHeight="1" x14ac:dyDescent="0.2">
      <c r="B52" s="1175"/>
      <c r="C52" s="1176"/>
      <c r="D52" s="104"/>
      <c r="E52" s="1179" t="s">
        <v>43</v>
      </c>
      <c r="F52" s="1179"/>
      <c r="G52" s="1179"/>
      <c r="H52" s="1180"/>
      <c r="I52" s="345">
        <v>32275</v>
      </c>
      <c r="J52" s="346">
        <v>33830</v>
      </c>
      <c r="K52" s="346">
        <v>32866</v>
      </c>
      <c r="L52" s="346">
        <v>31368</v>
      </c>
      <c r="M52" s="347">
        <v>30349</v>
      </c>
    </row>
    <row r="53" spans="2:13" ht="27.75" customHeight="1" thickBot="1" x14ac:dyDescent="0.25">
      <c r="B53" s="1186" t="s">
        <v>19</v>
      </c>
      <c r="C53" s="1187"/>
      <c r="D53" s="108"/>
      <c r="E53" s="1188" t="s">
        <v>44</v>
      </c>
      <c r="F53" s="1188"/>
      <c r="G53" s="1188"/>
      <c r="H53" s="1189"/>
      <c r="I53" s="348">
        <v>-2924</v>
      </c>
      <c r="J53" s="349">
        <v>-2926</v>
      </c>
      <c r="K53" s="349">
        <v>-4613</v>
      </c>
      <c r="L53" s="349">
        <v>-5737</v>
      </c>
      <c r="M53" s="350">
        <v>-6491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uhSjKEnlX60UxbB8CPBz9ZpRs2Y5BI9JekrpWqaemZRSRdIil/48Bsdehs1jn9ydHO37xdAcNDeeKW4gzLX7lA==" saltValue="0RMoN5qwQY/qGDtiMu5XU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view="pageBreakPreview" zoomScale="70" zoomScaleNormal="100" zoomScaleSheetLayoutView="7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198" t="s">
        <v>46</v>
      </c>
      <c r="D55" s="1198"/>
      <c r="E55" s="1199"/>
      <c r="F55" s="120">
        <v>9202</v>
      </c>
      <c r="G55" s="120">
        <v>8591</v>
      </c>
      <c r="H55" s="121">
        <v>8082</v>
      </c>
    </row>
    <row r="56" spans="2:8" ht="52.5" customHeight="1" x14ac:dyDescent="0.2">
      <c r="B56" s="122"/>
      <c r="C56" s="1200" t="s">
        <v>47</v>
      </c>
      <c r="D56" s="1200"/>
      <c r="E56" s="1201"/>
      <c r="F56" s="123">
        <v>1577</v>
      </c>
      <c r="G56" s="123">
        <v>2401</v>
      </c>
      <c r="H56" s="124">
        <v>3169</v>
      </c>
    </row>
    <row r="57" spans="2:8" ht="53.25" customHeight="1" x14ac:dyDescent="0.2">
      <c r="B57" s="122"/>
      <c r="C57" s="1202" t="s">
        <v>48</v>
      </c>
      <c r="D57" s="1202"/>
      <c r="E57" s="1203"/>
      <c r="F57" s="125">
        <v>5141</v>
      </c>
      <c r="G57" s="125">
        <v>5059</v>
      </c>
      <c r="H57" s="126">
        <v>4926</v>
      </c>
    </row>
    <row r="58" spans="2:8" ht="45.75" customHeight="1" x14ac:dyDescent="0.2">
      <c r="B58" s="127"/>
      <c r="C58" s="1190" t="s">
        <v>564</v>
      </c>
      <c r="D58" s="1191"/>
      <c r="E58" s="1192"/>
      <c r="F58" s="128">
        <v>2739</v>
      </c>
      <c r="G58" s="128">
        <v>2747</v>
      </c>
      <c r="H58" s="129">
        <v>2758</v>
      </c>
    </row>
    <row r="59" spans="2:8" ht="45.75" customHeight="1" x14ac:dyDescent="0.2">
      <c r="B59" s="127"/>
      <c r="C59" s="1190" t="s">
        <v>565</v>
      </c>
      <c r="D59" s="1191"/>
      <c r="E59" s="1192"/>
      <c r="F59" s="128">
        <v>1692</v>
      </c>
      <c r="G59" s="128">
        <v>1584</v>
      </c>
      <c r="H59" s="129">
        <v>1362</v>
      </c>
    </row>
    <row r="60" spans="2:8" ht="45.75" customHeight="1" x14ac:dyDescent="0.2">
      <c r="B60" s="127"/>
      <c r="C60" s="1190" t="s">
        <v>566</v>
      </c>
      <c r="D60" s="1191"/>
      <c r="E60" s="1192"/>
      <c r="F60" s="128">
        <v>249</v>
      </c>
      <c r="G60" s="128">
        <v>230</v>
      </c>
      <c r="H60" s="129">
        <v>218</v>
      </c>
    </row>
    <row r="61" spans="2:8" ht="45.75" customHeight="1" x14ac:dyDescent="0.2">
      <c r="B61" s="127"/>
      <c r="C61" s="1190" t="s">
        <v>567</v>
      </c>
      <c r="D61" s="1191"/>
      <c r="E61" s="1192"/>
      <c r="F61" s="128">
        <v>135</v>
      </c>
      <c r="G61" s="128">
        <v>152</v>
      </c>
      <c r="H61" s="129">
        <v>235</v>
      </c>
    </row>
    <row r="62" spans="2:8" ht="45.75" customHeight="1" thickBot="1" x14ac:dyDescent="0.25">
      <c r="B62" s="130"/>
      <c r="C62" s="1193" t="s">
        <v>568</v>
      </c>
      <c r="D62" s="1194"/>
      <c r="E62" s="1195"/>
      <c r="F62" s="131">
        <v>157</v>
      </c>
      <c r="G62" s="131">
        <v>144</v>
      </c>
      <c r="H62" s="132">
        <v>129</v>
      </c>
    </row>
    <row r="63" spans="2:8" ht="52.5" customHeight="1" thickBot="1" x14ac:dyDescent="0.25">
      <c r="B63" s="133"/>
      <c r="C63" s="1196" t="s">
        <v>49</v>
      </c>
      <c r="D63" s="1196"/>
      <c r="E63" s="1197"/>
      <c r="F63" s="134">
        <v>15920</v>
      </c>
      <c r="G63" s="134">
        <v>16051</v>
      </c>
      <c r="H63" s="135">
        <v>16177</v>
      </c>
    </row>
    <row r="64" spans="2:8" ht="13.2" x14ac:dyDescent="0.2"/>
  </sheetData>
  <sheetProtection algorithmName="SHA-512" hashValue="KS1Njexe4bl6/5/ApOJ3kkjUeQIXSoiBjIjr1BZZI+/2Jz7Vuuu+FDGlHrZl4emiSYgNMGKvBBCi1kwhSjGrgw==" saltValue="dk0zeXonAYj5wLGPLF/g8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DE6E0-68C7-4454-B410-8F6F79F0808C}">
  <sheetPr>
    <pageSetUpPr fitToPage="1"/>
  </sheetPr>
  <dimension ref="A1:DE85"/>
  <sheetViews>
    <sheetView showGridLines="0" tabSelected="1" zoomScale="85" zoomScaleNormal="85" zoomScaleSheetLayoutView="55" workbookViewId="0"/>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04"/>
      <c r="B1" s="1205"/>
      <c r="DD1" s="255"/>
      <c r="DE1" s="255"/>
    </row>
    <row r="2" spans="1:109" ht="25.5" customHeight="1" x14ac:dyDescent="0.2">
      <c r="A2" s="1206"/>
      <c r="C2" s="1206"/>
      <c r="O2" s="1206"/>
      <c r="P2" s="1206"/>
      <c r="Q2" s="1206"/>
      <c r="R2" s="1206"/>
      <c r="S2" s="1206"/>
      <c r="T2" s="1206"/>
      <c r="U2" s="1206"/>
      <c r="V2" s="1206"/>
      <c r="W2" s="1206"/>
      <c r="X2" s="1206"/>
      <c r="Y2" s="1206"/>
      <c r="Z2" s="1206"/>
      <c r="AA2" s="1206"/>
      <c r="AB2" s="1206"/>
      <c r="AC2" s="1206"/>
      <c r="AD2" s="1206"/>
      <c r="AE2" s="1206"/>
      <c r="AF2" s="1206"/>
      <c r="AG2" s="1206"/>
      <c r="AH2" s="1206"/>
      <c r="AI2" s="1206"/>
      <c r="AU2" s="1206"/>
      <c r="BG2" s="1206"/>
      <c r="BS2" s="1206"/>
      <c r="CE2" s="1206"/>
      <c r="CQ2" s="1206"/>
      <c r="DD2" s="255"/>
      <c r="DE2" s="255"/>
    </row>
    <row r="3" spans="1:109" ht="25.5" customHeight="1" x14ac:dyDescent="0.2">
      <c r="A3" s="1206"/>
      <c r="C3" s="1206"/>
      <c r="O3" s="1206"/>
      <c r="P3" s="1206"/>
      <c r="Q3" s="1206"/>
      <c r="R3" s="1206"/>
      <c r="S3" s="1206"/>
      <c r="T3" s="1206"/>
      <c r="U3" s="1206"/>
      <c r="V3" s="1206"/>
      <c r="W3" s="1206"/>
      <c r="X3" s="1206"/>
      <c r="Y3" s="1206"/>
      <c r="Z3" s="1206"/>
      <c r="AA3" s="1206"/>
      <c r="AB3" s="1206"/>
      <c r="AC3" s="1206"/>
      <c r="AD3" s="1206"/>
      <c r="AE3" s="1206"/>
      <c r="AF3" s="1206"/>
      <c r="AG3" s="1206"/>
      <c r="AH3" s="1206"/>
      <c r="AI3" s="1206"/>
      <c r="AU3" s="1206"/>
      <c r="BG3" s="1206"/>
      <c r="BS3" s="1206"/>
      <c r="CE3" s="1206"/>
      <c r="CQ3" s="1206"/>
      <c r="DD3" s="255"/>
      <c r="DE3" s="255"/>
    </row>
    <row r="4" spans="1:109" s="253" customFormat="1" ht="13.2" x14ac:dyDescent="0.2">
      <c r="A4" s="1206"/>
      <c r="B4" s="1206"/>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c r="AE4" s="1206"/>
      <c r="AF4" s="1206"/>
      <c r="AG4" s="1206"/>
      <c r="AH4" s="1206"/>
      <c r="AI4" s="1206"/>
      <c r="AJ4" s="1206"/>
      <c r="AK4" s="1206"/>
      <c r="AL4" s="1206"/>
      <c r="AM4" s="1206"/>
      <c r="AN4" s="1206"/>
      <c r="AO4" s="1206"/>
      <c r="AP4" s="1206"/>
      <c r="AQ4" s="1206"/>
      <c r="AR4" s="1206"/>
      <c r="AS4" s="1206"/>
      <c r="AT4" s="1206"/>
      <c r="AU4" s="1206"/>
      <c r="AV4" s="1206"/>
      <c r="AW4" s="1206"/>
      <c r="AX4" s="1206"/>
      <c r="AY4" s="1206"/>
      <c r="AZ4" s="1206"/>
      <c r="BA4" s="1206"/>
      <c r="BB4" s="1206"/>
      <c r="BC4" s="1206"/>
      <c r="BD4" s="1206"/>
      <c r="BE4" s="1206"/>
      <c r="BF4" s="1206"/>
      <c r="BG4" s="1206"/>
      <c r="BH4" s="1206"/>
      <c r="BI4" s="1206"/>
      <c r="BJ4" s="1206"/>
      <c r="BK4" s="1206"/>
      <c r="BL4" s="1206"/>
      <c r="BM4" s="1206"/>
      <c r="BN4" s="1206"/>
      <c r="BO4" s="1206"/>
      <c r="BP4" s="1206"/>
      <c r="BQ4" s="1206"/>
      <c r="BR4" s="1206"/>
      <c r="BS4" s="1206"/>
      <c r="BT4" s="1206"/>
      <c r="BU4" s="1206"/>
      <c r="BV4" s="1206"/>
      <c r="BW4" s="1206"/>
      <c r="BX4" s="1206"/>
      <c r="BY4" s="1206"/>
      <c r="BZ4" s="1206"/>
      <c r="CA4" s="1206"/>
      <c r="CB4" s="1206"/>
      <c r="CC4" s="1206"/>
      <c r="CD4" s="1206"/>
      <c r="CE4" s="1206"/>
      <c r="CF4" s="1206"/>
      <c r="CG4" s="1206"/>
      <c r="CH4" s="1206"/>
      <c r="CI4" s="1206"/>
      <c r="CJ4" s="1206"/>
      <c r="CK4" s="1206"/>
      <c r="CL4" s="1206"/>
      <c r="CM4" s="1206"/>
      <c r="CN4" s="1206"/>
      <c r="CO4" s="1206"/>
      <c r="CP4" s="1206"/>
      <c r="CQ4" s="1206"/>
      <c r="CR4" s="1206"/>
      <c r="CS4" s="1206"/>
      <c r="CT4" s="1206"/>
      <c r="CU4" s="1206"/>
      <c r="CV4" s="1206"/>
      <c r="CW4" s="1206"/>
      <c r="CX4" s="1206"/>
      <c r="CY4" s="1206"/>
      <c r="CZ4" s="1206"/>
      <c r="DA4" s="1206"/>
      <c r="DB4" s="1206"/>
      <c r="DC4" s="1206"/>
      <c r="DD4" s="1206"/>
      <c r="DE4" s="1206"/>
    </row>
    <row r="5" spans="1:109" s="253" customFormat="1" ht="13.2" x14ac:dyDescent="0.2">
      <c r="A5" s="1206"/>
      <c r="B5" s="1206"/>
      <c r="C5" s="1206"/>
      <c r="D5" s="1206"/>
      <c r="E5" s="1206"/>
      <c r="F5" s="1206"/>
      <c r="G5" s="120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c r="AK5" s="1206"/>
      <c r="AL5" s="1206"/>
      <c r="AM5" s="1206"/>
      <c r="AN5" s="1206"/>
      <c r="AO5" s="1206"/>
      <c r="AP5" s="1206"/>
      <c r="AQ5" s="1206"/>
      <c r="AR5" s="1206"/>
      <c r="AS5" s="1206"/>
      <c r="AT5" s="1206"/>
      <c r="AU5" s="1206"/>
      <c r="AV5" s="1206"/>
      <c r="AW5" s="1206"/>
      <c r="AX5" s="1206"/>
      <c r="AY5" s="1206"/>
      <c r="AZ5" s="1206"/>
      <c r="BA5" s="1206"/>
      <c r="BB5" s="1206"/>
      <c r="BC5" s="1206"/>
      <c r="BD5" s="1206"/>
      <c r="BE5" s="1206"/>
      <c r="BF5" s="1206"/>
      <c r="BG5" s="1206"/>
      <c r="BH5" s="1206"/>
      <c r="BI5" s="1206"/>
      <c r="BJ5" s="1206"/>
      <c r="BK5" s="1206"/>
      <c r="BL5" s="1206"/>
      <c r="BM5" s="1206"/>
      <c r="BN5" s="1206"/>
      <c r="BO5" s="1206"/>
      <c r="BP5" s="1206"/>
      <c r="BQ5" s="1206"/>
      <c r="BR5" s="1206"/>
      <c r="BS5" s="1206"/>
      <c r="BT5" s="1206"/>
      <c r="BU5" s="1206"/>
      <c r="BV5" s="1206"/>
      <c r="BW5" s="1206"/>
      <c r="BX5" s="1206"/>
      <c r="BY5" s="1206"/>
      <c r="BZ5" s="1206"/>
      <c r="CA5" s="1206"/>
      <c r="CB5" s="1206"/>
      <c r="CC5" s="1206"/>
      <c r="CD5" s="1206"/>
      <c r="CE5" s="1206"/>
      <c r="CF5" s="1206"/>
      <c r="CG5" s="1206"/>
      <c r="CH5" s="1206"/>
      <c r="CI5" s="1206"/>
      <c r="CJ5" s="1206"/>
      <c r="CK5" s="1206"/>
      <c r="CL5" s="1206"/>
      <c r="CM5" s="1206"/>
      <c r="CN5" s="1206"/>
      <c r="CO5" s="1206"/>
      <c r="CP5" s="1206"/>
      <c r="CQ5" s="1206"/>
      <c r="CR5" s="1206"/>
      <c r="CS5" s="1206"/>
      <c r="CT5" s="1206"/>
      <c r="CU5" s="1206"/>
      <c r="CV5" s="1206"/>
      <c r="CW5" s="1206"/>
      <c r="CX5" s="1206"/>
      <c r="CY5" s="1206"/>
      <c r="CZ5" s="1206"/>
      <c r="DA5" s="1206"/>
      <c r="DB5" s="1206"/>
      <c r="DC5" s="1206"/>
      <c r="DD5" s="1206"/>
      <c r="DE5" s="1206"/>
    </row>
    <row r="6" spans="1:109" s="253" customFormat="1" ht="13.2" x14ac:dyDescent="0.2">
      <c r="A6" s="1206"/>
      <c r="B6" s="1206"/>
      <c r="C6" s="1206"/>
      <c r="D6" s="1206"/>
      <c r="E6" s="1206"/>
      <c r="F6" s="1206"/>
      <c r="G6" s="1206"/>
      <c r="H6" s="1206"/>
      <c r="I6" s="1206"/>
      <c r="J6" s="1206"/>
      <c r="K6" s="1206"/>
      <c r="L6" s="1206"/>
      <c r="M6" s="1206"/>
      <c r="N6" s="1206"/>
      <c r="O6" s="1206"/>
      <c r="P6" s="1206"/>
      <c r="Q6" s="1206"/>
      <c r="R6" s="1206"/>
      <c r="S6" s="1206"/>
      <c r="T6" s="1206"/>
      <c r="U6" s="1206"/>
      <c r="V6" s="1206"/>
      <c r="W6" s="1206"/>
      <c r="X6" s="1206"/>
      <c r="Y6" s="1206"/>
      <c r="Z6" s="1206"/>
      <c r="AA6" s="1206"/>
      <c r="AB6" s="1206"/>
      <c r="AC6" s="1206"/>
      <c r="AD6" s="1206"/>
      <c r="AE6" s="1206"/>
      <c r="AF6" s="1206"/>
      <c r="AG6" s="1206"/>
      <c r="AH6" s="1206"/>
      <c r="AI6" s="1206"/>
      <c r="AJ6" s="1206"/>
      <c r="AK6" s="1206"/>
      <c r="AL6" s="1206"/>
      <c r="AM6" s="1206"/>
      <c r="AN6" s="1206"/>
      <c r="AO6" s="1206"/>
      <c r="AP6" s="1206"/>
      <c r="AQ6" s="1206"/>
      <c r="AR6" s="1206"/>
      <c r="AS6" s="1206"/>
      <c r="AT6" s="1206"/>
      <c r="AU6" s="1206"/>
      <c r="AV6" s="1206"/>
      <c r="AW6" s="1206"/>
      <c r="AX6" s="1206"/>
      <c r="AY6" s="1206"/>
      <c r="AZ6" s="1206"/>
      <c r="BA6" s="1206"/>
      <c r="BB6" s="1206"/>
      <c r="BC6" s="1206"/>
      <c r="BD6" s="1206"/>
      <c r="BE6" s="1206"/>
      <c r="BF6" s="1206"/>
      <c r="BG6" s="1206"/>
      <c r="BH6" s="1206"/>
      <c r="BI6" s="1206"/>
      <c r="BJ6" s="1206"/>
      <c r="BK6" s="1206"/>
      <c r="BL6" s="1206"/>
      <c r="BM6" s="1206"/>
      <c r="BN6" s="1206"/>
      <c r="BO6" s="1206"/>
      <c r="BP6" s="1206"/>
      <c r="BQ6" s="1206"/>
      <c r="BR6" s="1206"/>
      <c r="BS6" s="1206"/>
      <c r="BT6" s="1206"/>
      <c r="BU6" s="1206"/>
      <c r="BV6" s="1206"/>
      <c r="BW6" s="1206"/>
      <c r="BX6" s="1206"/>
      <c r="BY6" s="1206"/>
      <c r="BZ6" s="1206"/>
      <c r="CA6" s="1206"/>
      <c r="CB6" s="1206"/>
      <c r="CC6" s="1206"/>
      <c r="CD6" s="1206"/>
      <c r="CE6" s="1206"/>
      <c r="CF6" s="1206"/>
      <c r="CG6" s="1206"/>
      <c r="CH6" s="1206"/>
      <c r="CI6" s="1206"/>
      <c r="CJ6" s="1206"/>
      <c r="CK6" s="1206"/>
      <c r="CL6" s="1206"/>
      <c r="CM6" s="1206"/>
      <c r="CN6" s="1206"/>
      <c r="CO6" s="1206"/>
      <c r="CP6" s="1206"/>
      <c r="CQ6" s="1206"/>
      <c r="CR6" s="1206"/>
      <c r="CS6" s="1206"/>
      <c r="CT6" s="1206"/>
      <c r="CU6" s="1206"/>
      <c r="CV6" s="1206"/>
      <c r="CW6" s="1206"/>
      <c r="CX6" s="1206"/>
      <c r="CY6" s="1206"/>
      <c r="CZ6" s="1206"/>
      <c r="DA6" s="1206"/>
      <c r="DB6" s="1206"/>
      <c r="DC6" s="1206"/>
      <c r="DD6" s="1206"/>
      <c r="DE6" s="1206"/>
    </row>
    <row r="7" spans="1:109" s="253" customFormat="1" ht="13.2" x14ac:dyDescent="0.2">
      <c r="A7" s="1206"/>
      <c r="B7" s="1206"/>
      <c r="C7" s="1206"/>
      <c r="D7" s="1206"/>
      <c r="E7" s="1206"/>
      <c r="F7" s="1206"/>
      <c r="G7" s="1206"/>
      <c r="H7" s="1206"/>
      <c r="I7" s="1206"/>
      <c r="J7" s="1206"/>
      <c r="K7" s="1206"/>
      <c r="L7" s="1206"/>
      <c r="M7" s="1206"/>
      <c r="N7" s="1206"/>
      <c r="O7" s="1206"/>
      <c r="P7" s="1206"/>
      <c r="Q7" s="1206"/>
      <c r="R7" s="1206"/>
      <c r="S7" s="1206"/>
      <c r="T7" s="1206"/>
      <c r="U7" s="1206"/>
      <c r="V7" s="1206"/>
      <c r="W7" s="1206"/>
      <c r="X7" s="1206"/>
      <c r="Y7" s="1206"/>
      <c r="Z7" s="1206"/>
      <c r="AA7" s="1206"/>
      <c r="AB7" s="1206"/>
      <c r="AC7" s="1206"/>
      <c r="AD7" s="1206"/>
      <c r="AE7" s="1206"/>
      <c r="AF7" s="1206"/>
      <c r="AG7" s="1206"/>
      <c r="AH7" s="1206"/>
      <c r="AI7" s="1206"/>
      <c r="AJ7" s="1206"/>
      <c r="AK7" s="1206"/>
      <c r="AL7" s="1206"/>
      <c r="AM7" s="1206"/>
      <c r="AN7" s="1206"/>
      <c r="AO7" s="1206"/>
      <c r="AP7" s="1206"/>
      <c r="AQ7" s="1206"/>
      <c r="AR7" s="1206"/>
      <c r="AS7" s="1206"/>
      <c r="AT7" s="1206"/>
      <c r="AU7" s="1206"/>
      <c r="AV7" s="1206"/>
      <c r="AW7" s="1206"/>
      <c r="AX7" s="1206"/>
      <c r="AY7" s="1206"/>
      <c r="AZ7" s="1206"/>
      <c r="BA7" s="1206"/>
      <c r="BB7" s="1206"/>
      <c r="BC7" s="1206"/>
      <c r="BD7" s="1206"/>
      <c r="BE7" s="1206"/>
      <c r="BF7" s="1206"/>
      <c r="BG7" s="1206"/>
      <c r="BH7" s="1206"/>
      <c r="BI7" s="1206"/>
      <c r="BJ7" s="1206"/>
      <c r="BK7" s="1206"/>
      <c r="BL7" s="1206"/>
      <c r="BM7" s="1206"/>
      <c r="BN7" s="1206"/>
      <c r="BO7" s="1206"/>
      <c r="BP7" s="1206"/>
      <c r="BQ7" s="1206"/>
      <c r="BR7" s="1206"/>
      <c r="BS7" s="1206"/>
      <c r="BT7" s="1206"/>
      <c r="BU7" s="1206"/>
      <c r="BV7" s="1206"/>
      <c r="BW7" s="1206"/>
      <c r="BX7" s="1206"/>
      <c r="BY7" s="1206"/>
      <c r="BZ7" s="1206"/>
      <c r="CA7" s="1206"/>
      <c r="CB7" s="1206"/>
      <c r="CC7" s="1206"/>
      <c r="CD7" s="1206"/>
      <c r="CE7" s="1206"/>
      <c r="CF7" s="1206"/>
      <c r="CG7" s="1206"/>
      <c r="CH7" s="1206"/>
      <c r="CI7" s="1206"/>
      <c r="CJ7" s="1206"/>
      <c r="CK7" s="1206"/>
      <c r="CL7" s="1206"/>
      <c r="CM7" s="1206"/>
      <c r="CN7" s="1206"/>
      <c r="CO7" s="1206"/>
      <c r="CP7" s="1206"/>
      <c r="CQ7" s="1206"/>
      <c r="CR7" s="1206"/>
      <c r="CS7" s="1206"/>
      <c r="CT7" s="1206"/>
      <c r="CU7" s="1206"/>
      <c r="CV7" s="1206"/>
      <c r="CW7" s="1206"/>
      <c r="CX7" s="1206"/>
      <c r="CY7" s="1206"/>
      <c r="CZ7" s="1206"/>
      <c r="DA7" s="1206"/>
      <c r="DB7" s="1206"/>
      <c r="DC7" s="1206"/>
      <c r="DD7" s="1206"/>
      <c r="DE7" s="1206"/>
    </row>
    <row r="8" spans="1:109" s="253" customFormat="1" ht="13.2" x14ac:dyDescent="0.2">
      <c r="A8" s="1206"/>
      <c r="B8" s="1206"/>
      <c r="C8" s="1206"/>
      <c r="D8" s="1206"/>
      <c r="E8" s="1206"/>
      <c r="F8" s="1206"/>
      <c r="G8" s="1206"/>
      <c r="H8" s="1206"/>
      <c r="I8" s="1206"/>
      <c r="J8" s="1206"/>
      <c r="K8" s="1206"/>
      <c r="L8" s="1206"/>
      <c r="M8" s="1206"/>
      <c r="N8" s="1206"/>
      <c r="O8" s="1206"/>
      <c r="P8" s="1206"/>
      <c r="Q8" s="1206"/>
      <c r="R8" s="1206"/>
      <c r="S8" s="1206"/>
      <c r="T8" s="1206"/>
      <c r="U8" s="1206"/>
      <c r="V8" s="1206"/>
      <c r="W8" s="1206"/>
      <c r="X8" s="1206"/>
      <c r="Y8" s="1206"/>
      <c r="Z8" s="1206"/>
      <c r="AA8" s="1206"/>
      <c r="AB8" s="1206"/>
      <c r="AC8" s="1206"/>
      <c r="AD8" s="1206"/>
      <c r="AE8" s="1206"/>
      <c r="AF8" s="1206"/>
      <c r="AG8" s="1206"/>
      <c r="AH8" s="1206"/>
      <c r="AI8" s="1206"/>
      <c r="AJ8" s="1206"/>
      <c r="AK8" s="1206"/>
      <c r="AL8" s="1206"/>
      <c r="AM8" s="1206"/>
      <c r="AN8" s="1206"/>
      <c r="AO8" s="1206"/>
      <c r="AP8" s="1206"/>
      <c r="AQ8" s="1206"/>
      <c r="AR8" s="1206"/>
      <c r="AS8" s="1206"/>
      <c r="AT8" s="1206"/>
      <c r="AU8" s="1206"/>
      <c r="AV8" s="1206"/>
      <c r="AW8" s="1206"/>
      <c r="AX8" s="1206"/>
      <c r="AY8" s="1206"/>
      <c r="AZ8" s="1206"/>
      <c r="BA8" s="1206"/>
      <c r="BB8" s="1206"/>
      <c r="BC8" s="1206"/>
      <c r="BD8" s="1206"/>
      <c r="BE8" s="1206"/>
      <c r="BF8" s="1206"/>
      <c r="BG8" s="1206"/>
      <c r="BH8" s="1206"/>
      <c r="BI8" s="1206"/>
      <c r="BJ8" s="1206"/>
      <c r="BK8" s="1206"/>
      <c r="BL8" s="1206"/>
      <c r="BM8" s="1206"/>
      <c r="BN8" s="1206"/>
      <c r="BO8" s="1206"/>
      <c r="BP8" s="1206"/>
      <c r="BQ8" s="1206"/>
      <c r="BR8" s="1206"/>
      <c r="BS8" s="1206"/>
      <c r="BT8" s="1206"/>
      <c r="BU8" s="1206"/>
      <c r="BV8" s="1206"/>
      <c r="BW8" s="1206"/>
      <c r="BX8" s="1206"/>
      <c r="BY8" s="1206"/>
      <c r="BZ8" s="1206"/>
      <c r="CA8" s="1206"/>
      <c r="CB8" s="1206"/>
      <c r="CC8" s="1206"/>
      <c r="CD8" s="1206"/>
      <c r="CE8" s="1206"/>
      <c r="CF8" s="1206"/>
      <c r="CG8" s="1206"/>
      <c r="CH8" s="1206"/>
      <c r="CI8" s="1206"/>
      <c r="CJ8" s="1206"/>
      <c r="CK8" s="1206"/>
      <c r="CL8" s="1206"/>
      <c r="CM8" s="1206"/>
      <c r="CN8" s="1206"/>
      <c r="CO8" s="1206"/>
      <c r="CP8" s="1206"/>
      <c r="CQ8" s="1206"/>
      <c r="CR8" s="1206"/>
      <c r="CS8" s="1206"/>
      <c r="CT8" s="1206"/>
      <c r="CU8" s="1206"/>
      <c r="CV8" s="1206"/>
      <c r="CW8" s="1206"/>
      <c r="CX8" s="1206"/>
      <c r="CY8" s="1206"/>
      <c r="CZ8" s="1206"/>
      <c r="DA8" s="1206"/>
      <c r="DB8" s="1206"/>
      <c r="DC8" s="1206"/>
      <c r="DD8" s="1206"/>
      <c r="DE8" s="1206"/>
    </row>
    <row r="9" spans="1:109" s="253" customFormat="1" ht="13.2" x14ac:dyDescent="0.2">
      <c r="A9" s="1206"/>
      <c r="B9" s="1206"/>
      <c r="C9" s="1206"/>
      <c r="D9" s="1206"/>
      <c r="E9" s="1206"/>
      <c r="F9" s="1206"/>
      <c r="G9" s="1206"/>
      <c r="H9" s="1206"/>
      <c r="I9" s="1206"/>
      <c r="J9" s="1206"/>
      <c r="K9" s="1206"/>
      <c r="L9" s="1206"/>
      <c r="M9" s="1206"/>
      <c r="N9" s="1206"/>
      <c r="O9" s="1206"/>
      <c r="P9" s="1206"/>
      <c r="Q9" s="1206"/>
      <c r="R9" s="1206"/>
      <c r="S9" s="1206"/>
      <c r="T9" s="1206"/>
      <c r="U9" s="1206"/>
      <c r="V9" s="1206"/>
      <c r="W9" s="1206"/>
      <c r="X9" s="1206"/>
      <c r="Y9" s="1206"/>
      <c r="Z9" s="1206"/>
      <c r="AA9" s="1206"/>
      <c r="AB9" s="1206"/>
      <c r="AC9" s="1206"/>
      <c r="AD9" s="1206"/>
      <c r="AE9" s="1206"/>
      <c r="AF9" s="1206"/>
      <c r="AG9" s="1206"/>
      <c r="AH9" s="1206"/>
      <c r="AI9" s="1206"/>
      <c r="AJ9" s="1206"/>
      <c r="AK9" s="1206"/>
      <c r="AL9" s="1206"/>
      <c r="AM9" s="1206"/>
      <c r="AN9" s="1206"/>
      <c r="AO9" s="1206"/>
      <c r="AP9" s="1206"/>
      <c r="AQ9" s="1206"/>
      <c r="AR9" s="1206"/>
      <c r="AS9" s="1206"/>
      <c r="AT9" s="1206"/>
      <c r="AU9" s="1206"/>
      <c r="AV9" s="1206"/>
      <c r="AW9" s="1206"/>
      <c r="AX9" s="1206"/>
      <c r="AY9" s="1206"/>
      <c r="AZ9" s="1206"/>
      <c r="BA9" s="1206"/>
      <c r="BB9" s="1206"/>
      <c r="BC9" s="1206"/>
      <c r="BD9" s="1206"/>
      <c r="BE9" s="1206"/>
      <c r="BF9" s="1206"/>
      <c r="BG9" s="1206"/>
      <c r="BH9" s="1206"/>
      <c r="BI9" s="1206"/>
      <c r="BJ9" s="1206"/>
      <c r="BK9" s="1206"/>
      <c r="BL9" s="1206"/>
      <c r="BM9" s="1206"/>
      <c r="BN9" s="1206"/>
      <c r="BO9" s="1206"/>
      <c r="BP9" s="1206"/>
      <c r="BQ9" s="1206"/>
      <c r="BR9" s="1206"/>
      <c r="BS9" s="1206"/>
      <c r="BT9" s="1206"/>
      <c r="BU9" s="1206"/>
      <c r="BV9" s="1206"/>
      <c r="BW9" s="1206"/>
      <c r="BX9" s="1206"/>
      <c r="BY9" s="1206"/>
      <c r="BZ9" s="1206"/>
      <c r="CA9" s="1206"/>
      <c r="CB9" s="1206"/>
      <c r="CC9" s="1206"/>
      <c r="CD9" s="1206"/>
      <c r="CE9" s="1206"/>
      <c r="CF9" s="1206"/>
      <c r="CG9" s="1206"/>
      <c r="CH9" s="1206"/>
      <c r="CI9" s="1206"/>
      <c r="CJ9" s="1206"/>
      <c r="CK9" s="1206"/>
      <c r="CL9" s="1206"/>
      <c r="CM9" s="1206"/>
      <c r="CN9" s="1206"/>
      <c r="CO9" s="1206"/>
      <c r="CP9" s="1206"/>
      <c r="CQ9" s="1206"/>
      <c r="CR9" s="1206"/>
      <c r="CS9" s="1206"/>
      <c r="CT9" s="1206"/>
      <c r="CU9" s="1206"/>
      <c r="CV9" s="1206"/>
      <c r="CW9" s="1206"/>
      <c r="CX9" s="1206"/>
      <c r="CY9" s="1206"/>
      <c r="CZ9" s="1206"/>
      <c r="DA9" s="1206"/>
      <c r="DB9" s="1206"/>
      <c r="DC9" s="1206"/>
      <c r="DD9" s="1206"/>
      <c r="DE9" s="1206"/>
    </row>
    <row r="10" spans="1:109" s="253" customFormat="1" ht="13.2" x14ac:dyDescent="0.2">
      <c r="A10" s="1206"/>
      <c r="B10" s="1206"/>
      <c r="C10" s="1206"/>
      <c r="D10" s="1206"/>
      <c r="E10" s="1206"/>
      <c r="F10" s="1206"/>
      <c r="G10" s="1206"/>
      <c r="H10" s="1206"/>
      <c r="I10" s="1206"/>
      <c r="J10" s="1206"/>
      <c r="K10" s="1206"/>
      <c r="L10" s="1206"/>
      <c r="M10" s="1206"/>
      <c r="N10" s="1206"/>
      <c r="O10" s="1206"/>
      <c r="P10" s="1206"/>
      <c r="Q10" s="1206"/>
      <c r="R10" s="1206"/>
      <c r="S10" s="1206"/>
      <c r="T10" s="1206"/>
      <c r="U10" s="1206"/>
      <c r="V10" s="1206"/>
      <c r="W10" s="1206"/>
      <c r="X10" s="1206"/>
      <c r="Y10" s="1206"/>
      <c r="Z10" s="1206"/>
      <c r="AA10" s="1206"/>
      <c r="AB10" s="1206"/>
      <c r="AC10" s="1206"/>
      <c r="AD10" s="1206"/>
      <c r="AE10" s="1206"/>
      <c r="AF10" s="1206"/>
      <c r="AG10" s="1206"/>
      <c r="AH10" s="1206"/>
      <c r="AI10" s="1206"/>
      <c r="AJ10" s="1206"/>
      <c r="AK10" s="1206"/>
      <c r="AL10" s="1206"/>
      <c r="AM10" s="1206"/>
      <c r="AN10" s="1206"/>
      <c r="AO10" s="1206"/>
      <c r="AP10" s="1206"/>
      <c r="AQ10" s="1206"/>
      <c r="AR10" s="1206"/>
      <c r="AS10" s="1206"/>
      <c r="AT10" s="1206"/>
      <c r="AU10" s="1206"/>
      <c r="AV10" s="1206"/>
      <c r="AW10" s="1206"/>
      <c r="AX10" s="1206"/>
      <c r="AY10" s="1206"/>
      <c r="AZ10" s="1206"/>
      <c r="BA10" s="1206"/>
      <c r="BB10" s="1206"/>
      <c r="BC10" s="1206"/>
      <c r="BD10" s="1206"/>
      <c r="BE10" s="1206"/>
      <c r="BF10" s="1206"/>
      <c r="BG10" s="1206"/>
      <c r="BH10" s="1206"/>
      <c r="BI10" s="1206"/>
      <c r="BJ10" s="1206"/>
      <c r="BK10" s="1206"/>
      <c r="BL10" s="1206"/>
      <c r="BM10" s="1206"/>
      <c r="BN10" s="1206"/>
      <c r="BO10" s="1206"/>
      <c r="BP10" s="1206"/>
      <c r="BQ10" s="1206"/>
      <c r="BR10" s="1206"/>
      <c r="BS10" s="1206"/>
      <c r="BT10" s="1206"/>
      <c r="BU10" s="1206"/>
      <c r="BV10" s="1206"/>
      <c r="BW10" s="1206"/>
      <c r="BX10" s="1206"/>
      <c r="BY10" s="1206"/>
      <c r="BZ10" s="1206"/>
      <c r="CA10" s="1206"/>
      <c r="CB10" s="1206"/>
      <c r="CC10" s="1206"/>
      <c r="CD10" s="1206"/>
      <c r="CE10" s="1206"/>
      <c r="CF10" s="1206"/>
      <c r="CG10" s="1206"/>
      <c r="CH10" s="1206"/>
      <c r="CI10" s="1206"/>
      <c r="CJ10" s="1206"/>
      <c r="CK10" s="1206"/>
      <c r="CL10" s="1206"/>
      <c r="CM10" s="1206"/>
      <c r="CN10" s="1206"/>
      <c r="CO10" s="1206"/>
      <c r="CP10" s="1206"/>
      <c r="CQ10" s="1206"/>
      <c r="CR10" s="1206"/>
      <c r="CS10" s="1206"/>
      <c r="CT10" s="1206"/>
      <c r="CU10" s="1206"/>
      <c r="CV10" s="1206"/>
      <c r="CW10" s="1206"/>
      <c r="CX10" s="1206"/>
      <c r="CY10" s="1206"/>
      <c r="CZ10" s="1206"/>
      <c r="DA10" s="1206"/>
      <c r="DB10" s="1206"/>
      <c r="DC10" s="1206"/>
      <c r="DD10" s="1206"/>
      <c r="DE10" s="1206"/>
    </row>
    <row r="11" spans="1:109" s="253" customFormat="1" ht="13.2" x14ac:dyDescent="0.2">
      <c r="A11" s="1206"/>
      <c r="B11" s="1206"/>
      <c r="C11" s="1206"/>
      <c r="D11" s="1206"/>
      <c r="E11" s="1206"/>
      <c r="F11" s="1206"/>
      <c r="G11" s="1206"/>
      <c r="H11" s="1206"/>
      <c r="I11" s="1206"/>
      <c r="J11" s="1206"/>
      <c r="K11" s="1206"/>
      <c r="L11" s="1206"/>
      <c r="M11" s="1206"/>
      <c r="N11" s="1206"/>
      <c r="O11" s="1206"/>
      <c r="P11" s="1206"/>
      <c r="Q11" s="1206"/>
      <c r="R11" s="1206"/>
      <c r="S11" s="1206"/>
      <c r="T11" s="1206"/>
      <c r="U11" s="1206"/>
      <c r="V11" s="1206"/>
      <c r="W11" s="1206"/>
      <c r="X11" s="1206"/>
      <c r="Y11" s="1206"/>
      <c r="Z11" s="1206"/>
      <c r="AA11" s="1206"/>
      <c r="AB11" s="1206"/>
      <c r="AC11" s="1206"/>
      <c r="AD11" s="1206"/>
      <c r="AE11" s="1206"/>
      <c r="AF11" s="1206"/>
      <c r="AG11" s="1206"/>
      <c r="AH11" s="1206"/>
      <c r="AI11" s="1206"/>
      <c r="AJ11" s="1206"/>
      <c r="AK11" s="1206"/>
      <c r="AL11" s="1206"/>
      <c r="AM11" s="1206"/>
      <c r="AN11" s="1206"/>
      <c r="AO11" s="1206"/>
      <c r="AP11" s="1206"/>
      <c r="AQ11" s="1206"/>
      <c r="AR11" s="1206"/>
      <c r="AS11" s="1206"/>
      <c r="AT11" s="1206"/>
      <c r="AU11" s="1206"/>
      <c r="AV11" s="1206"/>
      <c r="AW11" s="1206"/>
      <c r="AX11" s="1206"/>
      <c r="AY11" s="1206"/>
      <c r="AZ11" s="1206"/>
      <c r="BA11" s="1206"/>
      <c r="BB11" s="1206"/>
      <c r="BC11" s="1206"/>
      <c r="BD11" s="1206"/>
      <c r="BE11" s="1206"/>
      <c r="BF11" s="1206"/>
      <c r="BG11" s="1206"/>
      <c r="BH11" s="1206"/>
      <c r="BI11" s="1206"/>
      <c r="BJ11" s="1206"/>
      <c r="BK11" s="1206"/>
      <c r="BL11" s="1206"/>
      <c r="BM11" s="1206"/>
      <c r="BN11" s="1206"/>
      <c r="BO11" s="1206"/>
      <c r="BP11" s="1206"/>
      <c r="BQ11" s="1206"/>
      <c r="BR11" s="1206"/>
      <c r="BS11" s="1206"/>
      <c r="BT11" s="1206"/>
      <c r="BU11" s="1206"/>
      <c r="BV11" s="1206"/>
      <c r="BW11" s="1206"/>
      <c r="BX11" s="1206"/>
      <c r="BY11" s="1206"/>
      <c r="BZ11" s="1206"/>
      <c r="CA11" s="1206"/>
      <c r="CB11" s="1206"/>
      <c r="CC11" s="1206"/>
      <c r="CD11" s="1206"/>
      <c r="CE11" s="1206"/>
      <c r="CF11" s="1206"/>
      <c r="CG11" s="1206"/>
      <c r="CH11" s="1206"/>
      <c r="CI11" s="1206"/>
      <c r="CJ11" s="1206"/>
      <c r="CK11" s="1206"/>
      <c r="CL11" s="1206"/>
      <c r="CM11" s="1206"/>
      <c r="CN11" s="1206"/>
      <c r="CO11" s="1206"/>
      <c r="CP11" s="1206"/>
      <c r="CQ11" s="1206"/>
      <c r="CR11" s="1206"/>
      <c r="CS11" s="1206"/>
      <c r="CT11" s="1206"/>
      <c r="CU11" s="1206"/>
      <c r="CV11" s="1206"/>
      <c r="CW11" s="1206"/>
      <c r="CX11" s="1206"/>
      <c r="CY11" s="1206"/>
      <c r="CZ11" s="1206"/>
      <c r="DA11" s="1206"/>
      <c r="DB11" s="1206"/>
      <c r="DC11" s="1206"/>
      <c r="DD11" s="1206"/>
      <c r="DE11" s="1206"/>
    </row>
    <row r="12" spans="1:109" s="253" customFormat="1" ht="13.2" x14ac:dyDescent="0.2">
      <c r="A12" s="1206"/>
      <c r="B12" s="1206"/>
      <c r="C12" s="1206"/>
      <c r="D12" s="1206"/>
      <c r="E12" s="1206"/>
      <c r="F12" s="1206"/>
      <c r="G12" s="1206"/>
      <c r="H12" s="1206"/>
      <c r="I12" s="1206"/>
      <c r="J12" s="1206"/>
      <c r="K12" s="1206"/>
      <c r="L12" s="1206"/>
      <c r="M12" s="1206"/>
      <c r="N12" s="1206"/>
      <c r="O12" s="1206"/>
      <c r="P12" s="1206"/>
      <c r="Q12" s="1206"/>
      <c r="R12" s="1206"/>
      <c r="S12" s="1206"/>
      <c r="T12" s="1206"/>
      <c r="U12" s="1206"/>
      <c r="V12" s="1206"/>
      <c r="W12" s="1206"/>
      <c r="X12" s="1206"/>
      <c r="Y12" s="1206"/>
      <c r="Z12" s="1206"/>
      <c r="AA12" s="1206"/>
      <c r="AB12" s="1206"/>
      <c r="AC12" s="1206"/>
      <c r="AD12" s="1206"/>
      <c r="AE12" s="1206"/>
      <c r="AF12" s="1206"/>
      <c r="AG12" s="1206"/>
      <c r="AH12" s="1206"/>
      <c r="AI12" s="1206"/>
      <c r="AJ12" s="1206"/>
      <c r="AK12" s="1206"/>
      <c r="AL12" s="1206"/>
      <c r="AM12" s="1206"/>
      <c r="AN12" s="1206"/>
      <c r="AO12" s="1206"/>
      <c r="AP12" s="1206"/>
      <c r="AQ12" s="1206"/>
      <c r="AR12" s="1206"/>
      <c r="AS12" s="1206"/>
      <c r="AT12" s="1206"/>
      <c r="AU12" s="1206"/>
      <c r="AV12" s="1206"/>
      <c r="AW12" s="1206"/>
      <c r="AX12" s="1206"/>
      <c r="AY12" s="1206"/>
      <c r="AZ12" s="1206"/>
      <c r="BA12" s="1206"/>
      <c r="BB12" s="1206"/>
      <c r="BC12" s="1206"/>
      <c r="BD12" s="1206"/>
      <c r="BE12" s="1206"/>
      <c r="BF12" s="1206"/>
      <c r="BG12" s="1206"/>
      <c r="BH12" s="1206"/>
      <c r="BI12" s="1206"/>
      <c r="BJ12" s="1206"/>
      <c r="BK12" s="1206"/>
      <c r="BL12" s="1206"/>
      <c r="BM12" s="1206"/>
      <c r="BN12" s="1206"/>
      <c r="BO12" s="1206"/>
      <c r="BP12" s="1206"/>
      <c r="BQ12" s="1206"/>
      <c r="BR12" s="1206"/>
      <c r="BS12" s="1206"/>
      <c r="BT12" s="1206"/>
      <c r="BU12" s="1206"/>
      <c r="BV12" s="1206"/>
      <c r="BW12" s="1206"/>
      <c r="BX12" s="1206"/>
      <c r="BY12" s="1206"/>
      <c r="BZ12" s="1206"/>
      <c r="CA12" s="1206"/>
      <c r="CB12" s="1206"/>
      <c r="CC12" s="1206"/>
      <c r="CD12" s="1206"/>
      <c r="CE12" s="1206"/>
      <c r="CF12" s="1206"/>
      <c r="CG12" s="1206"/>
      <c r="CH12" s="1206"/>
      <c r="CI12" s="1206"/>
      <c r="CJ12" s="1206"/>
      <c r="CK12" s="1206"/>
      <c r="CL12" s="1206"/>
      <c r="CM12" s="1206"/>
      <c r="CN12" s="1206"/>
      <c r="CO12" s="1206"/>
      <c r="CP12" s="1206"/>
      <c r="CQ12" s="1206"/>
      <c r="CR12" s="1206"/>
      <c r="CS12" s="1206"/>
      <c r="CT12" s="1206"/>
      <c r="CU12" s="1206"/>
      <c r="CV12" s="1206"/>
      <c r="CW12" s="1206"/>
      <c r="CX12" s="1206"/>
      <c r="CY12" s="1206"/>
      <c r="CZ12" s="1206"/>
      <c r="DA12" s="1206"/>
      <c r="DB12" s="1206"/>
      <c r="DC12" s="1206"/>
      <c r="DD12" s="1206"/>
      <c r="DE12" s="1206"/>
    </row>
    <row r="13" spans="1:109" s="253" customFormat="1" ht="13.2" x14ac:dyDescent="0.2">
      <c r="A13" s="1206"/>
      <c r="B13" s="1206"/>
      <c r="C13" s="1206"/>
      <c r="D13" s="1206"/>
      <c r="E13" s="1206"/>
      <c r="F13" s="1206"/>
      <c r="G13" s="1206"/>
      <c r="H13" s="1206"/>
      <c r="I13" s="1206"/>
      <c r="J13" s="1206"/>
      <c r="K13" s="1206"/>
      <c r="L13" s="1206"/>
      <c r="M13" s="1206"/>
      <c r="N13" s="1206"/>
      <c r="O13" s="1206"/>
      <c r="P13" s="1206"/>
      <c r="Q13" s="1206"/>
      <c r="R13" s="1206"/>
      <c r="S13" s="1206"/>
      <c r="T13" s="1206"/>
      <c r="U13" s="1206"/>
      <c r="V13" s="1206"/>
      <c r="W13" s="1206"/>
      <c r="X13" s="1206"/>
      <c r="Y13" s="1206"/>
      <c r="Z13" s="1206"/>
      <c r="AA13" s="1206"/>
      <c r="AB13" s="1206"/>
      <c r="AC13" s="1206"/>
      <c r="AD13" s="1206"/>
      <c r="AE13" s="1206"/>
      <c r="AF13" s="1206"/>
      <c r="AG13" s="1206"/>
      <c r="AH13" s="1206"/>
      <c r="AI13" s="1206"/>
      <c r="AJ13" s="1206"/>
      <c r="AK13" s="1206"/>
      <c r="AL13" s="1206"/>
      <c r="AM13" s="1206"/>
      <c r="AN13" s="1206"/>
      <c r="AO13" s="1206"/>
      <c r="AP13" s="1206"/>
      <c r="AQ13" s="1206"/>
      <c r="AR13" s="1206"/>
      <c r="AS13" s="1206"/>
      <c r="AT13" s="1206"/>
      <c r="AU13" s="1206"/>
      <c r="AV13" s="1206"/>
      <c r="AW13" s="1206"/>
      <c r="AX13" s="1206"/>
      <c r="AY13" s="1206"/>
      <c r="AZ13" s="1206"/>
      <c r="BA13" s="1206"/>
      <c r="BB13" s="1206"/>
      <c r="BC13" s="1206"/>
      <c r="BD13" s="1206"/>
      <c r="BE13" s="1206"/>
      <c r="BF13" s="1206"/>
      <c r="BG13" s="1206"/>
      <c r="BH13" s="1206"/>
      <c r="BI13" s="1206"/>
      <c r="BJ13" s="1206"/>
      <c r="BK13" s="1206"/>
      <c r="BL13" s="1206"/>
      <c r="BM13" s="1206"/>
      <c r="BN13" s="1206"/>
      <c r="BO13" s="1206"/>
      <c r="BP13" s="1206"/>
      <c r="BQ13" s="1206"/>
      <c r="BR13" s="1206"/>
      <c r="BS13" s="1206"/>
      <c r="BT13" s="1206"/>
      <c r="BU13" s="1206"/>
      <c r="BV13" s="1206"/>
      <c r="BW13" s="1206"/>
      <c r="BX13" s="1206"/>
      <c r="BY13" s="1206"/>
      <c r="BZ13" s="1206"/>
      <c r="CA13" s="1206"/>
      <c r="CB13" s="1206"/>
      <c r="CC13" s="1206"/>
      <c r="CD13" s="1206"/>
      <c r="CE13" s="1206"/>
      <c r="CF13" s="1206"/>
      <c r="CG13" s="1206"/>
      <c r="CH13" s="1206"/>
      <c r="CI13" s="1206"/>
      <c r="CJ13" s="1206"/>
      <c r="CK13" s="1206"/>
      <c r="CL13" s="1206"/>
      <c r="CM13" s="1206"/>
      <c r="CN13" s="1206"/>
      <c r="CO13" s="1206"/>
      <c r="CP13" s="1206"/>
      <c r="CQ13" s="1206"/>
      <c r="CR13" s="1206"/>
      <c r="CS13" s="1206"/>
      <c r="CT13" s="1206"/>
      <c r="CU13" s="1206"/>
      <c r="CV13" s="1206"/>
      <c r="CW13" s="1206"/>
      <c r="CX13" s="1206"/>
      <c r="CY13" s="1206"/>
      <c r="CZ13" s="1206"/>
      <c r="DA13" s="1206"/>
      <c r="DB13" s="1206"/>
      <c r="DC13" s="1206"/>
      <c r="DD13" s="1206"/>
      <c r="DE13" s="1206"/>
    </row>
    <row r="14" spans="1:109" s="253" customFormat="1" ht="13.2" x14ac:dyDescent="0.2">
      <c r="A14" s="1206"/>
      <c r="B14" s="1206"/>
      <c r="C14" s="1206"/>
      <c r="D14" s="1206"/>
      <c r="E14" s="1206"/>
      <c r="F14" s="1206"/>
      <c r="G14" s="1206"/>
      <c r="H14" s="1206"/>
      <c r="I14" s="1206"/>
      <c r="J14" s="1206"/>
      <c r="K14" s="1206"/>
      <c r="L14" s="1206"/>
      <c r="M14" s="1206"/>
      <c r="N14" s="1206"/>
      <c r="O14" s="1206"/>
      <c r="P14" s="1206"/>
      <c r="Q14" s="1206"/>
      <c r="R14" s="1206"/>
      <c r="S14" s="1206"/>
      <c r="T14" s="1206"/>
      <c r="U14" s="1206"/>
      <c r="V14" s="1206"/>
      <c r="W14" s="1206"/>
      <c r="X14" s="1206"/>
      <c r="Y14" s="1206"/>
      <c r="Z14" s="1206"/>
      <c r="AA14" s="1206"/>
      <c r="AB14" s="1206"/>
      <c r="AC14" s="1206"/>
      <c r="AD14" s="1206"/>
      <c r="AE14" s="1206"/>
      <c r="AF14" s="1206"/>
      <c r="AG14" s="1206"/>
      <c r="AH14" s="1206"/>
      <c r="AI14" s="1206"/>
      <c r="AJ14" s="1206"/>
      <c r="AK14" s="1206"/>
      <c r="AL14" s="1206"/>
      <c r="AM14" s="1206"/>
      <c r="AN14" s="1206"/>
      <c r="AO14" s="1206"/>
      <c r="AP14" s="1206"/>
      <c r="AQ14" s="1206"/>
      <c r="AR14" s="1206"/>
      <c r="AS14" s="1206"/>
      <c r="AT14" s="1206"/>
      <c r="AU14" s="1206"/>
      <c r="AV14" s="1206"/>
      <c r="AW14" s="1206"/>
      <c r="AX14" s="1206"/>
      <c r="AY14" s="1206"/>
      <c r="AZ14" s="1206"/>
      <c r="BA14" s="1206"/>
      <c r="BB14" s="1206"/>
      <c r="BC14" s="1206"/>
      <c r="BD14" s="1206"/>
      <c r="BE14" s="1206"/>
      <c r="BF14" s="1206"/>
      <c r="BG14" s="1206"/>
      <c r="BH14" s="1206"/>
      <c r="BI14" s="1206"/>
      <c r="BJ14" s="1206"/>
      <c r="BK14" s="1206"/>
      <c r="BL14" s="1206"/>
      <c r="BM14" s="1206"/>
      <c r="BN14" s="1206"/>
      <c r="BO14" s="1206"/>
      <c r="BP14" s="1206"/>
      <c r="BQ14" s="1206"/>
      <c r="BR14" s="1206"/>
      <c r="BS14" s="1206"/>
      <c r="BT14" s="1206"/>
      <c r="BU14" s="1206"/>
      <c r="BV14" s="1206"/>
      <c r="BW14" s="1206"/>
      <c r="BX14" s="1206"/>
      <c r="BY14" s="1206"/>
      <c r="BZ14" s="1206"/>
      <c r="CA14" s="1206"/>
      <c r="CB14" s="1206"/>
      <c r="CC14" s="1206"/>
      <c r="CD14" s="1206"/>
      <c r="CE14" s="1206"/>
      <c r="CF14" s="1206"/>
      <c r="CG14" s="1206"/>
      <c r="CH14" s="1206"/>
      <c r="CI14" s="1206"/>
      <c r="CJ14" s="1206"/>
      <c r="CK14" s="1206"/>
      <c r="CL14" s="1206"/>
      <c r="CM14" s="1206"/>
      <c r="CN14" s="1206"/>
      <c r="CO14" s="1206"/>
      <c r="CP14" s="1206"/>
      <c r="CQ14" s="1206"/>
      <c r="CR14" s="1206"/>
      <c r="CS14" s="1206"/>
      <c r="CT14" s="1206"/>
      <c r="CU14" s="1206"/>
      <c r="CV14" s="1206"/>
      <c r="CW14" s="1206"/>
      <c r="CX14" s="1206"/>
      <c r="CY14" s="1206"/>
      <c r="CZ14" s="1206"/>
      <c r="DA14" s="1206"/>
      <c r="DB14" s="1206"/>
      <c r="DC14" s="1206"/>
      <c r="DD14" s="1206"/>
      <c r="DE14" s="1206"/>
    </row>
    <row r="15" spans="1:109" s="253" customFormat="1" ht="13.2" x14ac:dyDescent="0.2">
      <c r="A15" s="255"/>
      <c r="B15" s="1206"/>
      <c r="C15" s="1206"/>
      <c r="D15" s="1206"/>
      <c r="E15" s="1206"/>
      <c r="F15" s="1206"/>
      <c r="G15" s="1206"/>
      <c r="H15" s="1206"/>
      <c r="I15" s="1206"/>
      <c r="J15" s="1206"/>
      <c r="K15" s="1206"/>
      <c r="L15" s="1206"/>
      <c r="M15" s="1206"/>
      <c r="N15" s="1206"/>
      <c r="O15" s="1206"/>
      <c r="P15" s="1206"/>
      <c r="Q15" s="1206"/>
      <c r="R15" s="1206"/>
      <c r="S15" s="1206"/>
      <c r="T15" s="1206"/>
      <c r="U15" s="1206"/>
      <c r="V15" s="1206"/>
      <c r="W15" s="1206"/>
      <c r="X15" s="1206"/>
      <c r="Y15" s="1206"/>
      <c r="Z15" s="1206"/>
      <c r="AA15" s="1206"/>
      <c r="AB15" s="1206"/>
      <c r="AC15" s="1206"/>
      <c r="AD15" s="1206"/>
      <c r="AE15" s="1206"/>
      <c r="AF15" s="1206"/>
      <c r="AG15" s="1206"/>
      <c r="AH15" s="1206"/>
      <c r="AI15" s="1206"/>
      <c r="AJ15" s="1206"/>
      <c r="AK15" s="1206"/>
      <c r="AL15" s="1206"/>
      <c r="AM15" s="1206"/>
      <c r="AN15" s="1206"/>
      <c r="AO15" s="1206"/>
      <c r="AP15" s="1206"/>
      <c r="AQ15" s="1206"/>
      <c r="AR15" s="1206"/>
      <c r="AS15" s="1206"/>
      <c r="AT15" s="1206"/>
      <c r="AU15" s="1206"/>
      <c r="AV15" s="1206"/>
      <c r="AW15" s="1206"/>
      <c r="AX15" s="1206"/>
      <c r="AY15" s="1206"/>
      <c r="AZ15" s="1206"/>
      <c r="BA15" s="1206"/>
      <c r="BB15" s="1206"/>
      <c r="BC15" s="1206"/>
      <c r="BD15" s="1206"/>
      <c r="BE15" s="1206"/>
      <c r="BF15" s="1206"/>
      <c r="BG15" s="1206"/>
      <c r="BH15" s="1206"/>
      <c r="BI15" s="1206"/>
      <c r="BJ15" s="1206"/>
      <c r="BK15" s="1206"/>
      <c r="BL15" s="1206"/>
      <c r="BM15" s="1206"/>
      <c r="BN15" s="1206"/>
      <c r="BO15" s="1206"/>
      <c r="BP15" s="1206"/>
      <c r="BQ15" s="1206"/>
      <c r="BR15" s="1206"/>
      <c r="BS15" s="1206"/>
      <c r="BT15" s="1206"/>
      <c r="BU15" s="1206"/>
      <c r="BV15" s="1206"/>
      <c r="BW15" s="1206"/>
      <c r="BX15" s="1206"/>
      <c r="BY15" s="1206"/>
      <c r="BZ15" s="1206"/>
      <c r="CA15" s="1206"/>
      <c r="CB15" s="1206"/>
      <c r="CC15" s="1206"/>
      <c r="CD15" s="1206"/>
      <c r="CE15" s="1206"/>
      <c r="CF15" s="1206"/>
      <c r="CG15" s="1206"/>
      <c r="CH15" s="1206"/>
      <c r="CI15" s="1206"/>
      <c r="CJ15" s="1206"/>
      <c r="CK15" s="1206"/>
      <c r="CL15" s="1206"/>
      <c r="CM15" s="1206"/>
      <c r="CN15" s="1206"/>
      <c r="CO15" s="1206"/>
      <c r="CP15" s="1206"/>
      <c r="CQ15" s="1206"/>
      <c r="CR15" s="1206"/>
      <c r="CS15" s="1206"/>
      <c r="CT15" s="1206"/>
      <c r="CU15" s="1206"/>
      <c r="CV15" s="1206"/>
      <c r="CW15" s="1206"/>
      <c r="CX15" s="1206"/>
      <c r="CY15" s="1206"/>
      <c r="CZ15" s="1206"/>
      <c r="DA15" s="1206"/>
      <c r="DB15" s="1206"/>
      <c r="DC15" s="1206"/>
      <c r="DD15" s="1206"/>
      <c r="DE15" s="1206"/>
    </row>
    <row r="16" spans="1:109" s="253" customFormat="1" ht="13.2" x14ac:dyDescent="0.2">
      <c r="A16" s="255"/>
      <c r="B16" s="1206"/>
      <c r="C16" s="1206"/>
      <c r="D16" s="1206"/>
      <c r="E16" s="1206"/>
      <c r="F16" s="1206"/>
      <c r="G16" s="1206"/>
      <c r="H16" s="1206"/>
      <c r="I16" s="1206"/>
      <c r="J16" s="1206"/>
      <c r="K16" s="1206"/>
      <c r="L16" s="1206"/>
      <c r="M16" s="1206"/>
      <c r="N16" s="1206"/>
      <c r="O16" s="1206"/>
      <c r="P16" s="1206"/>
      <c r="Q16" s="1206"/>
      <c r="R16" s="1206"/>
      <c r="S16" s="1206"/>
      <c r="T16" s="1206"/>
      <c r="U16" s="1206"/>
      <c r="V16" s="1206"/>
      <c r="W16" s="1206"/>
      <c r="X16" s="1206"/>
      <c r="Y16" s="1206"/>
      <c r="Z16" s="1206"/>
      <c r="AA16" s="1206"/>
      <c r="AB16" s="1206"/>
      <c r="AC16" s="1206"/>
      <c r="AD16" s="1206"/>
      <c r="AE16" s="1206"/>
      <c r="AF16" s="1206"/>
      <c r="AG16" s="1206"/>
      <c r="AH16" s="1206"/>
      <c r="AI16" s="1206"/>
      <c r="AJ16" s="1206"/>
      <c r="AK16" s="1206"/>
      <c r="AL16" s="1206"/>
      <c r="AM16" s="1206"/>
      <c r="AN16" s="1206"/>
      <c r="AO16" s="1206"/>
      <c r="AP16" s="1206"/>
      <c r="AQ16" s="1206"/>
      <c r="AR16" s="1206"/>
      <c r="AS16" s="1206"/>
      <c r="AT16" s="1206"/>
      <c r="AU16" s="1206"/>
      <c r="AV16" s="1206"/>
      <c r="AW16" s="1206"/>
      <c r="AX16" s="1206"/>
      <c r="AY16" s="1206"/>
      <c r="AZ16" s="1206"/>
      <c r="BA16" s="1206"/>
      <c r="BB16" s="1206"/>
      <c r="BC16" s="1206"/>
      <c r="BD16" s="1206"/>
      <c r="BE16" s="1206"/>
      <c r="BF16" s="1206"/>
      <c r="BG16" s="1206"/>
      <c r="BH16" s="1206"/>
      <c r="BI16" s="1206"/>
      <c r="BJ16" s="1206"/>
      <c r="BK16" s="1206"/>
      <c r="BL16" s="1206"/>
      <c r="BM16" s="1206"/>
      <c r="BN16" s="1206"/>
      <c r="BO16" s="1206"/>
      <c r="BP16" s="1206"/>
      <c r="BQ16" s="1206"/>
      <c r="BR16" s="1206"/>
      <c r="BS16" s="1206"/>
      <c r="BT16" s="1206"/>
      <c r="BU16" s="1206"/>
      <c r="BV16" s="1206"/>
      <c r="BW16" s="1206"/>
      <c r="BX16" s="1206"/>
      <c r="BY16" s="1206"/>
      <c r="BZ16" s="1206"/>
      <c r="CA16" s="1206"/>
      <c r="CB16" s="1206"/>
      <c r="CC16" s="1206"/>
      <c r="CD16" s="1206"/>
      <c r="CE16" s="1206"/>
      <c r="CF16" s="1206"/>
      <c r="CG16" s="1206"/>
      <c r="CH16" s="1206"/>
      <c r="CI16" s="1206"/>
      <c r="CJ16" s="1206"/>
      <c r="CK16" s="1206"/>
      <c r="CL16" s="1206"/>
      <c r="CM16" s="1206"/>
      <c r="CN16" s="1206"/>
      <c r="CO16" s="1206"/>
      <c r="CP16" s="1206"/>
      <c r="CQ16" s="1206"/>
      <c r="CR16" s="1206"/>
      <c r="CS16" s="1206"/>
      <c r="CT16" s="1206"/>
      <c r="CU16" s="1206"/>
      <c r="CV16" s="1206"/>
      <c r="CW16" s="1206"/>
      <c r="CX16" s="1206"/>
      <c r="CY16" s="1206"/>
      <c r="CZ16" s="1206"/>
      <c r="DA16" s="1206"/>
      <c r="DB16" s="1206"/>
      <c r="DC16" s="1206"/>
      <c r="DD16" s="1206"/>
      <c r="DE16" s="1206"/>
    </row>
    <row r="17" spans="1:109" s="253" customFormat="1" ht="13.2" x14ac:dyDescent="0.2">
      <c r="A17" s="255"/>
      <c r="B17" s="1206"/>
      <c r="C17" s="1206"/>
      <c r="D17" s="1206"/>
      <c r="E17" s="1206"/>
      <c r="F17" s="1206"/>
      <c r="G17" s="1206"/>
      <c r="H17" s="1206"/>
      <c r="I17" s="1206"/>
      <c r="J17" s="1206"/>
      <c r="K17" s="1206"/>
      <c r="L17" s="1206"/>
      <c r="M17" s="1206"/>
      <c r="N17" s="1206"/>
      <c r="O17" s="1206"/>
      <c r="P17" s="1206"/>
      <c r="Q17" s="1206"/>
      <c r="R17" s="1206"/>
      <c r="S17" s="1206"/>
      <c r="T17" s="1206"/>
      <c r="U17" s="1206"/>
      <c r="V17" s="1206"/>
      <c r="W17" s="1206"/>
      <c r="X17" s="1206"/>
      <c r="Y17" s="1206"/>
      <c r="Z17" s="1206"/>
      <c r="AA17" s="1206"/>
      <c r="AB17" s="1206"/>
      <c r="AC17" s="1206"/>
      <c r="AD17" s="1206"/>
      <c r="AE17" s="1206"/>
      <c r="AF17" s="1206"/>
      <c r="AG17" s="1206"/>
      <c r="AH17" s="1206"/>
      <c r="AI17" s="1206"/>
      <c r="AJ17" s="1206"/>
      <c r="AK17" s="1206"/>
      <c r="AL17" s="1206"/>
      <c r="AM17" s="1206"/>
      <c r="AN17" s="1206"/>
      <c r="AO17" s="1206"/>
      <c r="AP17" s="1206"/>
      <c r="AQ17" s="1206"/>
      <c r="AR17" s="1206"/>
      <c r="AS17" s="1206"/>
      <c r="AT17" s="1206"/>
      <c r="AU17" s="1206"/>
      <c r="AV17" s="1206"/>
      <c r="AW17" s="1206"/>
      <c r="AX17" s="1206"/>
      <c r="AY17" s="1206"/>
      <c r="AZ17" s="1206"/>
      <c r="BA17" s="1206"/>
      <c r="BB17" s="1206"/>
      <c r="BC17" s="1206"/>
      <c r="BD17" s="1206"/>
      <c r="BE17" s="1206"/>
      <c r="BF17" s="1206"/>
      <c r="BG17" s="1206"/>
      <c r="BH17" s="1206"/>
      <c r="BI17" s="1206"/>
      <c r="BJ17" s="1206"/>
      <c r="BK17" s="1206"/>
      <c r="BL17" s="1206"/>
      <c r="BM17" s="1206"/>
      <c r="BN17" s="1206"/>
      <c r="BO17" s="1206"/>
      <c r="BP17" s="1206"/>
      <c r="BQ17" s="1206"/>
      <c r="BR17" s="1206"/>
      <c r="BS17" s="1206"/>
      <c r="BT17" s="1206"/>
      <c r="BU17" s="1206"/>
      <c r="BV17" s="1206"/>
      <c r="BW17" s="1206"/>
      <c r="BX17" s="1206"/>
      <c r="BY17" s="1206"/>
      <c r="BZ17" s="1206"/>
      <c r="CA17" s="1206"/>
      <c r="CB17" s="1206"/>
      <c r="CC17" s="1206"/>
      <c r="CD17" s="1206"/>
      <c r="CE17" s="1206"/>
      <c r="CF17" s="1206"/>
      <c r="CG17" s="1206"/>
      <c r="CH17" s="1206"/>
      <c r="CI17" s="1206"/>
      <c r="CJ17" s="1206"/>
      <c r="CK17" s="1206"/>
      <c r="CL17" s="1206"/>
      <c r="CM17" s="1206"/>
      <c r="CN17" s="1206"/>
      <c r="CO17" s="1206"/>
      <c r="CP17" s="1206"/>
      <c r="CQ17" s="1206"/>
      <c r="CR17" s="1206"/>
      <c r="CS17" s="1206"/>
      <c r="CT17" s="1206"/>
      <c r="CU17" s="1206"/>
      <c r="CV17" s="1206"/>
      <c r="CW17" s="1206"/>
      <c r="CX17" s="1206"/>
      <c r="CY17" s="1206"/>
      <c r="CZ17" s="1206"/>
      <c r="DA17" s="1206"/>
      <c r="DB17" s="1206"/>
      <c r="DC17" s="1206"/>
      <c r="DD17" s="1206"/>
      <c r="DE17" s="1206"/>
    </row>
    <row r="18" spans="1:109" s="253" customFormat="1" ht="13.2" x14ac:dyDescent="0.2">
      <c r="A18" s="255"/>
      <c r="B18" s="1206"/>
      <c r="C18" s="1206"/>
      <c r="D18" s="1206"/>
      <c r="E18" s="1206"/>
      <c r="F18" s="1206"/>
      <c r="G18" s="1206"/>
      <c r="H18" s="1206"/>
      <c r="I18" s="1206"/>
      <c r="J18" s="1206"/>
      <c r="K18" s="1206"/>
      <c r="L18" s="1206"/>
      <c r="M18" s="1206"/>
      <c r="N18" s="1206"/>
      <c r="O18" s="1206"/>
      <c r="P18" s="1206"/>
      <c r="Q18" s="1206"/>
      <c r="R18" s="1206"/>
      <c r="S18" s="1206"/>
      <c r="T18" s="1206"/>
      <c r="U18" s="1206"/>
      <c r="V18" s="1206"/>
      <c r="W18" s="1206"/>
      <c r="X18" s="1206"/>
      <c r="Y18" s="1206"/>
      <c r="Z18" s="1206"/>
      <c r="AA18" s="1206"/>
      <c r="AB18" s="1206"/>
      <c r="AC18" s="1206"/>
      <c r="AD18" s="1206"/>
      <c r="AE18" s="1206"/>
      <c r="AF18" s="1206"/>
      <c r="AG18" s="1206"/>
      <c r="AH18" s="1206"/>
      <c r="AI18" s="1206"/>
      <c r="AJ18" s="1206"/>
      <c r="AK18" s="1206"/>
      <c r="AL18" s="1206"/>
      <c r="AM18" s="1206"/>
      <c r="AN18" s="1206"/>
      <c r="AO18" s="1206"/>
      <c r="AP18" s="1206"/>
      <c r="AQ18" s="1206"/>
      <c r="AR18" s="1206"/>
      <c r="AS18" s="1206"/>
      <c r="AT18" s="1206"/>
      <c r="AU18" s="1206"/>
      <c r="AV18" s="1206"/>
      <c r="AW18" s="1206"/>
      <c r="AX18" s="1206"/>
      <c r="AY18" s="1206"/>
      <c r="AZ18" s="1206"/>
      <c r="BA18" s="1206"/>
      <c r="BB18" s="1206"/>
      <c r="BC18" s="1206"/>
      <c r="BD18" s="1206"/>
      <c r="BE18" s="1206"/>
      <c r="BF18" s="1206"/>
      <c r="BG18" s="1206"/>
      <c r="BH18" s="1206"/>
      <c r="BI18" s="1206"/>
      <c r="BJ18" s="1206"/>
      <c r="BK18" s="1206"/>
      <c r="BL18" s="1206"/>
      <c r="BM18" s="1206"/>
      <c r="BN18" s="1206"/>
      <c r="BO18" s="1206"/>
      <c r="BP18" s="1206"/>
      <c r="BQ18" s="1206"/>
      <c r="BR18" s="1206"/>
      <c r="BS18" s="1206"/>
      <c r="BT18" s="1206"/>
      <c r="BU18" s="1206"/>
      <c r="BV18" s="1206"/>
      <c r="BW18" s="1206"/>
      <c r="BX18" s="1206"/>
      <c r="BY18" s="1206"/>
      <c r="BZ18" s="1206"/>
      <c r="CA18" s="1206"/>
      <c r="CB18" s="1206"/>
      <c r="CC18" s="1206"/>
      <c r="CD18" s="1206"/>
      <c r="CE18" s="1206"/>
      <c r="CF18" s="1206"/>
      <c r="CG18" s="1206"/>
      <c r="CH18" s="1206"/>
      <c r="CI18" s="1206"/>
      <c r="CJ18" s="1206"/>
      <c r="CK18" s="1206"/>
      <c r="CL18" s="1206"/>
      <c r="CM18" s="1206"/>
      <c r="CN18" s="1206"/>
      <c r="CO18" s="1206"/>
      <c r="CP18" s="1206"/>
      <c r="CQ18" s="1206"/>
      <c r="CR18" s="1206"/>
      <c r="CS18" s="1206"/>
      <c r="CT18" s="1206"/>
      <c r="CU18" s="1206"/>
      <c r="CV18" s="1206"/>
      <c r="CW18" s="1206"/>
      <c r="CX18" s="1206"/>
      <c r="CY18" s="1206"/>
      <c r="CZ18" s="1206"/>
      <c r="DA18" s="1206"/>
      <c r="DB18" s="1206"/>
      <c r="DC18" s="1206"/>
      <c r="DD18" s="1206"/>
      <c r="DE18" s="1206"/>
    </row>
    <row r="19" spans="1:109" ht="13.2" x14ac:dyDescent="0.2">
      <c r="DD19" s="255"/>
      <c r="DE19" s="255"/>
    </row>
    <row r="20" spans="1:109" ht="13.2" x14ac:dyDescent="0.2">
      <c r="DD20" s="255"/>
      <c r="DE20" s="255"/>
    </row>
    <row r="21" spans="1:109" ht="17.25" customHeight="1" x14ac:dyDescent="0.2">
      <c r="B21" s="1207"/>
      <c r="C21" s="257"/>
      <c r="D21" s="257"/>
      <c r="E21" s="257"/>
      <c r="F21" s="257"/>
      <c r="G21" s="257"/>
      <c r="H21" s="257"/>
      <c r="I21" s="257"/>
      <c r="J21" s="257"/>
      <c r="K21" s="257"/>
      <c r="L21" s="257"/>
      <c r="M21" s="257"/>
      <c r="N21" s="1208"/>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8"/>
      <c r="AU21" s="257"/>
      <c r="AV21" s="257"/>
      <c r="AW21" s="257"/>
      <c r="AX21" s="257"/>
      <c r="AY21" s="257"/>
      <c r="AZ21" s="257"/>
      <c r="BA21" s="257"/>
      <c r="BB21" s="257"/>
      <c r="BC21" s="257"/>
      <c r="BD21" s="257"/>
      <c r="BE21" s="257"/>
      <c r="BF21" s="1208"/>
      <c r="BG21" s="257"/>
      <c r="BH21" s="257"/>
      <c r="BI21" s="257"/>
      <c r="BJ21" s="257"/>
      <c r="BK21" s="257"/>
      <c r="BL21" s="257"/>
      <c r="BM21" s="257"/>
      <c r="BN21" s="257"/>
      <c r="BO21" s="257"/>
      <c r="BP21" s="257"/>
      <c r="BQ21" s="257"/>
      <c r="BR21" s="1208"/>
      <c r="BS21" s="257"/>
      <c r="BT21" s="257"/>
      <c r="BU21" s="257"/>
      <c r="BV21" s="257"/>
      <c r="BW21" s="257"/>
      <c r="BX21" s="257"/>
      <c r="BY21" s="257"/>
      <c r="BZ21" s="257"/>
      <c r="CA21" s="257"/>
      <c r="CB21" s="257"/>
      <c r="CC21" s="257"/>
      <c r="CD21" s="1208"/>
      <c r="CE21" s="257"/>
      <c r="CF21" s="257"/>
      <c r="CG21" s="257"/>
      <c r="CH21" s="257"/>
      <c r="CI21" s="257"/>
      <c r="CJ21" s="257"/>
      <c r="CK21" s="257"/>
      <c r="CL21" s="257"/>
      <c r="CM21" s="257"/>
      <c r="CN21" s="257"/>
      <c r="CO21" s="257"/>
      <c r="CP21" s="1208"/>
      <c r="CQ21" s="257"/>
      <c r="CR21" s="257"/>
      <c r="CS21" s="257"/>
      <c r="CT21" s="257"/>
      <c r="CU21" s="257"/>
      <c r="CV21" s="257"/>
      <c r="CW21" s="257"/>
      <c r="CX21" s="257"/>
      <c r="CY21" s="257"/>
      <c r="CZ21" s="257"/>
      <c r="DA21" s="257"/>
      <c r="DB21" s="1208"/>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09"/>
      <c r="DD40" s="1209"/>
      <c r="DE40" s="255"/>
    </row>
    <row r="41" spans="2:109" ht="16.2" x14ac:dyDescent="0.2">
      <c r="B41" s="256" t="s">
        <v>572</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10"/>
      <c r="I42" s="1211"/>
      <c r="J42" s="1211"/>
      <c r="K42" s="1211"/>
      <c r="AM42" s="1210"/>
      <c r="AN42" s="1210" t="s">
        <v>573</v>
      </c>
      <c r="AP42" s="1211"/>
      <c r="AQ42" s="1211"/>
      <c r="AR42" s="1211"/>
      <c r="AY42" s="1210"/>
      <c r="BA42" s="1211"/>
      <c r="BB42" s="1211"/>
      <c r="BC42" s="1211"/>
      <c r="BK42" s="1210"/>
      <c r="BM42" s="1211"/>
      <c r="BN42" s="1211"/>
      <c r="BO42" s="1211"/>
      <c r="BW42" s="1210"/>
      <c r="BY42" s="1211"/>
      <c r="BZ42" s="1211"/>
      <c r="CA42" s="1211"/>
      <c r="CI42" s="1210"/>
      <c r="CK42" s="1211"/>
      <c r="CL42" s="1211"/>
      <c r="CM42" s="1211"/>
      <c r="CU42" s="1210"/>
      <c r="CW42" s="1211"/>
      <c r="CX42" s="1211"/>
      <c r="CY42" s="1211"/>
    </row>
    <row r="43" spans="2:109" ht="13.5" customHeight="1" x14ac:dyDescent="0.2">
      <c r="B43" s="259"/>
      <c r="AN43" s="1212" t="s">
        <v>574</v>
      </c>
      <c r="AO43" s="1213"/>
      <c r="AP43" s="1213"/>
      <c r="AQ43" s="1213"/>
      <c r="AR43" s="1213"/>
      <c r="AS43" s="1213"/>
      <c r="AT43" s="1213"/>
      <c r="AU43" s="1213"/>
      <c r="AV43" s="1213"/>
      <c r="AW43" s="1213"/>
      <c r="AX43" s="1213"/>
      <c r="AY43" s="1213"/>
      <c r="AZ43" s="1213"/>
      <c r="BA43" s="1213"/>
      <c r="BB43" s="1213"/>
      <c r="BC43" s="1213"/>
      <c r="BD43" s="1213"/>
      <c r="BE43" s="1213"/>
      <c r="BF43" s="1213"/>
      <c r="BG43" s="1213"/>
      <c r="BH43" s="1213"/>
      <c r="BI43" s="1213"/>
      <c r="BJ43" s="1213"/>
      <c r="BK43" s="1213"/>
      <c r="BL43" s="1213"/>
      <c r="BM43" s="1213"/>
      <c r="BN43" s="1213"/>
      <c r="BO43" s="1213"/>
      <c r="BP43" s="1213"/>
      <c r="BQ43" s="1213"/>
      <c r="BR43" s="1213"/>
      <c r="BS43" s="1213"/>
      <c r="BT43" s="1213"/>
      <c r="BU43" s="1213"/>
      <c r="BV43" s="1213"/>
      <c r="BW43" s="1213"/>
      <c r="BX43" s="1213"/>
      <c r="BY43" s="1213"/>
      <c r="BZ43" s="1213"/>
      <c r="CA43" s="1213"/>
      <c r="CB43" s="1213"/>
      <c r="CC43" s="1213"/>
      <c r="CD43" s="1213"/>
      <c r="CE43" s="1213"/>
      <c r="CF43" s="1213"/>
      <c r="CG43" s="1213"/>
      <c r="CH43" s="1213"/>
      <c r="CI43" s="1213"/>
      <c r="CJ43" s="1213"/>
      <c r="CK43" s="1213"/>
      <c r="CL43" s="1213"/>
      <c r="CM43" s="1213"/>
      <c r="CN43" s="1213"/>
      <c r="CO43" s="1213"/>
      <c r="CP43" s="1213"/>
      <c r="CQ43" s="1213"/>
      <c r="CR43" s="1213"/>
      <c r="CS43" s="1213"/>
      <c r="CT43" s="1213"/>
      <c r="CU43" s="1213"/>
      <c r="CV43" s="1213"/>
      <c r="CW43" s="1213"/>
      <c r="CX43" s="1213"/>
      <c r="CY43" s="1213"/>
      <c r="CZ43" s="1213"/>
      <c r="DA43" s="1213"/>
      <c r="DB43" s="1213"/>
      <c r="DC43" s="1214"/>
    </row>
    <row r="44" spans="2:109" ht="13.2" x14ac:dyDescent="0.2">
      <c r="B44" s="259"/>
      <c r="AN44" s="1215"/>
      <c r="AO44" s="1216"/>
      <c r="AP44" s="1216"/>
      <c r="AQ44" s="1216"/>
      <c r="AR44" s="1216"/>
      <c r="AS44" s="1216"/>
      <c r="AT44" s="1216"/>
      <c r="AU44" s="1216"/>
      <c r="AV44" s="1216"/>
      <c r="AW44" s="1216"/>
      <c r="AX44" s="1216"/>
      <c r="AY44" s="1216"/>
      <c r="AZ44" s="1216"/>
      <c r="BA44" s="1216"/>
      <c r="BB44" s="1216"/>
      <c r="BC44" s="1216"/>
      <c r="BD44" s="1216"/>
      <c r="BE44" s="1216"/>
      <c r="BF44" s="1216"/>
      <c r="BG44" s="1216"/>
      <c r="BH44" s="1216"/>
      <c r="BI44" s="1216"/>
      <c r="BJ44" s="1216"/>
      <c r="BK44" s="1216"/>
      <c r="BL44" s="1216"/>
      <c r="BM44" s="1216"/>
      <c r="BN44" s="1216"/>
      <c r="BO44" s="1216"/>
      <c r="BP44" s="1216"/>
      <c r="BQ44" s="1216"/>
      <c r="BR44" s="1216"/>
      <c r="BS44" s="1216"/>
      <c r="BT44" s="1216"/>
      <c r="BU44" s="1216"/>
      <c r="BV44" s="1216"/>
      <c r="BW44" s="1216"/>
      <c r="BX44" s="1216"/>
      <c r="BY44" s="1216"/>
      <c r="BZ44" s="1216"/>
      <c r="CA44" s="1216"/>
      <c r="CB44" s="1216"/>
      <c r="CC44" s="1216"/>
      <c r="CD44" s="1216"/>
      <c r="CE44" s="1216"/>
      <c r="CF44" s="1216"/>
      <c r="CG44" s="1216"/>
      <c r="CH44" s="1216"/>
      <c r="CI44" s="1216"/>
      <c r="CJ44" s="1216"/>
      <c r="CK44" s="1216"/>
      <c r="CL44" s="1216"/>
      <c r="CM44" s="1216"/>
      <c r="CN44" s="1216"/>
      <c r="CO44" s="1216"/>
      <c r="CP44" s="1216"/>
      <c r="CQ44" s="1216"/>
      <c r="CR44" s="1216"/>
      <c r="CS44" s="1216"/>
      <c r="CT44" s="1216"/>
      <c r="CU44" s="1216"/>
      <c r="CV44" s="1216"/>
      <c r="CW44" s="1216"/>
      <c r="CX44" s="1216"/>
      <c r="CY44" s="1216"/>
      <c r="CZ44" s="1216"/>
      <c r="DA44" s="1216"/>
      <c r="DB44" s="1216"/>
      <c r="DC44" s="1217"/>
    </row>
    <row r="45" spans="2:109" ht="13.2" x14ac:dyDescent="0.2">
      <c r="B45" s="259"/>
      <c r="AN45" s="1215"/>
      <c r="AO45" s="1216"/>
      <c r="AP45" s="1216"/>
      <c r="AQ45" s="1216"/>
      <c r="AR45" s="1216"/>
      <c r="AS45" s="1216"/>
      <c r="AT45" s="1216"/>
      <c r="AU45" s="1216"/>
      <c r="AV45" s="1216"/>
      <c r="AW45" s="1216"/>
      <c r="AX45" s="1216"/>
      <c r="AY45" s="1216"/>
      <c r="AZ45" s="1216"/>
      <c r="BA45" s="1216"/>
      <c r="BB45" s="1216"/>
      <c r="BC45" s="1216"/>
      <c r="BD45" s="1216"/>
      <c r="BE45" s="1216"/>
      <c r="BF45" s="1216"/>
      <c r="BG45" s="1216"/>
      <c r="BH45" s="1216"/>
      <c r="BI45" s="1216"/>
      <c r="BJ45" s="1216"/>
      <c r="BK45" s="1216"/>
      <c r="BL45" s="1216"/>
      <c r="BM45" s="1216"/>
      <c r="BN45" s="1216"/>
      <c r="BO45" s="1216"/>
      <c r="BP45" s="1216"/>
      <c r="BQ45" s="1216"/>
      <c r="BR45" s="1216"/>
      <c r="BS45" s="1216"/>
      <c r="BT45" s="1216"/>
      <c r="BU45" s="1216"/>
      <c r="BV45" s="1216"/>
      <c r="BW45" s="1216"/>
      <c r="BX45" s="1216"/>
      <c r="BY45" s="1216"/>
      <c r="BZ45" s="1216"/>
      <c r="CA45" s="1216"/>
      <c r="CB45" s="1216"/>
      <c r="CC45" s="1216"/>
      <c r="CD45" s="1216"/>
      <c r="CE45" s="1216"/>
      <c r="CF45" s="1216"/>
      <c r="CG45" s="1216"/>
      <c r="CH45" s="1216"/>
      <c r="CI45" s="1216"/>
      <c r="CJ45" s="1216"/>
      <c r="CK45" s="1216"/>
      <c r="CL45" s="1216"/>
      <c r="CM45" s="1216"/>
      <c r="CN45" s="1216"/>
      <c r="CO45" s="1216"/>
      <c r="CP45" s="1216"/>
      <c r="CQ45" s="1216"/>
      <c r="CR45" s="1216"/>
      <c r="CS45" s="1216"/>
      <c r="CT45" s="1216"/>
      <c r="CU45" s="1216"/>
      <c r="CV45" s="1216"/>
      <c r="CW45" s="1216"/>
      <c r="CX45" s="1216"/>
      <c r="CY45" s="1216"/>
      <c r="CZ45" s="1216"/>
      <c r="DA45" s="1216"/>
      <c r="DB45" s="1216"/>
      <c r="DC45" s="1217"/>
    </row>
    <row r="46" spans="2:109" ht="13.2" x14ac:dyDescent="0.2">
      <c r="B46" s="259"/>
      <c r="AN46" s="1215"/>
      <c r="AO46" s="1216"/>
      <c r="AP46" s="1216"/>
      <c r="AQ46" s="1216"/>
      <c r="AR46" s="1216"/>
      <c r="AS46" s="1216"/>
      <c r="AT46" s="1216"/>
      <c r="AU46" s="1216"/>
      <c r="AV46" s="1216"/>
      <c r="AW46" s="1216"/>
      <c r="AX46" s="1216"/>
      <c r="AY46" s="1216"/>
      <c r="AZ46" s="1216"/>
      <c r="BA46" s="1216"/>
      <c r="BB46" s="1216"/>
      <c r="BC46" s="1216"/>
      <c r="BD46" s="1216"/>
      <c r="BE46" s="1216"/>
      <c r="BF46" s="1216"/>
      <c r="BG46" s="1216"/>
      <c r="BH46" s="1216"/>
      <c r="BI46" s="1216"/>
      <c r="BJ46" s="1216"/>
      <c r="BK46" s="1216"/>
      <c r="BL46" s="1216"/>
      <c r="BM46" s="1216"/>
      <c r="BN46" s="1216"/>
      <c r="BO46" s="1216"/>
      <c r="BP46" s="1216"/>
      <c r="BQ46" s="1216"/>
      <c r="BR46" s="1216"/>
      <c r="BS46" s="1216"/>
      <c r="BT46" s="1216"/>
      <c r="BU46" s="1216"/>
      <c r="BV46" s="1216"/>
      <c r="BW46" s="1216"/>
      <c r="BX46" s="1216"/>
      <c r="BY46" s="1216"/>
      <c r="BZ46" s="1216"/>
      <c r="CA46" s="1216"/>
      <c r="CB46" s="1216"/>
      <c r="CC46" s="1216"/>
      <c r="CD46" s="1216"/>
      <c r="CE46" s="1216"/>
      <c r="CF46" s="1216"/>
      <c r="CG46" s="1216"/>
      <c r="CH46" s="1216"/>
      <c r="CI46" s="1216"/>
      <c r="CJ46" s="1216"/>
      <c r="CK46" s="1216"/>
      <c r="CL46" s="1216"/>
      <c r="CM46" s="1216"/>
      <c r="CN46" s="1216"/>
      <c r="CO46" s="1216"/>
      <c r="CP46" s="1216"/>
      <c r="CQ46" s="1216"/>
      <c r="CR46" s="1216"/>
      <c r="CS46" s="1216"/>
      <c r="CT46" s="1216"/>
      <c r="CU46" s="1216"/>
      <c r="CV46" s="1216"/>
      <c r="CW46" s="1216"/>
      <c r="CX46" s="1216"/>
      <c r="CY46" s="1216"/>
      <c r="CZ46" s="1216"/>
      <c r="DA46" s="1216"/>
      <c r="DB46" s="1216"/>
      <c r="DC46" s="1217"/>
    </row>
    <row r="47" spans="2:109" ht="13.2" x14ac:dyDescent="0.2">
      <c r="B47" s="259"/>
      <c r="AN47" s="1218"/>
      <c r="AO47" s="1219"/>
      <c r="AP47" s="1219"/>
      <c r="AQ47" s="1219"/>
      <c r="AR47" s="1219"/>
      <c r="AS47" s="1219"/>
      <c r="AT47" s="1219"/>
      <c r="AU47" s="1219"/>
      <c r="AV47" s="1219"/>
      <c r="AW47" s="1219"/>
      <c r="AX47" s="1219"/>
      <c r="AY47" s="1219"/>
      <c r="AZ47" s="1219"/>
      <c r="BA47" s="1219"/>
      <c r="BB47" s="1219"/>
      <c r="BC47" s="1219"/>
      <c r="BD47" s="1219"/>
      <c r="BE47" s="1219"/>
      <c r="BF47" s="1219"/>
      <c r="BG47" s="1219"/>
      <c r="BH47" s="1219"/>
      <c r="BI47" s="1219"/>
      <c r="BJ47" s="1219"/>
      <c r="BK47" s="1219"/>
      <c r="BL47" s="1219"/>
      <c r="BM47" s="1219"/>
      <c r="BN47" s="1219"/>
      <c r="BO47" s="1219"/>
      <c r="BP47" s="1219"/>
      <c r="BQ47" s="1219"/>
      <c r="BR47" s="1219"/>
      <c r="BS47" s="1219"/>
      <c r="BT47" s="1219"/>
      <c r="BU47" s="1219"/>
      <c r="BV47" s="1219"/>
      <c r="BW47" s="1219"/>
      <c r="BX47" s="1219"/>
      <c r="BY47" s="1219"/>
      <c r="BZ47" s="1219"/>
      <c r="CA47" s="1219"/>
      <c r="CB47" s="1219"/>
      <c r="CC47" s="1219"/>
      <c r="CD47" s="1219"/>
      <c r="CE47" s="1219"/>
      <c r="CF47" s="1219"/>
      <c r="CG47" s="1219"/>
      <c r="CH47" s="1219"/>
      <c r="CI47" s="1219"/>
      <c r="CJ47" s="1219"/>
      <c r="CK47" s="1219"/>
      <c r="CL47" s="1219"/>
      <c r="CM47" s="1219"/>
      <c r="CN47" s="1219"/>
      <c r="CO47" s="1219"/>
      <c r="CP47" s="1219"/>
      <c r="CQ47" s="1219"/>
      <c r="CR47" s="1219"/>
      <c r="CS47" s="1219"/>
      <c r="CT47" s="1219"/>
      <c r="CU47" s="1219"/>
      <c r="CV47" s="1219"/>
      <c r="CW47" s="1219"/>
      <c r="CX47" s="1219"/>
      <c r="CY47" s="1219"/>
      <c r="CZ47" s="1219"/>
      <c r="DA47" s="1219"/>
      <c r="DB47" s="1219"/>
      <c r="DC47" s="1220"/>
    </row>
    <row r="48" spans="2:109" ht="13.2" x14ac:dyDescent="0.2">
      <c r="B48" s="259"/>
      <c r="H48" s="1221"/>
      <c r="I48" s="1221"/>
      <c r="J48" s="1221"/>
      <c r="AN48" s="1221"/>
      <c r="AO48" s="1221"/>
      <c r="AP48" s="1221"/>
      <c r="AZ48" s="1221"/>
      <c r="BA48" s="1221"/>
      <c r="BB48" s="1221"/>
      <c r="BL48" s="1221"/>
      <c r="BM48" s="1221"/>
      <c r="BN48" s="1221"/>
      <c r="BX48" s="1221"/>
      <c r="BY48" s="1221"/>
      <c r="BZ48" s="1221"/>
      <c r="CJ48" s="1221"/>
      <c r="CK48" s="1221"/>
      <c r="CL48" s="1221"/>
      <c r="CV48" s="1221"/>
      <c r="CW48" s="1221"/>
      <c r="CX48" s="1221"/>
    </row>
    <row r="49" spans="1:109" ht="13.2" x14ac:dyDescent="0.2">
      <c r="B49" s="259"/>
      <c r="AN49" s="255" t="s">
        <v>575</v>
      </c>
    </row>
    <row r="50" spans="1:109" ht="13.2" x14ac:dyDescent="0.2">
      <c r="B50" s="259"/>
      <c r="G50" s="1222"/>
      <c r="H50" s="1222"/>
      <c r="I50" s="1222"/>
      <c r="J50" s="1222"/>
      <c r="K50" s="1223"/>
      <c r="L50" s="1223"/>
      <c r="M50" s="1224"/>
      <c r="N50" s="1224"/>
      <c r="AN50" s="1225"/>
      <c r="AO50" s="1226"/>
      <c r="AP50" s="1226"/>
      <c r="AQ50" s="1226"/>
      <c r="AR50" s="1226"/>
      <c r="AS50" s="1226"/>
      <c r="AT50" s="1226"/>
      <c r="AU50" s="1226"/>
      <c r="AV50" s="1226"/>
      <c r="AW50" s="1226"/>
      <c r="AX50" s="1226"/>
      <c r="AY50" s="1226"/>
      <c r="AZ50" s="1226"/>
      <c r="BA50" s="1226"/>
      <c r="BB50" s="1226"/>
      <c r="BC50" s="1226"/>
      <c r="BD50" s="1226"/>
      <c r="BE50" s="1226"/>
      <c r="BF50" s="1226"/>
      <c r="BG50" s="1226"/>
      <c r="BH50" s="1226"/>
      <c r="BI50" s="1226"/>
      <c r="BJ50" s="1226"/>
      <c r="BK50" s="1226"/>
      <c r="BL50" s="1226"/>
      <c r="BM50" s="1226"/>
      <c r="BN50" s="1226"/>
      <c r="BO50" s="1227"/>
      <c r="BP50" s="1228" t="s">
        <v>527</v>
      </c>
      <c r="BQ50" s="1228"/>
      <c r="BR50" s="1228"/>
      <c r="BS50" s="1228"/>
      <c r="BT50" s="1228"/>
      <c r="BU50" s="1228"/>
      <c r="BV50" s="1228"/>
      <c r="BW50" s="1228"/>
      <c r="BX50" s="1228" t="s">
        <v>528</v>
      </c>
      <c r="BY50" s="1228"/>
      <c r="BZ50" s="1228"/>
      <c r="CA50" s="1228"/>
      <c r="CB50" s="1228"/>
      <c r="CC50" s="1228"/>
      <c r="CD50" s="1228"/>
      <c r="CE50" s="1228"/>
      <c r="CF50" s="1228" t="s">
        <v>529</v>
      </c>
      <c r="CG50" s="1228"/>
      <c r="CH50" s="1228"/>
      <c r="CI50" s="1228"/>
      <c r="CJ50" s="1228"/>
      <c r="CK50" s="1228"/>
      <c r="CL50" s="1228"/>
      <c r="CM50" s="1228"/>
      <c r="CN50" s="1228" t="s">
        <v>530</v>
      </c>
      <c r="CO50" s="1228"/>
      <c r="CP50" s="1228"/>
      <c r="CQ50" s="1228"/>
      <c r="CR50" s="1228"/>
      <c r="CS50" s="1228"/>
      <c r="CT50" s="1228"/>
      <c r="CU50" s="1228"/>
      <c r="CV50" s="1228" t="s">
        <v>531</v>
      </c>
      <c r="CW50" s="1228"/>
      <c r="CX50" s="1228"/>
      <c r="CY50" s="1228"/>
      <c r="CZ50" s="1228"/>
      <c r="DA50" s="1228"/>
      <c r="DB50" s="1228"/>
      <c r="DC50" s="1228"/>
    </row>
    <row r="51" spans="1:109" ht="13.5" customHeight="1" x14ac:dyDescent="0.2">
      <c r="B51" s="259"/>
      <c r="G51" s="1229"/>
      <c r="H51" s="1229"/>
      <c r="I51" s="1230"/>
      <c r="J51" s="1230"/>
      <c r="K51" s="1231"/>
      <c r="L51" s="1231"/>
      <c r="M51" s="1231"/>
      <c r="N51" s="1231"/>
      <c r="AM51" s="1221"/>
      <c r="AN51" s="1232" t="s">
        <v>576</v>
      </c>
      <c r="AO51" s="1232"/>
      <c r="AP51" s="1232"/>
      <c r="AQ51" s="1232"/>
      <c r="AR51" s="1232"/>
      <c r="AS51" s="1232"/>
      <c r="AT51" s="1232"/>
      <c r="AU51" s="1232"/>
      <c r="AV51" s="1232"/>
      <c r="AW51" s="1232"/>
      <c r="AX51" s="1232"/>
      <c r="AY51" s="1232"/>
      <c r="AZ51" s="1232"/>
      <c r="BA51" s="1232"/>
      <c r="BB51" s="1232" t="s">
        <v>577</v>
      </c>
      <c r="BC51" s="1232"/>
      <c r="BD51" s="1232"/>
      <c r="BE51" s="1232"/>
      <c r="BF51" s="1232"/>
      <c r="BG51" s="1232"/>
      <c r="BH51" s="1232"/>
      <c r="BI51" s="1232"/>
      <c r="BJ51" s="1232"/>
      <c r="BK51" s="1232"/>
      <c r="BL51" s="1232"/>
      <c r="BM51" s="1232"/>
      <c r="BN51" s="1232"/>
      <c r="BO51" s="1232"/>
      <c r="BP51" s="1233"/>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2" x14ac:dyDescent="0.2">
      <c r="B52" s="259"/>
      <c r="G52" s="1229"/>
      <c r="H52" s="1229"/>
      <c r="I52" s="1230"/>
      <c r="J52" s="1230"/>
      <c r="K52" s="1231"/>
      <c r="L52" s="1231"/>
      <c r="M52" s="1231"/>
      <c r="N52" s="1231"/>
      <c r="AM52" s="1221"/>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2" x14ac:dyDescent="0.2">
      <c r="A53" s="1211"/>
      <c r="B53" s="259"/>
      <c r="G53" s="1229"/>
      <c r="H53" s="1229"/>
      <c r="I53" s="1222"/>
      <c r="J53" s="1222"/>
      <c r="K53" s="1231"/>
      <c r="L53" s="1231"/>
      <c r="M53" s="1231"/>
      <c r="N53" s="1231"/>
      <c r="AM53" s="1221"/>
      <c r="AN53" s="1232"/>
      <c r="AO53" s="1232"/>
      <c r="AP53" s="1232"/>
      <c r="AQ53" s="1232"/>
      <c r="AR53" s="1232"/>
      <c r="AS53" s="1232"/>
      <c r="AT53" s="1232"/>
      <c r="AU53" s="1232"/>
      <c r="AV53" s="1232"/>
      <c r="AW53" s="1232"/>
      <c r="AX53" s="1232"/>
      <c r="AY53" s="1232"/>
      <c r="AZ53" s="1232"/>
      <c r="BA53" s="1232"/>
      <c r="BB53" s="1232" t="s">
        <v>578</v>
      </c>
      <c r="BC53" s="1232"/>
      <c r="BD53" s="1232"/>
      <c r="BE53" s="1232"/>
      <c r="BF53" s="1232"/>
      <c r="BG53" s="1232"/>
      <c r="BH53" s="1232"/>
      <c r="BI53" s="1232"/>
      <c r="BJ53" s="1232"/>
      <c r="BK53" s="1232"/>
      <c r="BL53" s="1232"/>
      <c r="BM53" s="1232"/>
      <c r="BN53" s="1232"/>
      <c r="BO53" s="1232"/>
      <c r="BP53" s="1233">
        <v>64.099999999999994</v>
      </c>
      <c r="BQ53" s="1233"/>
      <c r="BR53" s="1233"/>
      <c r="BS53" s="1233"/>
      <c r="BT53" s="1233"/>
      <c r="BU53" s="1233"/>
      <c r="BV53" s="1233"/>
      <c r="BW53" s="1233"/>
      <c r="BX53" s="1233">
        <v>62.4</v>
      </c>
      <c r="BY53" s="1233"/>
      <c r="BZ53" s="1233"/>
      <c r="CA53" s="1233"/>
      <c r="CB53" s="1233"/>
      <c r="CC53" s="1233"/>
      <c r="CD53" s="1233"/>
      <c r="CE53" s="1233"/>
      <c r="CF53" s="1233">
        <v>63.5</v>
      </c>
      <c r="CG53" s="1233"/>
      <c r="CH53" s="1233"/>
      <c r="CI53" s="1233"/>
      <c r="CJ53" s="1233"/>
      <c r="CK53" s="1233"/>
      <c r="CL53" s="1233"/>
      <c r="CM53" s="1233"/>
      <c r="CN53" s="1233">
        <v>64.7</v>
      </c>
      <c r="CO53" s="1233"/>
      <c r="CP53" s="1233"/>
      <c r="CQ53" s="1233"/>
      <c r="CR53" s="1233"/>
      <c r="CS53" s="1233"/>
      <c r="CT53" s="1233"/>
      <c r="CU53" s="1233"/>
      <c r="CV53" s="1233">
        <v>65.900000000000006</v>
      </c>
      <c r="CW53" s="1233"/>
      <c r="CX53" s="1233"/>
      <c r="CY53" s="1233"/>
      <c r="CZ53" s="1233"/>
      <c r="DA53" s="1233"/>
      <c r="DB53" s="1233"/>
      <c r="DC53" s="1233"/>
    </row>
    <row r="54" spans="1:109" ht="13.2" x14ac:dyDescent="0.2">
      <c r="A54" s="1211"/>
      <c r="B54" s="259"/>
      <c r="G54" s="1229"/>
      <c r="H54" s="1229"/>
      <c r="I54" s="1222"/>
      <c r="J54" s="1222"/>
      <c r="K54" s="1231"/>
      <c r="L54" s="1231"/>
      <c r="M54" s="1231"/>
      <c r="N54" s="1231"/>
      <c r="AM54" s="1221"/>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2" x14ac:dyDescent="0.2">
      <c r="A55" s="1211"/>
      <c r="B55" s="259"/>
      <c r="G55" s="1222"/>
      <c r="H55" s="1222"/>
      <c r="I55" s="1222"/>
      <c r="J55" s="1222"/>
      <c r="K55" s="1231"/>
      <c r="L55" s="1231"/>
      <c r="M55" s="1231"/>
      <c r="N55" s="1231"/>
      <c r="AN55" s="1228" t="s">
        <v>579</v>
      </c>
      <c r="AO55" s="1228"/>
      <c r="AP55" s="1228"/>
      <c r="AQ55" s="1228"/>
      <c r="AR55" s="1228"/>
      <c r="AS55" s="1228"/>
      <c r="AT55" s="1228"/>
      <c r="AU55" s="1228"/>
      <c r="AV55" s="1228"/>
      <c r="AW55" s="1228"/>
      <c r="AX55" s="1228"/>
      <c r="AY55" s="1228"/>
      <c r="AZ55" s="1228"/>
      <c r="BA55" s="1228"/>
      <c r="BB55" s="1232" t="s">
        <v>577</v>
      </c>
      <c r="BC55" s="1232"/>
      <c r="BD55" s="1232"/>
      <c r="BE55" s="1232"/>
      <c r="BF55" s="1232"/>
      <c r="BG55" s="1232"/>
      <c r="BH55" s="1232"/>
      <c r="BI55" s="1232"/>
      <c r="BJ55" s="1232"/>
      <c r="BK55" s="1232"/>
      <c r="BL55" s="1232"/>
      <c r="BM55" s="1232"/>
      <c r="BN55" s="1232"/>
      <c r="BO55" s="1232"/>
      <c r="BP55" s="1233">
        <v>22.7</v>
      </c>
      <c r="BQ55" s="1233"/>
      <c r="BR55" s="1233"/>
      <c r="BS55" s="1233"/>
      <c r="BT55" s="1233"/>
      <c r="BU55" s="1233"/>
      <c r="BV55" s="1233"/>
      <c r="BW55" s="1233"/>
      <c r="BX55" s="1233">
        <v>27.8</v>
      </c>
      <c r="BY55" s="1233"/>
      <c r="BZ55" s="1233"/>
      <c r="CA55" s="1233"/>
      <c r="CB55" s="1233"/>
      <c r="CC55" s="1233"/>
      <c r="CD55" s="1233"/>
      <c r="CE55" s="1233"/>
      <c r="CF55" s="1233">
        <v>19</v>
      </c>
      <c r="CG55" s="1233"/>
      <c r="CH55" s="1233"/>
      <c r="CI55" s="1233"/>
      <c r="CJ55" s="1233"/>
      <c r="CK55" s="1233"/>
      <c r="CL55" s="1233"/>
      <c r="CM55" s="1233"/>
      <c r="CN55" s="1233">
        <v>4</v>
      </c>
      <c r="CO55" s="1233"/>
      <c r="CP55" s="1233"/>
      <c r="CQ55" s="1233"/>
      <c r="CR55" s="1233"/>
      <c r="CS55" s="1233"/>
      <c r="CT55" s="1233"/>
      <c r="CU55" s="1233"/>
      <c r="CV55" s="1233">
        <v>0.4</v>
      </c>
      <c r="CW55" s="1233"/>
      <c r="CX55" s="1233"/>
      <c r="CY55" s="1233"/>
      <c r="CZ55" s="1233"/>
      <c r="DA55" s="1233"/>
      <c r="DB55" s="1233"/>
      <c r="DC55" s="1233"/>
    </row>
    <row r="56" spans="1:109" ht="13.2" x14ac:dyDescent="0.2">
      <c r="A56" s="1211"/>
      <c r="B56" s="259"/>
      <c r="G56" s="1222"/>
      <c r="H56" s="1222"/>
      <c r="I56" s="1222"/>
      <c r="J56" s="1222"/>
      <c r="K56" s="1231"/>
      <c r="L56" s="1231"/>
      <c r="M56" s="1231"/>
      <c r="N56" s="1231"/>
      <c r="AN56" s="1228"/>
      <c r="AO56" s="1228"/>
      <c r="AP56" s="1228"/>
      <c r="AQ56" s="1228"/>
      <c r="AR56" s="1228"/>
      <c r="AS56" s="1228"/>
      <c r="AT56" s="1228"/>
      <c r="AU56" s="1228"/>
      <c r="AV56" s="1228"/>
      <c r="AW56" s="1228"/>
      <c r="AX56" s="1228"/>
      <c r="AY56" s="1228"/>
      <c r="AZ56" s="1228"/>
      <c r="BA56" s="1228"/>
      <c r="BB56" s="1232"/>
      <c r="BC56" s="1232"/>
      <c r="BD56" s="1232"/>
      <c r="BE56" s="1232"/>
      <c r="BF56" s="1232"/>
      <c r="BG56" s="1232"/>
      <c r="BH56" s="1232"/>
      <c r="BI56" s="1232"/>
      <c r="BJ56" s="1232"/>
      <c r="BK56" s="1232"/>
      <c r="BL56" s="1232"/>
      <c r="BM56" s="1232"/>
      <c r="BN56" s="1232"/>
      <c r="BO56" s="1232"/>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1211" customFormat="1" ht="13.2" x14ac:dyDescent="0.2">
      <c r="B57" s="1234"/>
      <c r="G57" s="1222"/>
      <c r="H57" s="1222"/>
      <c r="I57" s="1235"/>
      <c r="J57" s="1235"/>
      <c r="K57" s="1231"/>
      <c r="L57" s="1231"/>
      <c r="M57" s="1231"/>
      <c r="N57" s="1231"/>
      <c r="AM57" s="255"/>
      <c r="AN57" s="1228"/>
      <c r="AO57" s="1228"/>
      <c r="AP57" s="1228"/>
      <c r="AQ57" s="1228"/>
      <c r="AR57" s="1228"/>
      <c r="AS57" s="1228"/>
      <c r="AT57" s="1228"/>
      <c r="AU57" s="1228"/>
      <c r="AV57" s="1228"/>
      <c r="AW57" s="1228"/>
      <c r="AX57" s="1228"/>
      <c r="AY57" s="1228"/>
      <c r="AZ57" s="1228"/>
      <c r="BA57" s="1228"/>
      <c r="BB57" s="1232" t="s">
        <v>578</v>
      </c>
      <c r="BC57" s="1232"/>
      <c r="BD57" s="1232"/>
      <c r="BE57" s="1232"/>
      <c r="BF57" s="1232"/>
      <c r="BG57" s="1232"/>
      <c r="BH57" s="1232"/>
      <c r="BI57" s="1232"/>
      <c r="BJ57" s="1232"/>
      <c r="BK57" s="1232"/>
      <c r="BL57" s="1232"/>
      <c r="BM57" s="1232"/>
      <c r="BN57" s="1232"/>
      <c r="BO57" s="1232"/>
      <c r="BP57" s="1233">
        <v>60.6</v>
      </c>
      <c r="BQ57" s="1233"/>
      <c r="BR57" s="1233"/>
      <c r="BS57" s="1233"/>
      <c r="BT57" s="1233"/>
      <c r="BU57" s="1233"/>
      <c r="BV57" s="1233"/>
      <c r="BW57" s="1233"/>
      <c r="BX57" s="1233">
        <v>62</v>
      </c>
      <c r="BY57" s="1233"/>
      <c r="BZ57" s="1233"/>
      <c r="CA57" s="1233"/>
      <c r="CB57" s="1233"/>
      <c r="CC57" s="1233"/>
      <c r="CD57" s="1233"/>
      <c r="CE57" s="1233"/>
      <c r="CF57" s="1233">
        <v>61.7</v>
      </c>
      <c r="CG57" s="1233"/>
      <c r="CH57" s="1233"/>
      <c r="CI57" s="1233"/>
      <c r="CJ57" s="1233"/>
      <c r="CK57" s="1233"/>
      <c r="CL57" s="1233"/>
      <c r="CM57" s="1233"/>
      <c r="CN57" s="1233">
        <v>63.5</v>
      </c>
      <c r="CO57" s="1233"/>
      <c r="CP57" s="1233"/>
      <c r="CQ57" s="1233"/>
      <c r="CR57" s="1233"/>
      <c r="CS57" s="1233"/>
      <c r="CT57" s="1233"/>
      <c r="CU57" s="1233"/>
      <c r="CV57" s="1233">
        <v>64.400000000000006</v>
      </c>
      <c r="CW57" s="1233"/>
      <c r="CX57" s="1233"/>
      <c r="CY57" s="1233"/>
      <c r="CZ57" s="1233"/>
      <c r="DA57" s="1233"/>
      <c r="DB57" s="1233"/>
      <c r="DC57" s="1233"/>
      <c r="DD57" s="1236"/>
      <c r="DE57" s="1234"/>
    </row>
    <row r="58" spans="1:109" s="1211" customFormat="1" ht="13.2" x14ac:dyDescent="0.2">
      <c r="A58" s="255"/>
      <c r="B58" s="1234"/>
      <c r="G58" s="1222"/>
      <c r="H58" s="1222"/>
      <c r="I58" s="1235"/>
      <c r="J58" s="1235"/>
      <c r="K58" s="1231"/>
      <c r="L58" s="1231"/>
      <c r="M58" s="1231"/>
      <c r="N58" s="1231"/>
      <c r="AM58" s="255"/>
      <c r="AN58" s="1228"/>
      <c r="AO58" s="1228"/>
      <c r="AP58" s="1228"/>
      <c r="AQ58" s="1228"/>
      <c r="AR58" s="1228"/>
      <c r="AS58" s="1228"/>
      <c r="AT58" s="1228"/>
      <c r="AU58" s="1228"/>
      <c r="AV58" s="1228"/>
      <c r="AW58" s="1228"/>
      <c r="AX58" s="1228"/>
      <c r="AY58" s="1228"/>
      <c r="AZ58" s="1228"/>
      <c r="BA58" s="1228"/>
      <c r="BB58" s="1232"/>
      <c r="BC58" s="1232"/>
      <c r="BD58" s="1232"/>
      <c r="BE58" s="1232"/>
      <c r="BF58" s="1232"/>
      <c r="BG58" s="1232"/>
      <c r="BH58" s="1232"/>
      <c r="BI58" s="1232"/>
      <c r="BJ58" s="1232"/>
      <c r="BK58" s="1232"/>
      <c r="BL58" s="1232"/>
      <c r="BM58" s="1232"/>
      <c r="BN58" s="1232"/>
      <c r="BO58" s="1232"/>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1236"/>
      <c r="DE58" s="1234"/>
    </row>
    <row r="59" spans="1:109" s="1211" customFormat="1" ht="13.2" x14ac:dyDescent="0.2">
      <c r="A59" s="255"/>
      <c r="B59" s="1234"/>
      <c r="K59" s="1237"/>
      <c r="L59" s="1237"/>
      <c r="M59" s="1237"/>
      <c r="N59" s="1237"/>
      <c r="AQ59" s="1237"/>
      <c r="AR59" s="1237"/>
      <c r="AS59" s="1237"/>
      <c r="AT59" s="1237"/>
      <c r="BC59" s="1237"/>
      <c r="BD59" s="1237"/>
      <c r="BE59" s="1237"/>
      <c r="BF59" s="1237"/>
      <c r="BO59" s="1237"/>
      <c r="BP59" s="1237"/>
      <c r="BQ59" s="1237"/>
      <c r="BR59" s="1237"/>
      <c r="CA59" s="1237"/>
      <c r="CB59" s="1237"/>
      <c r="CC59" s="1237"/>
      <c r="CD59" s="1237"/>
      <c r="CM59" s="1237"/>
      <c r="CN59" s="1237"/>
      <c r="CO59" s="1237"/>
      <c r="CP59" s="1237"/>
      <c r="CY59" s="1237"/>
      <c r="CZ59" s="1237"/>
      <c r="DA59" s="1237"/>
      <c r="DB59" s="1237"/>
      <c r="DC59" s="1237"/>
      <c r="DD59" s="1236"/>
      <c r="DE59" s="1234"/>
    </row>
    <row r="60" spans="1:109" s="1211" customFormat="1" ht="13.2" x14ac:dyDescent="0.2">
      <c r="A60" s="255"/>
      <c r="B60" s="1234"/>
      <c r="K60" s="1237"/>
      <c r="L60" s="1237"/>
      <c r="M60" s="1237"/>
      <c r="N60" s="1237"/>
      <c r="AQ60" s="1237"/>
      <c r="AR60" s="1237"/>
      <c r="AS60" s="1237"/>
      <c r="AT60" s="1237"/>
      <c r="BC60" s="1237"/>
      <c r="BD60" s="1237"/>
      <c r="BE60" s="1237"/>
      <c r="BF60" s="1237"/>
      <c r="BO60" s="1237"/>
      <c r="BP60" s="1237"/>
      <c r="BQ60" s="1237"/>
      <c r="BR60" s="1237"/>
      <c r="CA60" s="1237"/>
      <c r="CB60" s="1237"/>
      <c r="CC60" s="1237"/>
      <c r="CD60" s="1237"/>
      <c r="CM60" s="1237"/>
      <c r="CN60" s="1237"/>
      <c r="CO60" s="1237"/>
      <c r="CP60" s="1237"/>
      <c r="CY60" s="1237"/>
      <c r="CZ60" s="1237"/>
      <c r="DA60" s="1237"/>
      <c r="DB60" s="1237"/>
      <c r="DC60" s="1237"/>
      <c r="DD60" s="1236"/>
      <c r="DE60" s="1234"/>
    </row>
    <row r="61" spans="1:109" s="1211" customFormat="1" ht="13.2" x14ac:dyDescent="0.2">
      <c r="A61" s="255"/>
      <c r="B61" s="1238"/>
      <c r="C61" s="1239"/>
      <c r="D61" s="1239"/>
      <c r="E61" s="1239"/>
      <c r="F61" s="1239"/>
      <c r="G61" s="1239"/>
      <c r="H61" s="1239"/>
      <c r="I61" s="1239"/>
      <c r="J61" s="1239"/>
      <c r="K61" s="1239"/>
      <c r="L61" s="1239"/>
      <c r="M61" s="1240"/>
      <c r="N61" s="1240"/>
      <c r="O61" s="1239"/>
      <c r="P61" s="1239"/>
      <c r="Q61" s="1239"/>
      <c r="R61" s="1239"/>
      <c r="S61" s="1239"/>
      <c r="T61" s="1239"/>
      <c r="U61" s="1239"/>
      <c r="V61" s="1239"/>
      <c r="W61" s="1239"/>
      <c r="X61" s="1239"/>
      <c r="Y61" s="1239"/>
      <c r="Z61" s="1239"/>
      <c r="AA61" s="1239"/>
      <c r="AB61" s="1239"/>
      <c r="AC61" s="1239"/>
      <c r="AD61" s="1239"/>
      <c r="AE61" s="1239"/>
      <c r="AF61" s="1239"/>
      <c r="AG61" s="1239"/>
      <c r="AH61" s="1239"/>
      <c r="AI61" s="1239"/>
      <c r="AJ61" s="1239"/>
      <c r="AK61" s="1239"/>
      <c r="AL61" s="1239"/>
      <c r="AM61" s="1239"/>
      <c r="AN61" s="1239"/>
      <c r="AO61" s="1239"/>
      <c r="AP61" s="1239"/>
      <c r="AQ61" s="1239"/>
      <c r="AR61" s="1239"/>
      <c r="AS61" s="1240"/>
      <c r="AT61" s="1240"/>
      <c r="AU61" s="1239"/>
      <c r="AV61" s="1239"/>
      <c r="AW61" s="1239"/>
      <c r="AX61" s="1239"/>
      <c r="AY61" s="1239"/>
      <c r="AZ61" s="1239"/>
      <c r="BA61" s="1239"/>
      <c r="BB61" s="1239"/>
      <c r="BC61" s="1239"/>
      <c r="BD61" s="1239"/>
      <c r="BE61" s="1240"/>
      <c r="BF61" s="1240"/>
      <c r="BG61" s="1239"/>
      <c r="BH61" s="1239"/>
      <c r="BI61" s="1239"/>
      <c r="BJ61" s="1239"/>
      <c r="BK61" s="1239"/>
      <c r="BL61" s="1239"/>
      <c r="BM61" s="1239"/>
      <c r="BN61" s="1239"/>
      <c r="BO61" s="1239"/>
      <c r="BP61" s="1239"/>
      <c r="BQ61" s="1240"/>
      <c r="BR61" s="1240"/>
      <c r="BS61" s="1239"/>
      <c r="BT61" s="1239"/>
      <c r="BU61" s="1239"/>
      <c r="BV61" s="1239"/>
      <c r="BW61" s="1239"/>
      <c r="BX61" s="1239"/>
      <c r="BY61" s="1239"/>
      <c r="BZ61" s="1239"/>
      <c r="CA61" s="1239"/>
      <c r="CB61" s="1239"/>
      <c r="CC61" s="1240"/>
      <c r="CD61" s="1240"/>
      <c r="CE61" s="1239"/>
      <c r="CF61" s="1239"/>
      <c r="CG61" s="1239"/>
      <c r="CH61" s="1239"/>
      <c r="CI61" s="1239"/>
      <c r="CJ61" s="1239"/>
      <c r="CK61" s="1239"/>
      <c r="CL61" s="1239"/>
      <c r="CM61" s="1239"/>
      <c r="CN61" s="1239"/>
      <c r="CO61" s="1240"/>
      <c r="CP61" s="1240"/>
      <c r="CQ61" s="1239"/>
      <c r="CR61" s="1239"/>
      <c r="CS61" s="1239"/>
      <c r="CT61" s="1239"/>
      <c r="CU61" s="1239"/>
      <c r="CV61" s="1239"/>
      <c r="CW61" s="1239"/>
      <c r="CX61" s="1239"/>
      <c r="CY61" s="1239"/>
      <c r="CZ61" s="1239"/>
      <c r="DA61" s="1240"/>
      <c r="DB61" s="1240"/>
      <c r="DC61" s="1240"/>
      <c r="DD61" s="1241"/>
      <c r="DE61" s="1234"/>
    </row>
    <row r="62" spans="1:109" ht="13.2" x14ac:dyDescent="0.2">
      <c r="B62" s="1209"/>
      <c r="C62" s="1209"/>
      <c r="D62" s="1209"/>
      <c r="E62" s="1209"/>
      <c r="F62" s="1209"/>
      <c r="G62" s="1209"/>
      <c r="H62" s="1209"/>
      <c r="I62" s="1209"/>
      <c r="J62" s="1209"/>
      <c r="K62" s="1209"/>
      <c r="L62" s="1209"/>
      <c r="M62" s="1209"/>
      <c r="N62" s="1209"/>
      <c r="O62" s="1209"/>
      <c r="P62" s="1209"/>
      <c r="Q62" s="1209"/>
      <c r="R62" s="1209"/>
      <c r="S62" s="1209"/>
      <c r="T62" s="1209"/>
      <c r="U62" s="1209"/>
      <c r="V62" s="1209"/>
      <c r="W62" s="1209"/>
      <c r="X62" s="1209"/>
      <c r="Y62" s="1209"/>
      <c r="Z62" s="1209"/>
      <c r="AA62" s="1209"/>
      <c r="AB62" s="1209"/>
      <c r="AC62" s="1209"/>
      <c r="AD62" s="1209"/>
      <c r="AE62" s="1209"/>
      <c r="AF62" s="1209"/>
      <c r="AG62" s="1209"/>
      <c r="AH62" s="1209"/>
      <c r="AI62" s="1209"/>
      <c r="AJ62" s="1209"/>
      <c r="AK62" s="1209"/>
      <c r="AL62" s="1209"/>
      <c r="AM62" s="1209"/>
      <c r="AN62" s="1209"/>
      <c r="AO62" s="1209"/>
      <c r="AP62" s="1209"/>
      <c r="AQ62" s="1209"/>
      <c r="AR62" s="1209"/>
      <c r="AS62" s="1209"/>
      <c r="AT62" s="1209"/>
      <c r="AU62" s="1209"/>
      <c r="AV62" s="1209"/>
      <c r="AW62" s="1209"/>
      <c r="AX62" s="1209"/>
      <c r="AY62" s="1209"/>
      <c r="AZ62" s="1209"/>
      <c r="BA62" s="1209"/>
      <c r="BB62" s="1209"/>
      <c r="BC62" s="1209"/>
      <c r="BD62" s="1209"/>
      <c r="BE62" s="1209"/>
      <c r="BF62" s="1209"/>
      <c r="BG62" s="1209"/>
      <c r="BH62" s="1209"/>
      <c r="BI62" s="1209"/>
      <c r="BJ62" s="1209"/>
      <c r="BK62" s="1209"/>
      <c r="BL62" s="1209"/>
      <c r="BM62" s="1209"/>
      <c r="BN62" s="1209"/>
      <c r="BO62" s="1209"/>
      <c r="BP62" s="1209"/>
      <c r="BQ62" s="1209"/>
      <c r="BR62" s="1209"/>
      <c r="BS62" s="1209"/>
      <c r="BT62" s="1209"/>
      <c r="BU62" s="1209"/>
      <c r="BV62" s="1209"/>
      <c r="BW62" s="1209"/>
      <c r="BX62" s="1209"/>
      <c r="BY62" s="1209"/>
      <c r="BZ62" s="1209"/>
      <c r="CA62" s="1209"/>
      <c r="CB62" s="1209"/>
      <c r="CC62" s="1209"/>
      <c r="CD62" s="1209"/>
      <c r="CE62" s="1209"/>
      <c r="CF62" s="1209"/>
      <c r="CG62" s="1209"/>
      <c r="CH62" s="1209"/>
      <c r="CI62" s="1209"/>
      <c r="CJ62" s="1209"/>
      <c r="CK62" s="1209"/>
      <c r="CL62" s="1209"/>
      <c r="CM62" s="1209"/>
      <c r="CN62" s="1209"/>
      <c r="CO62" s="1209"/>
      <c r="CP62" s="1209"/>
      <c r="CQ62" s="1209"/>
      <c r="CR62" s="1209"/>
      <c r="CS62" s="1209"/>
      <c r="CT62" s="1209"/>
      <c r="CU62" s="1209"/>
      <c r="CV62" s="1209"/>
      <c r="CW62" s="1209"/>
      <c r="CX62" s="1209"/>
      <c r="CY62" s="1209"/>
      <c r="CZ62" s="1209"/>
      <c r="DA62" s="1209"/>
      <c r="DB62" s="1209"/>
      <c r="DC62" s="1209"/>
      <c r="DD62" s="1209"/>
      <c r="DE62" s="255"/>
    </row>
    <row r="63" spans="1:109" ht="16.2" x14ac:dyDescent="0.2">
      <c r="B63" s="312" t="s">
        <v>580</v>
      </c>
    </row>
    <row r="64" spans="1:109" ht="13.2" x14ac:dyDescent="0.2">
      <c r="B64" s="259"/>
      <c r="G64" s="1210"/>
      <c r="I64" s="1242"/>
      <c r="J64" s="1242"/>
      <c r="K64" s="1242"/>
      <c r="L64" s="1242"/>
      <c r="M64" s="1242"/>
      <c r="N64" s="1243"/>
      <c r="AM64" s="1210"/>
      <c r="AN64" s="1210" t="s">
        <v>573</v>
      </c>
      <c r="AP64" s="1211"/>
      <c r="AQ64" s="1211"/>
      <c r="AR64" s="1211"/>
      <c r="AY64" s="1210"/>
      <c r="BA64" s="1211"/>
      <c r="BB64" s="1211"/>
      <c r="BC64" s="1211"/>
      <c r="BK64" s="1210"/>
      <c r="BM64" s="1211"/>
      <c r="BN64" s="1211"/>
      <c r="BO64" s="1211"/>
      <c r="BW64" s="1210"/>
      <c r="BY64" s="1211"/>
      <c r="BZ64" s="1211"/>
      <c r="CA64" s="1211"/>
      <c r="CI64" s="1210"/>
      <c r="CK64" s="1211"/>
      <c r="CL64" s="1211"/>
      <c r="CM64" s="1211"/>
      <c r="CU64" s="1210"/>
      <c r="CW64" s="1211"/>
      <c r="CX64" s="1211"/>
      <c r="CY64" s="1211"/>
    </row>
    <row r="65" spans="2:107" ht="13.2" x14ac:dyDescent="0.2">
      <c r="B65" s="259"/>
      <c r="AN65" s="1212" t="s">
        <v>581</v>
      </c>
      <c r="AO65" s="1213"/>
      <c r="AP65" s="1213"/>
      <c r="AQ65" s="1213"/>
      <c r="AR65" s="1213"/>
      <c r="AS65" s="1213"/>
      <c r="AT65" s="1213"/>
      <c r="AU65" s="1213"/>
      <c r="AV65" s="1213"/>
      <c r="AW65" s="1213"/>
      <c r="AX65" s="1213"/>
      <c r="AY65" s="1213"/>
      <c r="AZ65" s="1213"/>
      <c r="BA65" s="1213"/>
      <c r="BB65" s="1213"/>
      <c r="BC65" s="1213"/>
      <c r="BD65" s="1213"/>
      <c r="BE65" s="1213"/>
      <c r="BF65" s="1213"/>
      <c r="BG65" s="1213"/>
      <c r="BH65" s="1213"/>
      <c r="BI65" s="1213"/>
      <c r="BJ65" s="1213"/>
      <c r="BK65" s="1213"/>
      <c r="BL65" s="1213"/>
      <c r="BM65" s="1213"/>
      <c r="BN65" s="1213"/>
      <c r="BO65" s="1213"/>
      <c r="BP65" s="1213"/>
      <c r="BQ65" s="1213"/>
      <c r="BR65" s="1213"/>
      <c r="BS65" s="1213"/>
      <c r="BT65" s="1213"/>
      <c r="BU65" s="1213"/>
      <c r="BV65" s="1213"/>
      <c r="BW65" s="1213"/>
      <c r="BX65" s="1213"/>
      <c r="BY65" s="1213"/>
      <c r="BZ65" s="1213"/>
      <c r="CA65" s="1213"/>
      <c r="CB65" s="1213"/>
      <c r="CC65" s="1213"/>
      <c r="CD65" s="1213"/>
      <c r="CE65" s="1213"/>
      <c r="CF65" s="1213"/>
      <c r="CG65" s="1213"/>
      <c r="CH65" s="1213"/>
      <c r="CI65" s="1213"/>
      <c r="CJ65" s="1213"/>
      <c r="CK65" s="1213"/>
      <c r="CL65" s="1213"/>
      <c r="CM65" s="1213"/>
      <c r="CN65" s="1213"/>
      <c r="CO65" s="1213"/>
      <c r="CP65" s="1213"/>
      <c r="CQ65" s="1213"/>
      <c r="CR65" s="1213"/>
      <c r="CS65" s="1213"/>
      <c r="CT65" s="1213"/>
      <c r="CU65" s="1213"/>
      <c r="CV65" s="1213"/>
      <c r="CW65" s="1213"/>
      <c r="CX65" s="1213"/>
      <c r="CY65" s="1213"/>
      <c r="CZ65" s="1213"/>
      <c r="DA65" s="1213"/>
      <c r="DB65" s="1213"/>
      <c r="DC65" s="1214"/>
    </row>
    <row r="66" spans="2:107" ht="13.2" x14ac:dyDescent="0.2">
      <c r="B66" s="259"/>
      <c r="AN66" s="1215"/>
      <c r="AO66" s="1216"/>
      <c r="AP66" s="1216"/>
      <c r="AQ66" s="1216"/>
      <c r="AR66" s="1216"/>
      <c r="AS66" s="1216"/>
      <c r="AT66" s="1216"/>
      <c r="AU66" s="1216"/>
      <c r="AV66" s="1216"/>
      <c r="AW66" s="1216"/>
      <c r="AX66" s="1216"/>
      <c r="AY66" s="1216"/>
      <c r="AZ66" s="1216"/>
      <c r="BA66" s="1216"/>
      <c r="BB66" s="1216"/>
      <c r="BC66" s="1216"/>
      <c r="BD66" s="1216"/>
      <c r="BE66" s="1216"/>
      <c r="BF66" s="1216"/>
      <c r="BG66" s="1216"/>
      <c r="BH66" s="1216"/>
      <c r="BI66" s="1216"/>
      <c r="BJ66" s="1216"/>
      <c r="BK66" s="1216"/>
      <c r="BL66" s="1216"/>
      <c r="BM66" s="1216"/>
      <c r="BN66" s="1216"/>
      <c r="BO66" s="1216"/>
      <c r="BP66" s="1216"/>
      <c r="BQ66" s="1216"/>
      <c r="BR66" s="1216"/>
      <c r="BS66" s="1216"/>
      <c r="BT66" s="1216"/>
      <c r="BU66" s="1216"/>
      <c r="BV66" s="1216"/>
      <c r="BW66" s="1216"/>
      <c r="BX66" s="1216"/>
      <c r="BY66" s="1216"/>
      <c r="BZ66" s="1216"/>
      <c r="CA66" s="1216"/>
      <c r="CB66" s="1216"/>
      <c r="CC66" s="1216"/>
      <c r="CD66" s="1216"/>
      <c r="CE66" s="1216"/>
      <c r="CF66" s="1216"/>
      <c r="CG66" s="1216"/>
      <c r="CH66" s="1216"/>
      <c r="CI66" s="1216"/>
      <c r="CJ66" s="1216"/>
      <c r="CK66" s="1216"/>
      <c r="CL66" s="1216"/>
      <c r="CM66" s="1216"/>
      <c r="CN66" s="1216"/>
      <c r="CO66" s="1216"/>
      <c r="CP66" s="1216"/>
      <c r="CQ66" s="1216"/>
      <c r="CR66" s="1216"/>
      <c r="CS66" s="1216"/>
      <c r="CT66" s="1216"/>
      <c r="CU66" s="1216"/>
      <c r="CV66" s="1216"/>
      <c r="CW66" s="1216"/>
      <c r="CX66" s="1216"/>
      <c r="CY66" s="1216"/>
      <c r="CZ66" s="1216"/>
      <c r="DA66" s="1216"/>
      <c r="DB66" s="1216"/>
      <c r="DC66" s="1217"/>
    </row>
    <row r="67" spans="2:107" ht="13.2" x14ac:dyDescent="0.2">
      <c r="B67" s="259"/>
      <c r="AN67" s="1215"/>
      <c r="AO67" s="1216"/>
      <c r="AP67" s="1216"/>
      <c r="AQ67" s="1216"/>
      <c r="AR67" s="1216"/>
      <c r="AS67" s="1216"/>
      <c r="AT67" s="1216"/>
      <c r="AU67" s="1216"/>
      <c r="AV67" s="1216"/>
      <c r="AW67" s="1216"/>
      <c r="AX67" s="1216"/>
      <c r="AY67" s="1216"/>
      <c r="AZ67" s="1216"/>
      <c r="BA67" s="1216"/>
      <c r="BB67" s="1216"/>
      <c r="BC67" s="1216"/>
      <c r="BD67" s="1216"/>
      <c r="BE67" s="1216"/>
      <c r="BF67" s="1216"/>
      <c r="BG67" s="1216"/>
      <c r="BH67" s="1216"/>
      <c r="BI67" s="1216"/>
      <c r="BJ67" s="1216"/>
      <c r="BK67" s="1216"/>
      <c r="BL67" s="1216"/>
      <c r="BM67" s="1216"/>
      <c r="BN67" s="1216"/>
      <c r="BO67" s="1216"/>
      <c r="BP67" s="1216"/>
      <c r="BQ67" s="1216"/>
      <c r="BR67" s="1216"/>
      <c r="BS67" s="1216"/>
      <c r="BT67" s="1216"/>
      <c r="BU67" s="1216"/>
      <c r="BV67" s="1216"/>
      <c r="BW67" s="1216"/>
      <c r="BX67" s="1216"/>
      <c r="BY67" s="1216"/>
      <c r="BZ67" s="1216"/>
      <c r="CA67" s="1216"/>
      <c r="CB67" s="1216"/>
      <c r="CC67" s="1216"/>
      <c r="CD67" s="1216"/>
      <c r="CE67" s="1216"/>
      <c r="CF67" s="1216"/>
      <c r="CG67" s="1216"/>
      <c r="CH67" s="1216"/>
      <c r="CI67" s="1216"/>
      <c r="CJ67" s="1216"/>
      <c r="CK67" s="1216"/>
      <c r="CL67" s="1216"/>
      <c r="CM67" s="1216"/>
      <c r="CN67" s="1216"/>
      <c r="CO67" s="1216"/>
      <c r="CP67" s="1216"/>
      <c r="CQ67" s="1216"/>
      <c r="CR67" s="1216"/>
      <c r="CS67" s="1216"/>
      <c r="CT67" s="1216"/>
      <c r="CU67" s="1216"/>
      <c r="CV67" s="1216"/>
      <c r="CW67" s="1216"/>
      <c r="CX67" s="1216"/>
      <c r="CY67" s="1216"/>
      <c r="CZ67" s="1216"/>
      <c r="DA67" s="1216"/>
      <c r="DB67" s="1216"/>
      <c r="DC67" s="1217"/>
    </row>
    <row r="68" spans="2:107" ht="13.2" x14ac:dyDescent="0.2">
      <c r="B68" s="259"/>
      <c r="AN68" s="1215"/>
      <c r="AO68" s="1216"/>
      <c r="AP68" s="1216"/>
      <c r="AQ68" s="1216"/>
      <c r="AR68" s="1216"/>
      <c r="AS68" s="1216"/>
      <c r="AT68" s="1216"/>
      <c r="AU68" s="1216"/>
      <c r="AV68" s="1216"/>
      <c r="AW68" s="1216"/>
      <c r="AX68" s="1216"/>
      <c r="AY68" s="1216"/>
      <c r="AZ68" s="1216"/>
      <c r="BA68" s="1216"/>
      <c r="BB68" s="1216"/>
      <c r="BC68" s="1216"/>
      <c r="BD68" s="1216"/>
      <c r="BE68" s="1216"/>
      <c r="BF68" s="1216"/>
      <c r="BG68" s="1216"/>
      <c r="BH68" s="1216"/>
      <c r="BI68" s="1216"/>
      <c r="BJ68" s="1216"/>
      <c r="BK68" s="1216"/>
      <c r="BL68" s="1216"/>
      <c r="BM68" s="1216"/>
      <c r="BN68" s="1216"/>
      <c r="BO68" s="1216"/>
      <c r="BP68" s="1216"/>
      <c r="BQ68" s="1216"/>
      <c r="BR68" s="1216"/>
      <c r="BS68" s="1216"/>
      <c r="BT68" s="1216"/>
      <c r="BU68" s="1216"/>
      <c r="BV68" s="1216"/>
      <c r="BW68" s="1216"/>
      <c r="BX68" s="1216"/>
      <c r="BY68" s="1216"/>
      <c r="BZ68" s="1216"/>
      <c r="CA68" s="1216"/>
      <c r="CB68" s="1216"/>
      <c r="CC68" s="1216"/>
      <c r="CD68" s="1216"/>
      <c r="CE68" s="1216"/>
      <c r="CF68" s="1216"/>
      <c r="CG68" s="1216"/>
      <c r="CH68" s="1216"/>
      <c r="CI68" s="1216"/>
      <c r="CJ68" s="1216"/>
      <c r="CK68" s="1216"/>
      <c r="CL68" s="1216"/>
      <c r="CM68" s="1216"/>
      <c r="CN68" s="1216"/>
      <c r="CO68" s="1216"/>
      <c r="CP68" s="1216"/>
      <c r="CQ68" s="1216"/>
      <c r="CR68" s="1216"/>
      <c r="CS68" s="1216"/>
      <c r="CT68" s="1216"/>
      <c r="CU68" s="1216"/>
      <c r="CV68" s="1216"/>
      <c r="CW68" s="1216"/>
      <c r="CX68" s="1216"/>
      <c r="CY68" s="1216"/>
      <c r="CZ68" s="1216"/>
      <c r="DA68" s="1216"/>
      <c r="DB68" s="1216"/>
      <c r="DC68" s="1217"/>
    </row>
    <row r="69" spans="2:107" ht="13.2" x14ac:dyDescent="0.2">
      <c r="B69" s="259"/>
      <c r="AN69" s="1218"/>
      <c r="AO69" s="1219"/>
      <c r="AP69" s="1219"/>
      <c r="AQ69" s="1219"/>
      <c r="AR69" s="1219"/>
      <c r="AS69" s="1219"/>
      <c r="AT69" s="1219"/>
      <c r="AU69" s="1219"/>
      <c r="AV69" s="1219"/>
      <c r="AW69" s="1219"/>
      <c r="AX69" s="1219"/>
      <c r="AY69" s="1219"/>
      <c r="AZ69" s="1219"/>
      <c r="BA69" s="1219"/>
      <c r="BB69" s="1219"/>
      <c r="BC69" s="1219"/>
      <c r="BD69" s="1219"/>
      <c r="BE69" s="1219"/>
      <c r="BF69" s="1219"/>
      <c r="BG69" s="1219"/>
      <c r="BH69" s="1219"/>
      <c r="BI69" s="1219"/>
      <c r="BJ69" s="1219"/>
      <c r="BK69" s="1219"/>
      <c r="BL69" s="1219"/>
      <c r="BM69" s="1219"/>
      <c r="BN69" s="1219"/>
      <c r="BO69" s="1219"/>
      <c r="BP69" s="1219"/>
      <c r="BQ69" s="1219"/>
      <c r="BR69" s="1219"/>
      <c r="BS69" s="1219"/>
      <c r="BT69" s="1219"/>
      <c r="BU69" s="1219"/>
      <c r="BV69" s="1219"/>
      <c r="BW69" s="1219"/>
      <c r="BX69" s="1219"/>
      <c r="BY69" s="1219"/>
      <c r="BZ69" s="1219"/>
      <c r="CA69" s="1219"/>
      <c r="CB69" s="1219"/>
      <c r="CC69" s="1219"/>
      <c r="CD69" s="1219"/>
      <c r="CE69" s="1219"/>
      <c r="CF69" s="1219"/>
      <c r="CG69" s="1219"/>
      <c r="CH69" s="1219"/>
      <c r="CI69" s="1219"/>
      <c r="CJ69" s="1219"/>
      <c r="CK69" s="1219"/>
      <c r="CL69" s="1219"/>
      <c r="CM69" s="1219"/>
      <c r="CN69" s="1219"/>
      <c r="CO69" s="1219"/>
      <c r="CP69" s="1219"/>
      <c r="CQ69" s="1219"/>
      <c r="CR69" s="1219"/>
      <c r="CS69" s="1219"/>
      <c r="CT69" s="1219"/>
      <c r="CU69" s="1219"/>
      <c r="CV69" s="1219"/>
      <c r="CW69" s="1219"/>
      <c r="CX69" s="1219"/>
      <c r="CY69" s="1219"/>
      <c r="CZ69" s="1219"/>
      <c r="DA69" s="1219"/>
      <c r="DB69" s="1219"/>
      <c r="DC69" s="1220"/>
    </row>
    <row r="70" spans="2:107" ht="13.2" x14ac:dyDescent="0.2">
      <c r="B70" s="259"/>
      <c r="H70" s="1244"/>
      <c r="I70" s="1244"/>
      <c r="J70" s="1245"/>
      <c r="K70" s="1245"/>
      <c r="L70" s="1246"/>
      <c r="M70" s="1245"/>
      <c r="N70" s="1246"/>
      <c r="AN70" s="1221"/>
      <c r="AO70" s="1221"/>
      <c r="AP70" s="1221"/>
      <c r="AZ70" s="1221"/>
      <c r="BA70" s="1221"/>
      <c r="BB70" s="1221"/>
      <c r="BL70" s="1221"/>
      <c r="BM70" s="1221"/>
      <c r="BN70" s="1221"/>
      <c r="BX70" s="1221"/>
      <c r="BY70" s="1221"/>
      <c r="BZ70" s="1221"/>
      <c r="CJ70" s="1221"/>
      <c r="CK70" s="1221"/>
      <c r="CL70" s="1221"/>
      <c r="CV70" s="1221"/>
      <c r="CW70" s="1221"/>
      <c r="CX70" s="1221"/>
    </row>
    <row r="71" spans="2:107" ht="13.2" x14ac:dyDescent="0.2">
      <c r="B71" s="259"/>
      <c r="G71" s="1247"/>
      <c r="I71" s="1248"/>
      <c r="J71" s="1245"/>
      <c r="K71" s="1245"/>
      <c r="L71" s="1246"/>
      <c r="M71" s="1245"/>
      <c r="N71" s="1246"/>
      <c r="AM71" s="1247"/>
      <c r="AN71" s="255" t="s">
        <v>575</v>
      </c>
    </row>
    <row r="72" spans="2:107" ht="13.2" x14ac:dyDescent="0.2">
      <c r="B72" s="259"/>
      <c r="G72" s="1222"/>
      <c r="H72" s="1222"/>
      <c r="I72" s="1222"/>
      <c r="J72" s="1222"/>
      <c r="K72" s="1223"/>
      <c r="L72" s="1223"/>
      <c r="M72" s="1224"/>
      <c r="N72" s="1224"/>
      <c r="AN72" s="1225"/>
      <c r="AO72" s="1226"/>
      <c r="AP72" s="1226"/>
      <c r="AQ72" s="1226"/>
      <c r="AR72" s="1226"/>
      <c r="AS72" s="1226"/>
      <c r="AT72" s="1226"/>
      <c r="AU72" s="1226"/>
      <c r="AV72" s="1226"/>
      <c r="AW72" s="1226"/>
      <c r="AX72" s="1226"/>
      <c r="AY72" s="1226"/>
      <c r="AZ72" s="1226"/>
      <c r="BA72" s="1226"/>
      <c r="BB72" s="1226"/>
      <c r="BC72" s="1226"/>
      <c r="BD72" s="1226"/>
      <c r="BE72" s="1226"/>
      <c r="BF72" s="1226"/>
      <c r="BG72" s="1226"/>
      <c r="BH72" s="1226"/>
      <c r="BI72" s="1226"/>
      <c r="BJ72" s="1226"/>
      <c r="BK72" s="1226"/>
      <c r="BL72" s="1226"/>
      <c r="BM72" s="1226"/>
      <c r="BN72" s="1226"/>
      <c r="BO72" s="1227"/>
      <c r="BP72" s="1228" t="s">
        <v>527</v>
      </c>
      <c r="BQ72" s="1228"/>
      <c r="BR72" s="1228"/>
      <c r="BS72" s="1228"/>
      <c r="BT72" s="1228"/>
      <c r="BU72" s="1228"/>
      <c r="BV72" s="1228"/>
      <c r="BW72" s="1228"/>
      <c r="BX72" s="1228" t="s">
        <v>528</v>
      </c>
      <c r="BY72" s="1228"/>
      <c r="BZ72" s="1228"/>
      <c r="CA72" s="1228"/>
      <c r="CB72" s="1228"/>
      <c r="CC72" s="1228"/>
      <c r="CD72" s="1228"/>
      <c r="CE72" s="1228"/>
      <c r="CF72" s="1228" t="s">
        <v>529</v>
      </c>
      <c r="CG72" s="1228"/>
      <c r="CH72" s="1228"/>
      <c r="CI72" s="1228"/>
      <c r="CJ72" s="1228"/>
      <c r="CK72" s="1228"/>
      <c r="CL72" s="1228"/>
      <c r="CM72" s="1228"/>
      <c r="CN72" s="1228" t="s">
        <v>530</v>
      </c>
      <c r="CO72" s="1228"/>
      <c r="CP72" s="1228"/>
      <c r="CQ72" s="1228"/>
      <c r="CR72" s="1228"/>
      <c r="CS72" s="1228"/>
      <c r="CT72" s="1228"/>
      <c r="CU72" s="1228"/>
      <c r="CV72" s="1228" t="s">
        <v>531</v>
      </c>
      <c r="CW72" s="1228"/>
      <c r="CX72" s="1228"/>
      <c r="CY72" s="1228"/>
      <c r="CZ72" s="1228"/>
      <c r="DA72" s="1228"/>
      <c r="DB72" s="1228"/>
      <c r="DC72" s="1228"/>
    </row>
    <row r="73" spans="2:107" ht="13.2" x14ac:dyDescent="0.2">
      <c r="B73" s="259"/>
      <c r="G73" s="1229"/>
      <c r="H73" s="1229"/>
      <c r="I73" s="1229"/>
      <c r="J73" s="1229"/>
      <c r="K73" s="1249"/>
      <c r="L73" s="1249"/>
      <c r="M73" s="1249"/>
      <c r="N73" s="1249"/>
      <c r="AM73" s="1221"/>
      <c r="AN73" s="1232" t="s">
        <v>576</v>
      </c>
      <c r="AO73" s="1232"/>
      <c r="AP73" s="1232"/>
      <c r="AQ73" s="1232"/>
      <c r="AR73" s="1232"/>
      <c r="AS73" s="1232"/>
      <c r="AT73" s="1232"/>
      <c r="AU73" s="1232"/>
      <c r="AV73" s="1232"/>
      <c r="AW73" s="1232"/>
      <c r="AX73" s="1232"/>
      <c r="AY73" s="1232"/>
      <c r="AZ73" s="1232"/>
      <c r="BA73" s="1232"/>
      <c r="BB73" s="1232" t="s">
        <v>577</v>
      </c>
      <c r="BC73" s="1232"/>
      <c r="BD73" s="1232"/>
      <c r="BE73" s="1232"/>
      <c r="BF73" s="1232"/>
      <c r="BG73" s="1232"/>
      <c r="BH73" s="1232"/>
      <c r="BI73" s="1232"/>
      <c r="BJ73" s="1232"/>
      <c r="BK73" s="1232"/>
      <c r="BL73" s="1232"/>
      <c r="BM73" s="1232"/>
      <c r="BN73" s="1232"/>
      <c r="BO73" s="1232"/>
      <c r="BP73" s="1233"/>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2" x14ac:dyDescent="0.2">
      <c r="B74" s="259"/>
      <c r="G74" s="1229"/>
      <c r="H74" s="1229"/>
      <c r="I74" s="1229"/>
      <c r="J74" s="1229"/>
      <c r="K74" s="1249"/>
      <c r="L74" s="1249"/>
      <c r="M74" s="1249"/>
      <c r="N74" s="1249"/>
      <c r="AM74" s="1221"/>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2" x14ac:dyDescent="0.2">
      <c r="B75" s="259"/>
      <c r="G75" s="1229"/>
      <c r="H75" s="1229"/>
      <c r="I75" s="1222"/>
      <c r="J75" s="1222"/>
      <c r="K75" s="1231"/>
      <c r="L75" s="1231"/>
      <c r="M75" s="1231"/>
      <c r="N75" s="1231"/>
      <c r="AM75" s="1221"/>
      <c r="AN75" s="1232"/>
      <c r="AO75" s="1232"/>
      <c r="AP75" s="1232"/>
      <c r="AQ75" s="1232"/>
      <c r="AR75" s="1232"/>
      <c r="AS75" s="1232"/>
      <c r="AT75" s="1232"/>
      <c r="AU75" s="1232"/>
      <c r="AV75" s="1232"/>
      <c r="AW75" s="1232"/>
      <c r="AX75" s="1232"/>
      <c r="AY75" s="1232"/>
      <c r="AZ75" s="1232"/>
      <c r="BA75" s="1232"/>
      <c r="BB75" s="1232" t="s">
        <v>582</v>
      </c>
      <c r="BC75" s="1232"/>
      <c r="BD75" s="1232"/>
      <c r="BE75" s="1232"/>
      <c r="BF75" s="1232"/>
      <c r="BG75" s="1232"/>
      <c r="BH75" s="1232"/>
      <c r="BI75" s="1232"/>
      <c r="BJ75" s="1232"/>
      <c r="BK75" s="1232"/>
      <c r="BL75" s="1232"/>
      <c r="BM75" s="1232"/>
      <c r="BN75" s="1232"/>
      <c r="BO75" s="1232"/>
      <c r="BP75" s="1233">
        <v>7.9</v>
      </c>
      <c r="BQ75" s="1233"/>
      <c r="BR75" s="1233"/>
      <c r="BS75" s="1233"/>
      <c r="BT75" s="1233"/>
      <c r="BU75" s="1233"/>
      <c r="BV75" s="1233"/>
      <c r="BW75" s="1233"/>
      <c r="BX75" s="1233">
        <v>8.1</v>
      </c>
      <c r="BY75" s="1233"/>
      <c r="BZ75" s="1233"/>
      <c r="CA75" s="1233"/>
      <c r="CB75" s="1233"/>
      <c r="CC75" s="1233"/>
      <c r="CD75" s="1233"/>
      <c r="CE75" s="1233"/>
      <c r="CF75" s="1233">
        <v>8.9</v>
      </c>
      <c r="CG75" s="1233"/>
      <c r="CH75" s="1233"/>
      <c r="CI75" s="1233"/>
      <c r="CJ75" s="1233"/>
      <c r="CK75" s="1233"/>
      <c r="CL75" s="1233"/>
      <c r="CM75" s="1233"/>
      <c r="CN75" s="1233">
        <v>9.5</v>
      </c>
      <c r="CO75" s="1233"/>
      <c r="CP75" s="1233"/>
      <c r="CQ75" s="1233"/>
      <c r="CR75" s="1233"/>
      <c r="CS75" s="1233"/>
      <c r="CT75" s="1233"/>
      <c r="CU75" s="1233"/>
      <c r="CV75" s="1233">
        <v>9.9</v>
      </c>
      <c r="CW75" s="1233"/>
      <c r="CX75" s="1233"/>
      <c r="CY75" s="1233"/>
      <c r="CZ75" s="1233"/>
      <c r="DA75" s="1233"/>
      <c r="DB75" s="1233"/>
      <c r="DC75" s="1233"/>
    </row>
    <row r="76" spans="2:107" ht="13.2" x14ac:dyDescent="0.2">
      <c r="B76" s="259"/>
      <c r="G76" s="1229"/>
      <c r="H76" s="1229"/>
      <c r="I76" s="1222"/>
      <c r="J76" s="1222"/>
      <c r="K76" s="1231"/>
      <c r="L76" s="1231"/>
      <c r="M76" s="1231"/>
      <c r="N76" s="1231"/>
      <c r="AM76" s="1221"/>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2" x14ac:dyDescent="0.2">
      <c r="B77" s="259"/>
      <c r="G77" s="1222"/>
      <c r="H77" s="1222"/>
      <c r="I77" s="1222"/>
      <c r="J77" s="1222"/>
      <c r="K77" s="1249"/>
      <c r="L77" s="1249"/>
      <c r="M77" s="1249"/>
      <c r="N77" s="1249"/>
      <c r="AN77" s="1228" t="s">
        <v>579</v>
      </c>
      <c r="AO77" s="1228"/>
      <c r="AP77" s="1228"/>
      <c r="AQ77" s="1228"/>
      <c r="AR77" s="1228"/>
      <c r="AS77" s="1228"/>
      <c r="AT77" s="1228"/>
      <c r="AU77" s="1228"/>
      <c r="AV77" s="1228"/>
      <c r="AW77" s="1228"/>
      <c r="AX77" s="1228"/>
      <c r="AY77" s="1228"/>
      <c r="AZ77" s="1228"/>
      <c r="BA77" s="1228"/>
      <c r="BB77" s="1232" t="s">
        <v>577</v>
      </c>
      <c r="BC77" s="1232"/>
      <c r="BD77" s="1232"/>
      <c r="BE77" s="1232"/>
      <c r="BF77" s="1232"/>
      <c r="BG77" s="1232"/>
      <c r="BH77" s="1232"/>
      <c r="BI77" s="1232"/>
      <c r="BJ77" s="1232"/>
      <c r="BK77" s="1232"/>
      <c r="BL77" s="1232"/>
      <c r="BM77" s="1232"/>
      <c r="BN77" s="1232"/>
      <c r="BO77" s="1232"/>
      <c r="BP77" s="1233">
        <v>22.7</v>
      </c>
      <c r="BQ77" s="1233"/>
      <c r="BR77" s="1233"/>
      <c r="BS77" s="1233"/>
      <c r="BT77" s="1233"/>
      <c r="BU77" s="1233"/>
      <c r="BV77" s="1233"/>
      <c r="BW77" s="1233"/>
      <c r="BX77" s="1233">
        <v>27.8</v>
      </c>
      <c r="BY77" s="1233"/>
      <c r="BZ77" s="1233"/>
      <c r="CA77" s="1233"/>
      <c r="CB77" s="1233"/>
      <c r="CC77" s="1233"/>
      <c r="CD77" s="1233"/>
      <c r="CE77" s="1233"/>
      <c r="CF77" s="1233">
        <v>19</v>
      </c>
      <c r="CG77" s="1233"/>
      <c r="CH77" s="1233"/>
      <c r="CI77" s="1233"/>
      <c r="CJ77" s="1233"/>
      <c r="CK77" s="1233"/>
      <c r="CL77" s="1233"/>
      <c r="CM77" s="1233"/>
      <c r="CN77" s="1233">
        <v>4</v>
      </c>
      <c r="CO77" s="1233"/>
      <c r="CP77" s="1233"/>
      <c r="CQ77" s="1233"/>
      <c r="CR77" s="1233"/>
      <c r="CS77" s="1233"/>
      <c r="CT77" s="1233"/>
      <c r="CU77" s="1233"/>
      <c r="CV77" s="1233">
        <v>0.4</v>
      </c>
      <c r="CW77" s="1233"/>
      <c r="CX77" s="1233"/>
      <c r="CY77" s="1233"/>
      <c r="CZ77" s="1233"/>
      <c r="DA77" s="1233"/>
      <c r="DB77" s="1233"/>
      <c r="DC77" s="1233"/>
    </row>
    <row r="78" spans="2:107" ht="13.2" x14ac:dyDescent="0.2">
      <c r="B78" s="259"/>
      <c r="G78" s="1222"/>
      <c r="H78" s="1222"/>
      <c r="I78" s="1222"/>
      <c r="J78" s="1222"/>
      <c r="K78" s="1249"/>
      <c r="L78" s="1249"/>
      <c r="M78" s="1249"/>
      <c r="N78" s="1249"/>
      <c r="AN78" s="1228"/>
      <c r="AO78" s="1228"/>
      <c r="AP78" s="1228"/>
      <c r="AQ78" s="1228"/>
      <c r="AR78" s="1228"/>
      <c r="AS78" s="1228"/>
      <c r="AT78" s="1228"/>
      <c r="AU78" s="1228"/>
      <c r="AV78" s="1228"/>
      <c r="AW78" s="1228"/>
      <c r="AX78" s="1228"/>
      <c r="AY78" s="1228"/>
      <c r="AZ78" s="1228"/>
      <c r="BA78" s="1228"/>
      <c r="BB78" s="1232"/>
      <c r="BC78" s="1232"/>
      <c r="BD78" s="1232"/>
      <c r="BE78" s="1232"/>
      <c r="BF78" s="1232"/>
      <c r="BG78" s="1232"/>
      <c r="BH78" s="1232"/>
      <c r="BI78" s="1232"/>
      <c r="BJ78" s="1232"/>
      <c r="BK78" s="1232"/>
      <c r="BL78" s="1232"/>
      <c r="BM78" s="1232"/>
      <c r="BN78" s="1232"/>
      <c r="BO78" s="1232"/>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2" x14ac:dyDescent="0.2">
      <c r="B79" s="259"/>
      <c r="G79" s="1222"/>
      <c r="H79" s="1222"/>
      <c r="I79" s="1235"/>
      <c r="J79" s="1235"/>
      <c r="K79" s="1250"/>
      <c r="L79" s="1250"/>
      <c r="M79" s="1250"/>
      <c r="N79" s="1250"/>
      <c r="AN79" s="1228"/>
      <c r="AO79" s="1228"/>
      <c r="AP79" s="1228"/>
      <c r="AQ79" s="1228"/>
      <c r="AR79" s="1228"/>
      <c r="AS79" s="1228"/>
      <c r="AT79" s="1228"/>
      <c r="AU79" s="1228"/>
      <c r="AV79" s="1228"/>
      <c r="AW79" s="1228"/>
      <c r="AX79" s="1228"/>
      <c r="AY79" s="1228"/>
      <c r="AZ79" s="1228"/>
      <c r="BA79" s="1228"/>
      <c r="BB79" s="1232" t="s">
        <v>582</v>
      </c>
      <c r="BC79" s="1232"/>
      <c r="BD79" s="1232"/>
      <c r="BE79" s="1232"/>
      <c r="BF79" s="1232"/>
      <c r="BG79" s="1232"/>
      <c r="BH79" s="1232"/>
      <c r="BI79" s="1232"/>
      <c r="BJ79" s="1232"/>
      <c r="BK79" s="1232"/>
      <c r="BL79" s="1232"/>
      <c r="BM79" s="1232"/>
      <c r="BN79" s="1232"/>
      <c r="BO79" s="1232"/>
      <c r="BP79" s="1233">
        <v>7.7</v>
      </c>
      <c r="BQ79" s="1233"/>
      <c r="BR79" s="1233"/>
      <c r="BS79" s="1233"/>
      <c r="BT79" s="1233"/>
      <c r="BU79" s="1233"/>
      <c r="BV79" s="1233"/>
      <c r="BW79" s="1233"/>
      <c r="BX79" s="1233">
        <v>7.5</v>
      </c>
      <c r="BY79" s="1233"/>
      <c r="BZ79" s="1233"/>
      <c r="CA79" s="1233"/>
      <c r="CB79" s="1233"/>
      <c r="CC79" s="1233"/>
      <c r="CD79" s="1233"/>
      <c r="CE79" s="1233"/>
      <c r="CF79" s="1233">
        <v>8</v>
      </c>
      <c r="CG79" s="1233"/>
      <c r="CH79" s="1233"/>
      <c r="CI79" s="1233"/>
      <c r="CJ79" s="1233"/>
      <c r="CK79" s="1233"/>
      <c r="CL79" s="1233"/>
      <c r="CM79" s="1233"/>
      <c r="CN79" s="1233">
        <v>8</v>
      </c>
      <c r="CO79" s="1233"/>
      <c r="CP79" s="1233"/>
      <c r="CQ79" s="1233"/>
      <c r="CR79" s="1233"/>
      <c r="CS79" s="1233"/>
      <c r="CT79" s="1233"/>
      <c r="CU79" s="1233"/>
      <c r="CV79" s="1233">
        <v>8.3000000000000007</v>
      </c>
      <c r="CW79" s="1233"/>
      <c r="CX79" s="1233"/>
      <c r="CY79" s="1233"/>
      <c r="CZ79" s="1233"/>
      <c r="DA79" s="1233"/>
      <c r="DB79" s="1233"/>
      <c r="DC79" s="1233"/>
    </row>
    <row r="80" spans="2:107" ht="13.2" x14ac:dyDescent="0.2">
      <c r="B80" s="259"/>
      <c r="G80" s="1222"/>
      <c r="H80" s="1222"/>
      <c r="I80" s="1235"/>
      <c r="J80" s="1235"/>
      <c r="K80" s="1250"/>
      <c r="L80" s="1250"/>
      <c r="M80" s="1250"/>
      <c r="N80" s="1250"/>
      <c r="AN80" s="1228"/>
      <c r="AO80" s="1228"/>
      <c r="AP80" s="1228"/>
      <c r="AQ80" s="1228"/>
      <c r="AR80" s="1228"/>
      <c r="AS80" s="1228"/>
      <c r="AT80" s="1228"/>
      <c r="AU80" s="1228"/>
      <c r="AV80" s="1228"/>
      <c r="AW80" s="1228"/>
      <c r="AX80" s="1228"/>
      <c r="AY80" s="1228"/>
      <c r="AZ80" s="1228"/>
      <c r="BA80" s="1228"/>
      <c r="BB80" s="1232"/>
      <c r="BC80" s="1232"/>
      <c r="BD80" s="1232"/>
      <c r="BE80" s="1232"/>
      <c r="BF80" s="1232"/>
      <c r="BG80" s="1232"/>
      <c r="BH80" s="1232"/>
      <c r="BI80" s="1232"/>
      <c r="BJ80" s="1232"/>
      <c r="BK80" s="1232"/>
      <c r="BL80" s="1232"/>
      <c r="BM80" s="1232"/>
      <c r="BN80" s="1232"/>
      <c r="BO80" s="1232"/>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2" x14ac:dyDescent="0.2">
      <c r="B81" s="259"/>
    </row>
    <row r="82" spans="2:109" ht="16.2" x14ac:dyDescent="0.2">
      <c r="B82" s="259"/>
      <c r="K82" s="1251"/>
      <c r="L82" s="1251"/>
      <c r="M82" s="1251"/>
      <c r="N82" s="1251"/>
      <c r="AQ82" s="1251"/>
      <c r="AR82" s="1251"/>
      <c r="AS82" s="1251"/>
      <c r="AT82" s="1251"/>
      <c r="BC82" s="1251"/>
      <c r="BD82" s="1251"/>
      <c r="BE82" s="1251"/>
      <c r="BF82" s="1251"/>
      <c r="BO82" s="1251"/>
      <c r="BP82" s="1251"/>
      <c r="BQ82" s="1251"/>
      <c r="BR82" s="1251"/>
      <c r="CA82" s="1251"/>
      <c r="CB82" s="1251"/>
      <c r="CC82" s="1251"/>
      <c r="CD82" s="1251"/>
      <c r="CM82" s="1251"/>
      <c r="CN82" s="1251"/>
      <c r="CO82" s="1251"/>
      <c r="CP82" s="1251"/>
      <c r="CY82" s="1251"/>
      <c r="CZ82" s="1251"/>
      <c r="DA82" s="1251"/>
      <c r="DB82" s="1251"/>
      <c r="DC82" s="1251"/>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9WjSsDy17p2sdo836AlShYAXjMKh76sCQcDsvTFu/usCfBxiK9hZ36fHS/WsU4hHsWnKJ5yndCccYFAhYSf2HQ==" saltValue="d8rcfY97wDIrNSXVQQMpl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6D310-9514-4127-9308-31F6BC582B5C}">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477</v>
      </c>
    </row>
  </sheetData>
  <sheetProtection algorithmName="SHA-512" hashValue="YyYXJ9B20MIW6yfIU1hERezHTWTcBKsQ9InUuQhRpNn5OgxlTzNtf22NxK0xr49IQhoQiB1V28LMAu88G3OJiA==" saltValue="3SsVT0/N5lbk/Pa9u4D9l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F53F9-2249-4425-AC0A-140E0D7BC687}">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477</v>
      </c>
    </row>
  </sheetData>
  <sheetProtection algorithmName="SHA-512" hashValue="vsZ7KaEFDN8IO8OcT2j+7yKB75UK3IZFQAO4EUJ5kShI5xzRFdxEDdtvM/tEsBz4jjD6pDeG3fvXr0KhaWr1zg==" saltValue="vzggP1ALhUxMu+ArlgPEl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526</v>
      </c>
      <c r="G2" s="149"/>
      <c r="H2" s="150"/>
    </row>
    <row r="3" spans="1:8" x14ac:dyDescent="0.2">
      <c r="A3" s="146" t="s">
        <v>519</v>
      </c>
      <c r="B3" s="151"/>
      <c r="C3" s="152"/>
      <c r="D3" s="153">
        <v>67920</v>
      </c>
      <c r="E3" s="154"/>
      <c r="F3" s="155">
        <v>70166</v>
      </c>
      <c r="G3" s="156"/>
      <c r="H3" s="157"/>
    </row>
    <row r="4" spans="1:8" x14ac:dyDescent="0.2">
      <c r="A4" s="158"/>
      <c r="B4" s="159"/>
      <c r="C4" s="160"/>
      <c r="D4" s="161">
        <v>42804</v>
      </c>
      <c r="E4" s="162"/>
      <c r="F4" s="163">
        <v>36115</v>
      </c>
      <c r="G4" s="164"/>
      <c r="H4" s="165"/>
    </row>
    <row r="5" spans="1:8" x14ac:dyDescent="0.2">
      <c r="A5" s="146" t="s">
        <v>521</v>
      </c>
      <c r="B5" s="151"/>
      <c r="C5" s="152"/>
      <c r="D5" s="153">
        <v>108106</v>
      </c>
      <c r="E5" s="154"/>
      <c r="F5" s="155">
        <v>70329</v>
      </c>
      <c r="G5" s="156"/>
      <c r="H5" s="157"/>
    </row>
    <row r="6" spans="1:8" x14ac:dyDescent="0.2">
      <c r="A6" s="158"/>
      <c r="B6" s="159"/>
      <c r="C6" s="160"/>
      <c r="D6" s="161">
        <v>72739</v>
      </c>
      <c r="E6" s="162"/>
      <c r="F6" s="163">
        <v>39403</v>
      </c>
      <c r="G6" s="164"/>
      <c r="H6" s="165"/>
    </row>
    <row r="7" spans="1:8" x14ac:dyDescent="0.2">
      <c r="A7" s="146" t="s">
        <v>522</v>
      </c>
      <c r="B7" s="151"/>
      <c r="C7" s="152"/>
      <c r="D7" s="153">
        <v>57645</v>
      </c>
      <c r="E7" s="154"/>
      <c r="F7" s="155">
        <v>71871</v>
      </c>
      <c r="G7" s="156"/>
      <c r="H7" s="157"/>
    </row>
    <row r="8" spans="1:8" x14ac:dyDescent="0.2">
      <c r="A8" s="158"/>
      <c r="B8" s="159"/>
      <c r="C8" s="160"/>
      <c r="D8" s="161">
        <v>35042</v>
      </c>
      <c r="E8" s="162"/>
      <c r="F8" s="163">
        <v>38232</v>
      </c>
      <c r="G8" s="164"/>
      <c r="H8" s="165"/>
    </row>
    <row r="9" spans="1:8" x14ac:dyDescent="0.2">
      <c r="A9" s="146" t="s">
        <v>523</v>
      </c>
      <c r="B9" s="151"/>
      <c r="C9" s="152"/>
      <c r="D9" s="153">
        <v>45943</v>
      </c>
      <c r="E9" s="154"/>
      <c r="F9" s="155">
        <v>71807</v>
      </c>
      <c r="G9" s="156"/>
      <c r="H9" s="157"/>
    </row>
    <row r="10" spans="1:8" x14ac:dyDescent="0.2">
      <c r="A10" s="158"/>
      <c r="B10" s="159"/>
      <c r="C10" s="160"/>
      <c r="D10" s="161">
        <v>30555</v>
      </c>
      <c r="E10" s="162"/>
      <c r="F10" s="163">
        <v>37333</v>
      </c>
      <c r="G10" s="164"/>
      <c r="H10" s="165"/>
    </row>
    <row r="11" spans="1:8" x14ac:dyDescent="0.2">
      <c r="A11" s="146" t="s">
        <v>524</v>
      </c>
      <c r="B11" s="151"/>
      <c r="C11" s="152"/>
      <c r="D11" s="153">
        <v>53861</v>
      </c>
      <c r="E11" s="154"/>
      <c r="F11" s="155">
        <v>80821</v>
      </c>
      <c r="G11" s="156"/>
      <c r="H11" s="157"/>
    </row>
    <row r="12" spans="1:8" x14ac:dyDescent="0.2">
      <c r="A12" s="158"/>
      <c r="B12" s="159"/>
      <c r="C12" s="166"/>
      <c r="D12" s="161">
        <v>39981</v>
      </c>
      <c r="E12" s="162"/>
      <c r="F12" s="163">
        <v>49586</v>
      </c>
      <c r="G12" s="164"/>
      <c r="H12" s="165"/>
    </row>
    <row r="13" spans="1:8" x14ac:dyDescent="0.2">
      <c r="A13" s="146"/>
      <c r="B13" s="151"/>
      <c r="C13" s="152"/>
      <c r="D13" s="153">
        <v>66695</v>
      </c>
      <c r="E13" s="154"/>
      <c r="F13" s="155">
        <v>72999</v>
      </c>
      <c r="G13" s="167"/>
      <c r="H13" s="157"/>
    </row>
    <row r="14" spans="1:8" x14ac:dyDescent="0.2">
      <c r="A14" s="158"/>
      <c r="B14" s="159"/>
      <c r="C14" s="160"/>
      <c r="D14" s="161">
        <v>44224</v>
      </c>
      <c r="E14" s="162"/>
      <c r="F14" s="163">
        <v>40134</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10.38</v>
      </c>
      <c r="C19" s="168">
        <f>ROUND(VALUE(SUBSTITUTE(実質収支比率等に係る経年分析!G$48,"▲","-")),2)</f>
        <v>11.07</v>
      </c>
      <c r="D19" s="168">
        <f>ROUND(VALUE(SUBSTITUTE(実質収支比率等に係る経年分析!H$48,"▲","-")),2)</f>
        <v>8.82</v>
      </c>
      <c r="E19" s="168">
        <f>ROUND(VALUE(SUBSTITUTE(実質収支比率等に係る経年分析!I$48,"▲","-")),2)</f>
        <v>7.36</v>
      </c>
      <c r="F19" s="168">
        <f>ROUND(VALUE(SUBSTITUTE(実質収支比率等に係る経年分析!J$48,"▲","-")),2)</f>
        <v>6.63</v>
      </c>
    </row>
    <row r="20" spans="1:11" x14ac:dyDescent="0.2">
      <c r="A20" s="168" t="s">
        <v>53</v>
      </c>
      <c r="B20" s="168">
        <f>ROUND(VALUE(SUBSTITUTE(実質収支比率等に係る経年分析!F$47,"▲","-")),2)</f>
        <v>53.91</v>
      </c>
      <c r="C20" s="168">
        <f>ROUND(VALUE(SUBSTITUTE(実質収支比率等に係る経年分析!G$47,"▲","-")),2)</f>
        <v>53.3</v>
      </c>
      <c r="D20" s="168">
        <f>ROUND(VALUE(SUBSTITUTE(実質収支比率等に係る経年分析!H$47,"▲","-")),2)</f>
        <v>49.58</v>
      </c>
      <c r="E20" s="168">
        <f>ROUND(VALUE(SUBSTITUTE(実質収支比率等に係る経年分析!I$47,"▲","-")),2)</f>
        <v>47.48</v>
      </c>
      <c r="F20" s="168">
        <f>ROUND(VALUE(SUBSTITUTE(実質収支比率等に係る経年分析!J$47,"▲","-")),2)</f>
        <v>44.23</v>
      </c>
    </row>
    <row r="21" spans="1:11" x14ac:dyDescent="0.2">
      <c r="A21" s="168" t="s">
        <v>54</v>
      </c>
      <c r="B21" s="168">
        <f>IF(ISNUMBER(VALUE(SUBSTITUTE(実質収支比率等に係る経年分析!F$49,"▲","-"))),ROUND(VALUE(SUBSTITUTE(実質収支比率等に係る経年分析!F$49,"▲","-")),2),NA())</f>
        <v>4.71</v>
      </c>
      <c r="C21" s="168">
        <f>IF(ISNUMBER(VALUE(SUBSTITUTE(実質収支比率等に係る経年分析!G$49,"▲","-"))),ROUND(VALUE(SUBSTITUTE(実質収支比率等に係る経年分析!G$49,"▲","-")),2),NA())</f>
        <v>1.1000000000000001</v>
      </c>
      <c r="D21" s="168">
        <f>IF(ISNUMBER(VALUE(SUBSTITUTE(実質収支比率等に係る経年分析!H$49,"▲","-"))),ROUND(VALUE(SUBSTITUTE(実質収支比率等に係る経年分析!H$49,"▲","-")),2),NA())</f>
        <v>-4.2300000000000004</v>
      </c>
      <c r="E21" s="168">
        <f>IF(ISNUMBER(VALUE(SUBSTITUTE(実質収支比率等に係る経年分析!I$49,"▲","-"))),ROUND(VALUE(SUBSTITUTE(実質収支比率等に係る経年分析!I$49,"▲","-")),2),NA())</f>
        <v>-5.0599999999999996</v>
      </c>
      <c r="F21" s="168">
        <f>IF(ISNUMBER(VALUE(SUBSTITUTE(実質収支比率等に係る経年分析!J$49,"▲","-"))),ROUND(VALUE(SUBSTITUTE(実質収支比率等に係る経年分析!J$49,"▲","-")),2),NA())</f>
        <v>-3.45</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0</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0</v>
      </c>
      <c r="J27" s="169" t="e">
        <f>IF(ROUND(VALUE(SUBSTITUTE(連結実質赤字比率に係る赤字・黒字の構成分析!J$43,"▲", "-")), 2) &lt; 0, ABS(ROUND(VALUE(SUBSTITUTE(連結実質赤字比率に係る赤字・黒字の構成分析!J$43,"▲", "-")), 2)), NA())</f>
        <v>#N/A</v>
      </c>
      <c r="K27" s="169">
        <f>IF(ROUND(VALUE(SUBSTITUTE(連結実質赤字比率に係る赤字・黒字の構成分析!J$43,"▲", "-")), 2) &gt;= 0, ABS(ROUND(VALUE(SUBSTITUTE(連結実質赤字比率に係る赤字・黒字の構成分析!J$43,"▲", "-")), 2)), NA())</f>
        <v>0</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str">
        <f>IF(連結実質赤字比率に係る赤字・黒字の構成分析!C$41="",NA(),連結実質赤字比率に係る赤字・黒字の構成分析!C$41)</f>
        <v>旭市国民健康保険事業特別会計（施設）</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0.03</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0.03</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0.05</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0.06</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7.0000000000000007E-2</v>
      </c>
    </row>
    <row r="30" spans="1:11" x14ac:dyDescent="0.2">
      <c r="A30" s="169" t="str">
        <f>IF(連結実質赤字比率に係る赤字・黒字の構成分析!C$40="",NA(),連結実質赤字比率に係る赤字・黒字の構成分析!C$40)</f>
        <v>旭市後期高齢者医療特別会計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0.06</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0.06</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0.06</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7.0000000000000007E-2</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0.08</v>
      </c>
    </row>
    <row r="31" spans="1:11" x14ac:dyDescent="0.2">
      <c r="A31" s="169" t="str">
        <f>IF(連結実質赤字比率に係る赤字・黒字の構成分析!C$39="",NA(),連結実質赤字比率に係る赤字・黒字の構成分析!C$39)</f>
        <v>旭市農業集落排水事業会計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0.01</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0.09</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0.13</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0.17</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0.2</v>
      </c>
    </row>
    <row r="32" spans="1:11" x14ac:dyDescent="0.2">
      <c r="A32" s="169" t="str">
        <f>IF(連結実質赤字比率に係る赤字・黒字の構成分析!C$38="",NA(),連結実質赤字比率に係る赤字・黒字の構成分析!C$38)</f>
        <v>旭市国民健康保険事業特別会計（事業）</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2.2599999999999998</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2.3199999999999998</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1.67</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1.92</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0.98</v>
      </c>
    </row>
    <row r="33" spans="1:16" x14ac:dyDescent="0.2">
      <c r="A33" s="169" t="str">
        <f>IF(連結実質赤字比率に係る赤字・黒字の構成分析!C$37="",NA(),連結実質赤字比率に係る赤字・黒字の構成分析!C$37)</f>
        <v>旭市公共下水道事業会計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0.2</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0.71</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0.81</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0.92</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1.05</v>
      </c>
    </row>
    <row r="34" spans="1:16" x14ac:dyDescent="0.2">
      <c r="A34" s="169" t="str">
        <f>IF(連結実質赤字比率に係る赤字・黒字の構成分析!C$36="",NA(),連結実質赤字比率に係る赤字・黒字の構成分析!C$36)</f>
        <v>旭市介護保険事業特別会計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0.87</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0.76</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1.17</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1.54</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1.35</v>
      </c>
    </row>
    <row r="35" spans="1:16" x14ac:dyDescent="0.2">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10.38</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11.07</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8.81</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7.36</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6.63</v>
      </c>
    </row>
    <row r="36" spans="1:16" x14ac:dyDescent="0.2">
      <c r="A36" s="169" t="str">
        <f>IF(連結実質赤字比率に係る赤字・黒字の構成分析!C$34="",NA(),連結実質赤字比率に係る赤字・黒字の構成分析!C$34)</f>
        <v>旭市水道事業会計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15.86</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17.63</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19.23</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20.99</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21.47</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4208</v>
      </c>
      <c r="E42" s="170"/>
      <c r="F42" s="170"/>
      <c r="G42" s="170">
        <f>'実質公債費比率（分子）の構造'!L$52</f>
        <v>4235</v>
      </c>
      <c r="H42" s="170"/>
      <c r="I42" s="170"/>
      <c r="J42" s="170">
        <f>'実質公債費比率（分子）の構造'!M$52</f>
        <v>4132</v>
      </c>
      <c r="K42" s="170"/>
      <c r="L42" s="170"/>
      <c r="M42" s="170">
        <f>'実質公債費比率（分子）の構造'!N$52</f>
        <v>4131</v>
      </c>
      <c r="N42" s="170"/>
      <c r="O42" s="170"/>
      <c r="P42" s="170">
        <f>'実質公債費比率（分子）の構造'!O$52</f>
        <v>4148</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f>'実質公債費比率（分子）の構造'!K$50</f>
        <v>22</v>
      </c>
      <c r="C44" s="170"/>
      <c r="D44" s="170"/>
      <c r="E44" s="170">
        <f>'実質公債費比率（分子）の構造'!L$50</f>
        <v>21</v>
      </c>
      <c r="F44" s="170"/>
      <c r="G44" s="170"/>
      <c r="H44" s="170">
        <f>'実質公債費比率（分子）の構造'!M$50</f>
        <v>19</v>
      </c>
      <c r="I44" s="170"/>
      <c r="J44" s="170"/>
      <c r="K44" s="170">
        <f>'実質公債費比率（分子）の構造'!N$50</f>
        <v>68</v>
      </c>
      <c r="L44" s="170"/>
      <c r="M44" s="170"/>
      <c r="N44" s="170">
        <f>'実質公債費比率（分子）の構造'!O$50</f>
        <v>82</v>
      </c>
      <c r="O44" s="170"/>
      <c r="P44" s="170"/>
    </row>
    <row r="45" spans="1:16" x14ac:dyDescent="0.2">
      <c r="A45" s="170" t="s">
        <v>63</v>
      </c>
      <c r="B45" s="170">
        <f>'実質公債費比率（分子）の構造'!K$49</f>
        <v>48</v>
      </c>
      <c r="C45" s="170"/>
      <c r="D45" s="170"/>
      <c r="E45" s="170">
        <f>'実質公債費比率（分子）の構造'!L$49</f>
        <v>45</v>
      </c>
      <c r="F45" s="170"/>
      <c r="G45" s="170"/>
      <c r="H45" s="170">
        <f>'実質公債費比率（分子）の構造'!M$49</f>
        <v>47</v>
      </c>
      <c r="I45" s="170"/>
      <c r="J45" s="170"/>
      <c r="K45" s="170">
        <f>'実質公債費比率（分子）の構造'!N$49</f>
        <v>40</v>
      </c>
      <c r="L45" s="170"/>
      <c r="M45" s="170"/>
      <c r="N45" s="170">
        <f>'実質公債費比率（分子）の構造'!O$49</f>
        <v>50</v>
      </c>
      <c r="O45" s="170"/>
      <c r="P45" s="170"/>
    </row>
    <row r="46" spans="1:16" x14ac:dyDescent="0.2">
      <c r="A46" s="170" t="s">
        <v>64</v>
      </c>
      <c r="B46" s="170">
        <f>'実質公債費比率（分子）の構造'!K$48</f>
        <v>330</v>
      </c>
      <c r="C46" s="170"/>
      <c r="D46" s="170"/>
      <c r="E46" s="170">
        <f>'実質公債費比率（分子）の構造'!L$48</f>
        <v>291</v>
      </c>
      <c r="F46" s="170"/>
      <c r="G46" s="170"/>
      <c r="H46" s="170">
        <f>'実質公債費比率（分子）の構造'!M$48</f>
        <v>282</v>
      </c>
      <c r="I46" s="170"/>
      <c r="J46" s="170"/>
      <c r="K46" s="170">
        <f>'実質公債費比率（分子）の構造'!N$48</f>
        <v>292</v>
      </c>
      <c r="L46" s="170"/>
      <c r="M46" s="170"/>
      <c r="N46" s="170">
        <f>'実質公債費比率（分子）の構造'!O$48</f>
        <v>287</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4970</v>
      </c>
      <c r="C49" s="170"/>
      <c r="D49" s="170"/>
      <c r="E49" s="170">
        <f>'実質公債費比率（分子）の構造'!L$45</f>
        <v>5194</v>
      </c>
      <c r="F49" s="170"/>
      <c r="G49" s="170"/>
      <c r="H49" s="170">
        <f>'実質公債費比率（分子）の構造'!M$45</f>
        <v>5366</v>
      </c>
      <c r="I49" s="170"/>
      <c r="J49" s="170"/>
      <c r="K49" s="170">
        <f>'実質公債費比率（分子）の構造'!N$45</f>
        <v>5177</v>
      </c>
      <c r="L49" s="170"/>
      <c r="M49" s="170"/>
      <c r="N49" s="170">
        <f>'実質公債費比率（分子）の構造'!O$45</f>
        <v>5258</v>
      </c>
      <c r="O49" s="170"/>
      <c r="P49" s="170"/>
    </row>
    <row r="50" spans="1:16" x14ac:dyDescent="0.2">
      <c r="A50" s="170" t="s">
        <v>67</v>
      </c>
      <c r="B50" s="170" t="e">
        <f>NA()</f>
        <v>#N/A</v>
      </c>
      <c r="C50" s="170">
        <f>IF(ISNUMBER('実質公債費比率（分子）の構造'!K$53),'実質公債費比率（分子）の構造'!K$53,NA())</f>
        <v>1162</v>
      </c>
      <c r="D50" s="170" t="e">
        <f>NA()</f>
        <v>#N/A</v>
      </c>
      <c r="E50" s="170" t="e">
        <f>NA()</f>
        <v>#N/A</v>
      </c>
      <c r="F50" s="170">
        <f>IF(ISNUMBER('実質公債費比率（分子）の構造'!L$53),'実質公債費比率（分子）の構造'!L$53,NA())</f>
        <v>1316</v>
      </c>
      <c r="G50" s="170" t="e">
        <f>NA()</f>
        <v>#N/A</v>
      </c>
      <c r="H50" s="170" t="e">
        <f>NA()</f>
        <v>#N/A</v>
      </c>
      <c r="I50" s="170">
        <f>IF(ISNUMBER('実質公債費比率（分子）の構造'!M$53),'実質公債費比率（分子）の構造'!M$53,NA())</f>
        <v>1582</v>
      </c>
      <c r="J50" s="170" t="e">
        <f>NA()</f>
        <v>#N/A</v>
      </c>
      <c r="K50" s="170" t="e">
        <f>NA()</f>
        <v>#N/A</v>
      </c>
      <c r="L50" s="170">
        <f>IF(ISNUMBER('実質公債費比率（分子）の構造'!N$53),'実質公債費比率（分子）の構造'!N$53,NA())</f>
        <v>1446</v>
      </c>
      <c r="M50" s="170" t="e">
        <f>NA()</f>
        <v>#N/A</v>
      </c>
      <c r="N50" s="170" t="e">
        <f>NA()</f>
        <v>#N/A</v>
      </c>
      <c r="O50" s="170">
        <f>IF(ISNUMBER('実質公債費比率（分子）の構造'!O$53),'実質公債費比率（分子）の構造'!O$53,NA())</f>
        <v>1529</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32275</v>
      </c>
      <c r="E56" s="169"/>
      <c r="F56" s="169"/>
      <c r="G56" s="169">
        <f>'将来負担比率（分子）の構造'!J$52</f>
        <v>33830</v>
      </c>
      <c r="H56" s="169"/>
      <c r="I56" s="169"/>
      <c r="J56" s="169">
        <f>'将来負担比率（分子）の構造'!K$52</f>
        <v>32866</v>
      </c>
      <c r="K56" s="169"/>
      <c r="L56" s="169"/>
      <c r="M56" s="169">
        <f>'将来負担比率（分子）の構造'!L$52</f>
        <v>31368</v>
      </c>
      <c r="N56" s="169"/>
      <c r="O56" s="169"/>
      <c r="P56" s="169">
        <f>'将来負担比率（分子）の構造'!M$52</f>
        <v>30349</v>
      </c>
    </row>
    <row r="57" spans="1:16" x14ac:dyDescent="0.2">
      <c r="A57" s="169" t="s">
        <v>42</v>
      </c>
      <c r="B57" s="169"/>
      <c r="C57" s="169"/>
      <c r="D57" s="169">
        <f>'将来負担比率（分子）の構造'!I$51</f>
        <v>11733</v>
      </c>
      <c r="E57" s="169"/>
      <c r="F57" s="169"/>
      <c r="G57" s="169">
        <f>'将来負担比率（分子）の構造'!J$51</f>
        <v>10949</v>
      </c>
      <c r="H57" s="169"/>
      <c r="I57" s="169"/>
      <c r="J57" s="169">
        <f>'将来負担比率（分子）の構造'!K$51</f>
        <v>10280</v>
      </c>
      <c r="K57" s="169"/>
      <c r="L57" s="169"/>
      <c r="M57" s="169">
        <f>'将来負担比率（分子）の構造'!L$51</f>
        <v>9689</v>
      </c>
      <c r="N57" s="169"/>
      <c r="O57" s="169"/>
      <c r="P57" s="169">
        <f>'将来負担比率（分子）の構造'!M$51</f>
        <v>9070</v>
      </c>
    </row>
    <row r="58" spans="1:16" x14ac:dyDescent="0.2">
      <c r="A58" s="169" t="s">
        <v>41</v>
      </c>
      <c r="B58" s="169"/>
      <c r="C58" s="169"/>
      <c r="D58" s="169">
        <f>'将来負担比率（分子）の構造'!I$50</f>
        <v>15222</v>
      </c>
      <c r="E58" s="169"/>
      <c r="F58" s="169"/>
      <c r="G58" s="169">
        <f>'将来負担比率（分子）の構造'!J$50</f>
        <v>15336</v>
      </c>
      <c r="H58" s="169"/>
      <c r="I58" s="169"/>
      <c r="J58" s="169">
        <f>'将来負担比率（分子）の構造'!K$50</f>
        <v>15903</v>
      </c>
      <c r="K58" s="169"/>
      <c r="L58" s="169"/>
      <c r="M58" s="169">
        <f>'将来負担比率（分子）の構造'!L$50</f>
        <v>16292</v>
      </c>
      <c r="N58" s="169"/>
      <c r="O58" s="169"/>
      <c r="P58" s="169">
        <f>'将来負担比率（分子）の構造'!M$50</f>
        <v>16693</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f>'将来負担比率（分子）の構造'!I$46</f>
        <v>14</v>
      </c>
      <c r="C61" s="169"/>
      <c r="D61" s="169"/>
      <c r="E61" s="169">
        <f>'将来負担比率（分子）の構造'!J$46</f>
        <v>7</v>
      </c>
      <c r="F61" s="169"/>
      <c r="G61" s="169"/>
      <c r="H61" s="169">
        <f>'将来負担比率（分子）の構造'!K$46</f>
        <v>7</v>
      </c>
      <c r="I61" s="169"/>
      <c r="J61" s="169"/>
      <c r="K61" s="169">
        <f>'将来負担比率（分子）の構造'!L$46</f>
        <v>9</v>
      </c>
      <c r="L61" s="169"/>
      <c r="M61" s="169"/>
      <c r="N61" s="169">
        <f>'将来負担比率（分子）の構造'!M$46</f>
        <v>7</v>
      </c>
      <c r="O61" s="169"/>
      <c r="P61" s="169"/>
    </row>
    <row r="62" spans="1:16" x14ac:dyDescent="0.2">
      <c r="A62" s="169" t="s">
        <v>35</v>
      </c>
      <c r="B62" s="169">
        <f>'将来負担比率（分子）の構造'!I$45</f>
        <v>2074</v>
      </c>
      <c r="C62" s="169"/>
      <c r="D62" s="169"/>
      <c r="E62" s="169">
        <f>'将来負担比率（分子）の構造'!J$45</f>
        <v>2230</v>
      </c>
      <c r="F62" s="169"/>
      <c r="G62" s="169"/>
      <c r="H62" s="169">
        <f>'将来負担比率（分子）の構造'!K$45</f>
        <v>2300</v>
      </c>
      <c r="I62" s="169"/>
      <c r="J62" s="169"/>
      <c r="K62" s="169">
        <f>'将来負担比率（分子）の構造'!L$45</f>
        <v>2345</v>
      </c>
      <c r="L62" s="169"/>
      <c r="M62" s="169"/>
      <c r="N62" s="169">
        <f>'将来負担比率（分子）の構造'!M$45</f>
        <v>2528</v>
      </c>
      <c r="O62" s="169"/>
      <c r="P62" s="169"/>
    </row>
    <row r="63" spans="1:16" x14ac:dyDescent="0.2">
      <c r="A63" s="169" t="s">
        <v>34</v>
      </c>
      <c r="B63" s="169">
        <f>'将来負担比率（分子）の構造'!I$44</f>
        <v>319</v>
      </c>
      <c r="C63" s="169"/>
      <c r="D63" s="169"/>
      <c r="E63" s="169">
        <f>'将来負担比率（分子）の構造'!J$44</f>
        <v>392</v>
      </c>
      <c r="F63" s="169"/>
      <c r="G63" s="169"/>
      <c r="H63" s="169">
        <f>'将来負担比率（分子）の構造'!K$44</f>
        <v>351</v>
      </c>
      <c r="I63" s="169"/>
      <c r="J63" s="169"/>
      <c r="K63" s="169">
        <f>'将来負担比率（分子）の構造'!L$44</f>
        <v>309</v>
      </c>
      <c r="L63" s="169"/>
      <c r="M63" s="169"/>
      <c r="N63" s="169">
        <f>'将来負担比率（分子）の構造'!M$44</f>
        <v>263</v>
      </c>
      <c r="O63" s="169"/>
      <c r="P63" s="169"/>
    </row>
    <row r="64" spans="1:16" x14ac:dyDescent="0.2">
      <c r="A64" s="169" t="s">
        <v>33</v>
      </c>
      <c r="B64" s="169">
        <f>'将来負担比率（分子）の構造'!I$43</f>
        <v>3257</v>
      </c>
      <c r="C64" s="169"/>
      <c r="D64" s="169"/>
      <c r="E64" s="169">
        <f>'将来負担比率（分子）の構造'!J$43</f>
        <v>2916</v>
      </c>
      <c r="F64" s="169"/>
      <c r="G64" s="169"/>
      <c r="H64" s="169">
        <f>'将来負担比率（分子）の構造'!K$43</f>
        <v>2507</v>
      </c>
      <c r="I64" s="169"/>
      <c r="J64" s="169"/>
      <c r="K64" s="169">
        <f>'将来負担比率（分子）の構造'!L$43</f>
        <v>2223</v>
      </c>
      <c r="L64" s="169"/>
      <c r="M64" s="169"/>
      <c r="N64" s="169">
        <f>'将来負担比率（分子）の構造'!M$43</f>
        <v>2011</v>
      </c>
      <c r="O64" s="169"/>
      <c r="P64" s="169"/>
    </row>
    <row r="65" spans="1:16" x14ac:dyDescent="0.2">
      <c r="A65" s="169" t="s">
        <v>32</v>
      </c>
      <c r="B65" s="169" t="str">
        <f>'将来負担比率（分子）の構造'!I$42</f>
        <v>-</v>
      </c>
      <c r="C65" s="169"/>
      <c r="D65" s="169"/>
      <c r="E65" s="169" t="str">
        <f>'将来負担比率（分子）の構造'!J$42</f>
        <v>-</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2">
      <c r="A66" s="169" t="s">
        <v>31</v>
      </c>
      <c r="B66" s="169">
        <f>'将来負担比率（分子）の構造'!I$41</f>
        <v>50642</v>
      </c>
      <c r="C66" s="169"/>
      <c r="D66" s="169"/>
      <c r="E66" s="169">
        <f>'将来負担比率（分子）の構造'!J$41</f>
        <v>51643</v>
      </c>
      <c r="F66" s="169"/>
      <c r="G66" s="169"/>
      <c r="H66" s="169">
        <f>'将来負担比率（分子）の構造'!K$41</f>
        <v>49271</v>
      </c>
      <c r="I66" s="169"/>
      <c r="J66" s="169"/>
      <c r="K66" s="169">
        <f>'将来負担比率（分子）の構造'!L$41</f>
        <v>46726</v>
      </c>
      <c r="L66" s="169"/>
      <c r="M66" s="169"/>
      <c r="N66" s="169">
        <f>'将来負担比率（分子）の構造'!M$41</f>
        <v>44813</v>
      </c>
      <c r="O66" s="169"/>
      <c r="P66" s="169"/>
    </row>
    <row r="67" spans="1:16" x14ac:dyDescent="0.2">
      <c r="A67" s="169" t="s">
        <v>71</v>
      </c>
      <c r="B67" s="169" t="e">
        <f>NA()</f>
        <v>#N/A</v>
      </c>
      <c r="C67" s="169">
        <f>IF(ISNUMBER('将来負担比率（分子）の構造'!I$53), IF('将来負担比率（分子）の構造'!I$53 &lt; 0, 0, '将来負担比率（分子）の構造'!I$53), NA())</f>
        <v>0</v>
      </c>
      <c r="D67" s="169" t="e">
        <f>NA()</f>
        <v>#N/A</v>
      </c>
      <c r="E67" s="169" t="e">
        <f>NA()</f>
        <v>#N/A</v>
      </c>
      <c r="F67" s="169">
        <f>IF(ISNUMBER('将来負担比率（分子）の構造'!J$53), IF('将来負担比率（分子）の構造'!J$53 &lt; 0, 0, '将来負担比率（分子）の構造'!J$53), NA())</f>
        <v>0</v>
      </c>
      <c r="G67" s="169" t="e">
        <f>NA()</f>
        <v>#N/A</v>
      </c>
      <c r="H67" s="169" t="e">
        <f>NA()</f>
        <v>#N/A</v>
      </c>
      <c r="I67" s="169">
        <f>IF(ISNUMBER('将来負担比率（分子）の構造'!K$53), IF('将来負担比率（分子）の構造'!K$53 &lt; 0, 0, '将来負担比率（分子）の構造'!K$53), NA())</f>
        <v>0</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9202</v>
      </c>
      <c r="C72" s="173">
        <f>基金残高に係る経年分析!G55</f>
        <v>8591</v>
      </c>
      <c r="D72" s="173">
        <f>基金残高に係る経年分析!H55</f>
        <v>8082</v>
      </c>
    </row>
    <row r="73" spans="1:16" x14ac:dyDescent="0.2">
      <c r="A73" s="172" t="s">
        <v>74</v>
      </c>
      <c r="B73" s="173">
        <f>基金残高に係る経年分析!F56</f>
        <v>1577</v>
      </c>
      <c r="C73" s="173">
        <f>基金残高に係る経年分析!G56</f>
        <v>2401</v>
      </c>
      <c r="D73" s="173">
        <f>基金残高に係る経年分析!H56</f>
        <v>3169</v>
      </c>
    </row>
    <row r="74" spans="1:16" x14ac:dyDescent="0.2">
      <c r="A74" s="172" t="s">
        <v>75</v>
      </c>
      <c r="B74" s="173">
        <f>基金残高に係る経年分析!F57</f>
        <v>5141</v>
      </c>
      <c r="C74" s="173">
        <f>基金残高に係る経年分析!G57</f>
        <v>5059</v>
      </c>
      <c r="D74" s="173">
        <f>基金残高に係る経年分析!H57</f>
        <v>4926</v>
      </c>
    </row>
  </sheetData>
  <sheetProtection algorithmName="SHA-512" hashValue="zu3A4mQqfZ91+KFJt21QuwtLPFnW0NZNKYc765iCMFdp6qnDNLTmMXGzX6wKyCP7zLS0nFetIgZGTELpw9LzYA==" saltValue="js/PhIIh6CGdXRc8QECJP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齋藤 佳奈</cp:lastModifiedBy>
  <cp:lastPrinted>2025-03-17T05:04:11Z</cp:lastPrinted>
  <dcterms:created xsi:type="dcterms:W3CDTF">2025-02-19T01:38:15Z</dcterms:created>
  <dcterms:modified xsi:type="dcterms:W3CDTF">2025-11-17T05:43:50Z</dcterms:modified>
  <cp:category/>
</cp:coreProperties>
</file>