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umu-08\Desktop\財政状況資料集\"/>
    </mc:Choice>
  </mc:AlternateContent>
  <bookViews>
    <workbookView xWindow="0" yWindow="0" windowWidth="20490" windowHeight="6780"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 sheetId="21" r:id="rId14"/>
    <sheet name="施設類型別ストック情報分析表② " sheetId="22" r:id="rId15"/>
    <sheet name="データシート" sheetId="8" state="hidden" r:id="rId16"/>
  </sheets>
  <calcPr calcId="162913" concurrentManualCount="2"/>
</workbook>
</file>

<file path=xl/calcChain.xml><?xml version="1.0" encoding="utf-8"?>
<calcChain xmlns="http://schemas.openxmlformats.org/spreadsheetml/2006/main">
  <c r="AU63" i="11" l="1"/>
  <c r="AP63" i="11"/>
  <c r="AP23" i="11"/>
  <c r="V23" i="11"/>
  <c r="AA23" i="11"/>
  <c r="Q23" i="11"/>
  <c r="AU88" i="11"/>
  <c r="AP88" i="11"/>
  <c r="AF88" i="1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BE34" i="9"/>
  <c r="C34" i="9"/>
  <c r="U34" i="9" s="1"/>
  <c r="U35" i="9" s="1"/>
  <c r="U36" i="9" s="1"/>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alcChain>
</file>

<file path=xl/sharedStrings.xml><?xml version="1.0" encoding="utf-8"?>
<sst xmlns="http://schemas.openxmlformats.org/spreadsheetml/2006/main" count="1045" uniqueCount="562">
  <si>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</si>
  <si>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</si>
  <si>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</si>
  <si>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</si>
  <si>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</si>
  <si>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</si>
  <si>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</si>
  <si>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</si>
  <si>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</si>
  <si>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</si>
  <si>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</si>
  <si>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</si>
  <si>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</si>
  <si>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</si>
  <si>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</si>
  <si>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</si>
  <si>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</si>
  <si>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</si>
  <si>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</si>
  <si>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</si>
  <si>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</si>
  <si>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</si>
  <si>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</si>
  <si>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</si>
  <si>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</si>
  <si>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</si>
  <si>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</si>
  <si>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</si>
  <si>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</si>
  <si>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</si>
  <si>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</si>
  <si>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</si>
  <si>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</si>
  <si>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</si>
  <si>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</si>
  <si>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</si>
  <si>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</si>
  <si>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</si>
  <si>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</si>
  <si>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</si>
  <si>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</si>
  <si>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</si>
  <si>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</si>
  <si>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</si>
  <si>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</si>
  <si>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</si>
  <si>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</si>
  <si>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</si>
  <si>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</si>
  <si>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</si>
  <si>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</si>
  <si>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</si>
  <si>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</si>
  <si>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</si>
  <si>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</si>
  <si>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</si>
  <si>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</si>
  <si>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</si>
  <si>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</si>
  <si>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</si>
  <si>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</si>
  <si>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</si>
  <si>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</si>
  <si>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</si>
  <si>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</si>
  <si>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</si>
  <si>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</si>
  <si>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</si>
  <si>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</si>
  <si>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</si>
  <si>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</si>
  <si>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</si>
  <si>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</si>
  <si>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</si>
  <si>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</si>
  <si>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</si>
  <si>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</si>
  <si>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</si>
  <si>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</si>
  <si>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</si>
  <si>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</si>
  <si>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</si>
  <si>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</si>
  <si>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鋸南町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</si>
  <si>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</si>
  <si>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</si>
  <si>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</si>
  <si>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</si>
  <si>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</si>
  <si>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</si>
  <si>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</si>
  <si>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</si>
  <si>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</si>
  <si>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</si>
  <si>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</si>
  <si>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</si>
  <si>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</si>
  <si>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</si>
  <si>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</si>
  <si>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</si>
  <si>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</si>
  <si>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</si>
  <si>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</si>
  <si>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</si>
  <si>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</si>
  <si>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</si>
  <si>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</si>
  <si>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</si>
  <si>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</si>
  <si>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</si>
  <si>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</si>
  <si>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</si>
  <si>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</si>
  <si>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</si>
  <si>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</si>
  <si>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</si>
  <si>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</si>
  <si>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</si>
  <si>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</si>
  <si>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</si>
  <si>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</si>
  <si>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</si>
  <si>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</si>
  <si>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</si>
  <si>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</si>
  <si>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</si>
  <si>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</si>
  <si>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</si>
  <si>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</si>
  <si>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</si>
  <si>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</si>
  <si>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</si>
  <si>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</si>
  <si>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</si>
  <si>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</si>
  <si>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</si>
  <si>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</si>
  <si>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</si>
  <si>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</si>
  <si>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</si>
  <si>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</si>
  <si>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</si>
  <si>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</si>
  <si>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</si>
  <si>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</si>
  <si>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</si>
  <si>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</si>
  <si>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</si>
  <si>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</si>
  <si>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</si>
  <si>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</si>
  <si>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</si>
  <si>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</si>
  <si>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</si>
  <si>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</si>
  <si>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</si>
  <si>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</si>
  <si>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</si>
  <si>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</si>
  <si>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</si>
  <si>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</si>
  <si>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</si>
  <si>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</si>
  <si>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</si>
  <si>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</si>
  <si>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</si>
  <si>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</si>
  <si>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</si>
  <si>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</si>
  <si>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</si>
  <si>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</si>
  <si>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</si>
  <si>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</si>
  <si>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</si>
  <si>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</si>
  <si>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</si>
  <si>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</si>
  <si>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</si>
  <si>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</si>
  <si>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</si>
  <si>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</si>
  <si>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</si>
  <si>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</si>
  <si>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</si>
  <si>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</si>
  <si>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</si>
  <si>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</si>
  <si>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</si>
  <si>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</si>
  <si>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</si>
  <si>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</si>
  <si>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</si>
  <si>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</si>
  <si>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</si>
  <si>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</si>
  <si>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</si>
  <si>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</si>
  <si>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</si>
  <si>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千葉県鋸南町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</si>
  <si>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</si>
  <si>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</si>
  <si>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</si>
  <si>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</si>
  <si>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</si>
  <si>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</si>
  <si>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</si>
  <si>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</si>
  <si>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</si>
  <si>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</si>
  <si>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</si>
  <si>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</si>
  <si>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</si>
  <si>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</si>
  <si>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</si>
  <si>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</si>
  <si>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</si>
  <si>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</si>
  <si>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</si>
  <si>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</si>
  <si>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</si>
  <si>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</si>
  <si>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</si>
  <si>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</si>
  <si>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</si>
  <si>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</si>
  <si>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</si>
  <si>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</si>
  <si>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</si>
  <si>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</si>
  <si>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</si>
  <si>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</si>
  <si>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</si>
  <si>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</si>
  <si>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</si>
  <si>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</si>
  <si>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</si>
  <si>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</si>
  <si>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</si>
  <si>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</si>
  <si>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</si>
  <si>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</si>
  <si>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</si>
  <si>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</si>
  <si>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</si>
  <si>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</si>
  <si>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</si>
  <si>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</si>
  <si>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</si>
  <si>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</si>
  <si>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</si>
  <si>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</si>
  <si>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</si>
  <si>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</si>
  <si>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</si>
  <si>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</si>
  <si>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</si>
  <si>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</si>
  <si>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</si>
  <si>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</si>
  <si>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</si>
  <si>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</si>
  <si>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</si>
  <si>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</si>
  <si>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</si>
  <si>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</si>
  <si>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</si>
  <si>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</si>
  <si>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</si>
  <si>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</si>
  <si>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</si>
  <si>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</si>
  <si>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</si>
  <si>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</si>
  <si>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</si>
  <si>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</si>
  <si>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</si>
  <si>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</si>
  <si>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</si>
  <si>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</si>
  <si>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</si>
  <si>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</si>
  <si>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</si>
  <si>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</si>
  <si>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</si>
  <si>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</si>
  <si>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</si>
  <si>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</si>
  <si>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</si>
  <si>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</si>
  <si>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</si>
  <si>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</si>
  <si>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</si>
  <si>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</si>
  <si>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</si>
  <si>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</si>
  <si>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</si>
  <si>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</si>
  <si>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</si>
  <si>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</si>
  <si>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</si>
  <si>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</si>
  <si>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</si>
  <si>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</si>
  <si>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</si>
  <si>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</si>
  <si>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</si>
  <si>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</si>
  <si>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</si>
  <si>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</si>
  <si>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</si>
  <si>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</si>
  <si>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</si>
  <si>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</si>
  <si>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</si>
  <si>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</si>
  <si>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</si>
  <si>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</si>
  <si>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</si>
  <si>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</si>
  <si>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</si>
  <si>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</si>
  <si>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</si>
  <si>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</si>
  <si>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</si>
  <si>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</si>
  <si>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</si>
  <si>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</si>
  <si>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</si>
  <si>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</si>
  <si>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</si>
  <si>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</si>
  <si>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</si>
  <si>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</si>
  <si>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</si>
  <si>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</si>
  <si>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</si>
  <si>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</si>
  <si>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</si>
  <si>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</si>
  <si>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</si>
  <si>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</si>
  <si>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</si>
  <si>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</si>
  <si>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</si>
  <si>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</si>
  <si>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</si>
  <si>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</si>
  <si>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千葉県鋸南町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</si>
  <si>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</si>
  <si>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</si>
  <si>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</si>
  <si>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</si>
  <si>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</si>
  <si>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</si>
  <si>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</si>
  <si>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</si>
  <si>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</si>
  <si>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</si>
  <si>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</si>
  <si>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</si>
  <si>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</si>
  <si>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</si>
  <si>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</si>
  <si>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</si>
  <si>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</si>
  <si>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</si>
  <si>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</si>
  <si>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</si>
  <si>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</si>
  <si>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</si>
  <si>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</si>
  <si>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</si>
  <si>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</si>
  <si>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</si>
  <si>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</si>
  <si>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</si>
  <si>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</si>
  <si>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</si>
  <si>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</si>
  <si>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</si>
  <si>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</si>
  <si>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鋸南町国民健康保険特別会計</t>
    <phoneticPr fontId="5"/>
  </si>
  <si>
    <t>鋸南町後期高齢者医療特別会計</t>
    <phoneticPr fontId="5"/>
  </si>
  <si>
    <t>鋸南町介護保険特別会計</t>
    <phoneticPr fontId="5"/>
  </si>
  <si>
    <t>鋸南町病院事業会計</t>
    <phoneticPr fontId="5"/>
  </si>
  <si>
    <t>法適用企業</t>
    <phoneticPr fontId="5"/>
  </si>
  <si>
    <t>鋸南町水道事業会計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</si>
  <si>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</si>
  <si>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</si>
  <si>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</si>
  <si>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</si>
  <si>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</si>
  <si>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</si>
  <si>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</si>
  <si>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</si>
  <si>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</si>
  <si>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</si>
  <si>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</si>
  <si>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</si>
  <si>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</si>
  <si>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</si>
  <si>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</si>
  <si>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</si>
  <si>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</si>
  <si>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</si>
  <si>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</si>
  <si>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</si>
  <si>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</si>
  <si>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</si>
  <si>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</si>
  <si>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</si>
  <si>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</si>
  <si>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</si>
  <si>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</si>
  <si>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</si>
  <si>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</si>
  <si>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</si>
  <si>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</si>
  <si>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</si>
  <si>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</si>
  <si>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</si>
  <si>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</si>
  <si>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</si>
  <si>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</si>
  <si>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</si>
  <si>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</si>
  <si>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</si>
  <si>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</si>
  <si>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</si>
  <si>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</si>
  <si>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</si>
  <si>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</si>
  <si>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</si>
  <si>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</si>
  <si>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</si>
  <si>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</si>
  <si>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</si>
  <si>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</si>
  <si>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</si>
  <si>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</si>
  <si>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</si>
  <si>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</si>
  <si>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</si>
  <si>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</si>
  <si>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</si>
  <si>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</si>
  <si>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</si>
  <si>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</si>
  <si>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</si>
  <si>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</si>
  <si>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</si>
  <si>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</si>
  <si>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</si>
  <si>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</si>
  <si>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</si>
  <si>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</si>
  <si>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</si>
  <si>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</si>
  <si>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</si>
  <si>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</si>
  <si>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</si>
  <si>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</si>
  <si>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</si>
  <si>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</si>
  <si>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</si>
  <si>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</si>
  <si>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</si>
  <si>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</si>
  <si>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</si>
  <si>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</si>
  <si>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</si>
  <si>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</si>
  <si>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</si>
  <si>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</si>
  <si>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</si>
  <si>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</si>
  <si>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</si>
  <si>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</si>
  <si>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</si>
  <si>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</si>
  <si>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</si>
  <si>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</si>
  <si>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</si>
  <si>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</si>
  <si>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</si>
  <si>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</si>
  <si>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</si>
  <si>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</si>
  <si>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</si>
  <si>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</si>
  <si>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</si>
  <si>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</si>
  <si>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</si>
  <si>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</si>
  <si>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</si>
  <si>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</si>
  <si>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</si>
  <si>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</si>
  <si>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</si>
  <si>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</si>
  <si>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</si>
  <si>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</si>
  <si>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</si>
  <si>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</si>
  <si>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</si>
  <si>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</si>
  <si>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</si>
  <si>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</si>
  <si>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</si>
  <si>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</si>
  <si>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</si>
  <si>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</si>
  <si>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</si>
  <si>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</si>
  <si>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</si>
  <si>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</si>
  <si>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</si>
  <si>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</si>
  <si>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</si>
  <si>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</si>
  <si>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</si>
  <si>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</si>
  <si>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</si>
  <si>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</si>
  <si>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8.99</t>
  </si>
  <si>
    <t>鋸南町水道事業会計</t>
  </si>
  <si>
    <t>一般会計</t>
  </si>
  <si>
    <t>鋸南町国民健康保険特別会計</t>
  </si>
  <si>
    <t>鋸南町介護保険特別会計</t>
  </si>
  <si>
    <t>鋸南町病院事業会計</t>
  </si>
  <si>
    <t>鋸南町後期高齢者医療特別会計</t>
  </si>
  <si>
    <t>その他会計（赤字）</t>
  </si>
  <si>
    <t>その他会計（黒字）</t>
  </si>
  <si>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</si>
  <si>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</si>
  <si>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</si>
  <si>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</si>
  <si>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</si>
  <si>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</si>
  <si>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安房郡市広域市町村圏事務組合（一般会計）</t>
    <phoneticPr fontId="2"/>
  </si>
  <si>
    <t>鋸南地区環境衛生組合（一般会計）</t>
    <phoneticPr fontId="2"/>
  </si>
  <si>
    <t>南房総広域水道企業団（水道用水供給事業会計）</t>
    <phoneticPr fontId="2"/>
  </si>
  <si>
    <t>法適用</t>
    <rPh sb="0" eb="1">
      <t>ホウ</t>
    </rPh>
    <rPh sb="1" eb="3">
      <t>テキヨウ</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</si>
  <si>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</si>
  <si>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</si>
  <si>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</si>
  <si>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</si>
  <si>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</si>
  <si>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</si>
  <si>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</si>
  <si>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</si>
  <si>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</si>
  <si>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</si>
  <si>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</si>
  <si>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</si>
  <si>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</si>
  <si>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</si>
  <si>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</si>
  <si>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</si>
  <si>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</si>
  <si>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高くなっているが、近年の傾向としては減少傾向となっているが、これは公債費適正化計画に基づき毎年の地方債の新規発行額を元金償還金以上借入を行わないこととし、新規発行額を抑制してきた成果である。将来負担比率も減少傾向にあるが、平成２６～２７年度にかけて、都市交流施設整備事業に際する５億１，２００万円の借入に対する償還が平成３０年度から始まり、実質公債費比率の上昇が想定されるため、これまで以上に公債費の適正化に取り組んでいく必要がある。</t>
    <phoneticPr fontId="5"/>
  </si>
  <si>
    <t>地方債の新規発行を抑制してきた結果、将来負担比率は低下している。一方で、有形固定資産減価償却率は類似団体より高い水準にあり上昇傾向であるが、施設の維持管理について、今後も適切に進め大規模改修等の事業費負担が極力抑えられるよう老朽化対策・長寿命化に積極的に取り組んでいく。</t>
    <rPh sb="0" eb="3">
      <t>チホウサイ</t>
    </rPh>
    <rPh sb="4" eb="6">
      <t>シンキ</t>
    </rPh>
    <rPh sb="6" eb="8">
      <t>ハッコウ</t>
    </rPh>
    <rPh sb="9" eb="11">
      <t>ヨクセイ</t>
    </rPh>
    <rPh sb="15" eb="17">
      <t>ケッカ</t>
    </rPh>
    <rPh sb="18" eb="20">
      <t>ショウライ</t>
    </rPh>
    <rPh sb="20" eb="22">
      <t>フタン</t>
    </rPh>
    <rPh sb="22" eb="24">
      <t>ヒリツ</t>
    </rPh>
    <rPh sb="25" eb="27">
      <t>テイカ</t>
    </rPh>
    <rPh sb="32" eb="34">
      <t>イッポウ</t>
    </rPh>
    <rPh sb="61" eb="63">
      <t>ジョウショウ</t>
    </rPh>
    <rPh sb="63" eb="65">
      <t>ケイコウ</t>
    </rPh>
    <rPh sb="70" eb="72">
      <t>シセツ</t>
    </rPh>
    <rPh sb="73" eb="75">
      <t>イジ</t>
    </rPh>
    <rPh sb="75" eb="77">
      <t>カンリ</t>
    </rPh>
    <rPh sb="82" eb="84">
      <t>コンゴ</t>
    </rPh>
    <rPh sb="85" eb="87">
      <t>テキセツ</t>
    </rPh>
    <rPh sb="88" eb="89">
      <t>スス</t>
    </rPh>
    <rPh sb="90" eb="93">
      <t>ダイキボ</t>
    </rPh>
    <rPh sb="93" eb="95">
      <t>カイシュウ</t>
    </rPh>
    <rPh sb="95" eb="96">
      <t>トウ</t>
    </rPh>
    <rPh sb="97" eb="100">
      <t>ジギョウヒ</t>
    </rPh>
    <rPh sb="100" eb="102">
      <t>フタン</t>
    </rPh>
    <rPh sb="103" eb="105">
      <t>キョクリョク</t>
    </rPh>
    <rPh sb="105" eb="106">
      <t>オサ</t>
    </rPh>
    <rPh sb="118" eb="119">
      <t>チョウ</t>
    </rPh>
    <rPh sb="119" eb="122">
      <t>ジュミョウカ</t>
    </rPh>
    <rPh sb="123" eb="126">
      <t>セッキョクテキ</t>
    </rPh>
    <rPh sb="127" eb="128">
      <t>ト</t>
    </rPh>
    <rPh sb="129" eb="13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</si>
</sst>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extLst>
            <c:ext xmlns:c16="http://schemas.microsoft.com/office/drawing/2014/chart" uri="{C3380CC4-5D6E-409C-BE32-E72D297353CC}">
              <c16:uniqueId val="{00000000-22DD-44B6-B0F7-7CC3D2F643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51548</c:v>
                </c:pt>
                <c:pt idx="1">
                  <c:v>105429</c:v>
                </c:pt>
                <c:pt idx="2">
                  <c:v>97843</c:v>
                </c:pt>
                <c:pt idx="3">
                  <c:v>115566</c:v>
                </c:pt>
                <c:pt idx="4">
                  <c:v>52345</c:v>
                </c:pt>
              </c:numCache>
            </c:numRef>
          </c:val>
          <c:smooth val="0"/>
          <c:extLst>
            <c:ext xmlns:c16="http://schemas.microsoft.com/office/drawing/2014/chart" uri="{C3380CC4-5D6E-409C-BE32-E72D297353CC}">
              <c16:uniqueId val="{00000001-22DD-44B6-B0F7-7CC3D2F643BC}"/>
            </c:ext>
          </c:extLst>
        </c:ser>
        <c:dLbls>
          <c:showLegendKey val="0"/>
          <c:showVal val="0"/>
          <c:showCatName val="0"/>
          <c:showSerName val="0"/>
          <c:showPercent val="0"/>
          <c:showBubbleSize val="0"/>
        </c:dLbls>
        <c:marker val="1"/>
        <c:smooth val="0"/>
        <c:axId val="101810560"/>
        <c:axId val="101812480"/>
      </c:lineChart>
      <c:catAx>
        <c:axId val="101810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12480"/>
        <c:crosses val="autoZero"/>
        <c:auto val="1"/>
        <c:lblAlgn val="ctr"/>
        <c:lblOffset val="100"/>
        <c:tickLblSkip val="1"/>
        <c:tickMarkSkip val="1"/>
        <c:noMultiLvlLbl val="0"/>
      </c:catAx>
      <c:valAx>
        <c:axId val="1018124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10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6.29</c:v>
                </c:pt>
                <c:pt idx="1">
                  <c:v>6.44</c:v>
                </c:pt>
                <c:pt idx="2">
                  <c:v>6.51</c:v>
                </c:pt>
                <c:pt idx="3">
                  <c:v>9.1199999999999992</c:v>
                </c:pt>
                <c:pt idx="4">
                  <c:v>5.81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28.05</c:v>
                </c:pt>
                <c:pt idx="1">
                  <c:v>35.549999999999997</c:v>
                </c:pt>
                <c:pt idx="2">
                  <c:v>27.76</c:v>
                </c:pt>
                <c:pt idx="3">
                  <c:v>30.44</c:v>
                </c:pt>
                <c:pt idx="4">
                  <c:v>37.79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1437312"/>
        <c:axId val="111439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6.39</c:v>
                </c:pt>
                <c:pt idx="1">
                  <c:v>7.97</c:v>
                </c:pt>
                <c:pt idx="2">
                  <c:v>-8.99</c:v>
                </c:pt>
                <c:pt idx="3">
                  <c:v>5.94</c:v>
                </c:pt>
                <c:pt idx="4">
                  <c:v>3.26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1437312"/>
        <c:axId val="111439232"/>
      </c:lineChart>
      <c:catAx>
        <c:axId val="11143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439232"/>
        <c:crosses val="autoZero"/>
        <c:auto val="1"/>
        <c:lblAlgn val="ctr"/>
        <c:lblOffset val="100"/>
        <c:tickLblSkip val="1"/>
        <c:tickMarkSkip val="1"/>
        <c:noMultiLvlLbl val="0"/>
      </c:catAx>
      <c:valAx>
        <c:axId val="111439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3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鋸南町後期高齢者医療特別会計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0.09</c:v>
                </c:pt>
                <c:pt idx="4">
                  <c:v>#N/A</c:v>
                </c:pt>
                <c:pt idx="5">
                  <c:v>0.1</c:v>
                </c:pt>
                <c:pt idx="6">
                  <c:v>#N/A</c:v>
                </c:pt>
                <c:pt idx="7">
                  <c:v>1.52</c:v>
                </c:pt>
                <c:pt idx="8">
                  <c:v>#N/A</c:v>
                </c:pt>
                <c:pt idx="9">
                  <c:v>0.09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鋸南町病院事業会計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0.26</c:v>
                </c:pt>
                <c:pt idx="2">
                  <c:v>#N/A</c:v>
                </c:pt>
                <c:pt idx="3">
                  <c:v>0.35</c:v>
                </c:pt>
                <c:pt idx="4">
                  <c:v>#N/A</c:v>
                </c:pt>
                <c:pt idx="5">
                  <c:v>0.41</c:v>
                </c:pt>
                <c:pt idx="6">
                  <c:v>#N/A</c:v>
                </c:pt>
                <c:pt idx="7">
                  <c:v>0.41</c:v>
                </c:pt>
                <c:pt idx="8">
                  <c:v>#N/A</c:v>
                </c:pt>
                <c:pt idx="9">
                  <c:v>0.5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鋸南町介護保険特別会計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0.73</c:v>
                </c:pt>
                <c:pt idx="2">
                  <c:v>#N/A</c:v>
                </c:pt>
                <c:pt idx="3">
                  <c:v>0.9</c:v>
                </c:pt>
                <c:pt idx="4">
                  <c:v>#N/A</c:v>
                </c:pt>
                <c:pt idx="5">
                  <c:v>2</c:v>
                </c:pt>
                <c:pt idx="6">
                  <c:v>#N/A</c:v>
                </c:pt>
                <c:pt idx="7">
                  <c:v>0.14000000000000001</c:v>
                </c:pt>
                <c:pt idx="8">
                  <c:v>#N/A</c:v>
                </c:pt>
                <c:pt idx="9">
                  <c:v>1.31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鋸南町国民健康保険特別会計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1.86</c:v>
                </c:pt>
                <c:pt idx="2">
                  <c:v>#N/A</c:v>
                </c:pt>
                <c:pt idx="3">
                  <c:v>2.29</c:v>
                </c:pt>
                <c:pt idx="4">
                  <c:v>#N/A</c:v>
                </c:pt>
                <c:pt idx="5">
                  <c:v>2.59</c:v>
                </c:pt>
                <c:pt idx="6">
                  <c:v>#N/A</c:v>
                </c:pt>
                <c:pt idx="7">
                  <c:v>2.5099999999999998</c:v>
                </c:pt>
                <c:pt idx="8">
                  <c:v>#N/A</c:v>
                </c:pt>
                <c:pt idx="9">
                  <c:v>4.91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6.29</c:v>
                </c:pt>
                <c:pt idx="2">
                  <c:v>#N/A</c:v>
                </c:pt>
                <c:pt idx="3">
                  <c:v>6.43</c:v>
                </c:pt>
                <c:pt idx="4">
                  <c:v>#N/A</c:v>
                </c:pt>
                <c:pt idx="5">
                  <c:v>6.5</c:v>
                </c:pt>
                <c:pt idx="6">
                  <c:v>#N/A</c:v>
                </c:pt>
                <c:pt idx="7">
                  <c:v>9.1199999999999992</c:v>
                </c:pt>
                <c:pt idx="8">
                  <c:v>#N/A</c:v>
                </c:pt>
                <c:pt idx="9">
                  <c:v>5.8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鋸南町水道事業会計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8.75</c:v>
                </c:pt>
                <c:pt idx="2">
                  <c:v>#N/A</c:v>
                </c:pt>
                <c:pt idx="3">
                  <c:v>9.02</c:v>
                </c:pt>
                <c:pt idx="4">
                  <c:v>#N/A</c:v>
                </c:pt>
                <c:pt idx="5">
                  <c:v>9.6</c:v>
                </c:pt>
                <c:pt idx="6">
                  <c:v>#N/A</c:v>
                </c:pt>
                <c:pt idx="7">
                  <c:v>9.73</c:v>
                </c:pt>
                <c:pt idx="8">
                  <c:v>#N/A</c:v>
                </c:pt>
                <c:pt idx="9">
                  <c:v>11.49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1152128"/>
        <c:axId val="111153920"/>
      </c:barChart>
      <c:catAx>
        <c:axId val="11115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153920"/>
        <c:crosses val="autoZero"/>
        <c:auto val="1"/>
        <c:lblAlgn val="ctr"/>
        <c:lblOffset val="100"/>
        <c:tickLblSkip val="1"/>
        <c:tickMarkSkip val="1"/>
        <c:noMultiLvlLbl val="0"/>
      </c:catAx>
      <c:valAx>
        <c:axId val="11115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52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403</c:v>
                </c:pt>
                <c:pt idx="5">
                  <c:v>408</c:v>
                </c:pt>
                <c:pt idx="8">
                  <c:v>404</c:v>
                </c:pt>
                <c:pt idx="11">
                  <c:v>371</c:v>
                </c:pt>
                <c:pt idx="14">
                  <c:v>367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52</c:v>
                </c:pt>
                <c:pt idx="3">
                  <c:v>49</c:v>
                </c:pt>
                <c:pt idx="6">
                  <c:v>46</c:v>
                </c:pt>
                <c:pt idx="9">
                  <c:v>46</c:v>
                </c:pt>
                <c:pt idx="12">
                  <c:v>46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29</c:v>
                </c:pt>
                <c:pt idx="3">
                  <c:v>25</c:v>
                </c:pt>
                <c:pt idx="6">
                  <c:v>24</c:v>
                </c:pt>
                <c:pt idx="9">
                  <c:v>19</c:v>
                </c:pt>
                <c:pt idx="12">
                  <c:v>19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132</c:v>
                </c:pt>
                <c:pt idx="3">
                  <c:v>135</c:v>
                </c:pt>
                <c:pt idx="6">
                  <c:v>136</c:v>
                </c:pt>
                <c:pt idx="9">
                  <c:v>126</c:v>
                </c:pt>
                <c:pt idx="12">
                  <c:v>141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681</c:v>
                </c:pt>
                <c:pt idx="3">
                  <c:v>681</c:v>
                </c:pt>
                <c:pt idx="6">
                  <c:v>609</c:v>
                </c:pt>
                <c:pt idx="9">
                  <c:v>514</c:v>
                </c:pt>
                <c:pt idx="12">
                  <c:v>515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874368"/>
        <c:axId val="2880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491</c:v>
                </c:pt>
                <c:pt idx="2">
                  <c:v>#N/A</c:v>
                </c:pt>
                <c:pt idx="3">
                  <c:v>#N/A</c:v>
                </c:pt>
                <c:pt idx="4">
                  <c:v>482</c:v>
                </c:pt>
                <c:pt idx="5">
                  <c:v>#N/A</c:v>
                </c:pt>
                <c:pt idx="6">
                  <c:v>#N/A</c:v>
                </c:pt>
                <c:pt idx="7">
                  <c:v>411</c:v>
                </c:pt>
                <c:pt idx="8">
                  <c:v>#N/A</c:v>
                </c:pt>
                <c:pt idx="9">
                  <c:v>#N/A</c:v>
                </c:pt>
                <c:pt idx="10">
                  <c:v>334</c:v>
                </c:pt>
                <c:pt idx="11">
                  <c:v>#N/A</c:v>
                </c:pt>
                <c:pt idx="12">
                  <c:v>#N/A</c:v>
                </c:pt>
                <c:pt idx="13">
                  <c:v>354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874368"/>
        <c:axId val="2880640"/>
      </c:lineChart>
      <c:catAx>
        <c:axId val="287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80640"/>
        <c:crosses val="autoZero"/>
        <c:auto val="1"/>
        <c:lblAlgn val="ctr"/>
        <c:lblOffset val="100"/>
        <c:tickLblSkip val="1"/>
        <c:tickMarkSkip val="1"/>
        <c:noMultiLvlLbl val="0"/>
      </c:catAx>
      <c:valAx>
        <c:axId val="2880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3636</c:v>
                </c:pt>
                <c:pt idx="5">
                  <c:v>3518</c:v>
                </c:pt>
                <c:pt idx="8">
                  <c:v>3564</c:v>
                </c:pt>
                <c:pt idx="11">
                  <c:v>3595</c:v>
                </c:pt>
                <c:pt idx="14">
                  <c:v>3497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68</c:v>
                </c:pt>
                <c:pt idx="5">
                  <c:v>62</c:v>
                </c:pt>
                <c:pt idx="8">
                  <c:v>57</c:v>
                </c:pt>
                <c:pt idx="11">
                  <c:v>51</c:v>
                </c:pt>
                <c:pt idx="14">
                  <c:v>44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1063</c:v>
                </c:pt>
                <c:pt idx="5">
                  <c:v>1224</c:v>
                </c:pt>
                <c:pt idx="8">
                  <c:v>919</c:v>
                </c:pt>
                <c:pt idx="11">
                  <c:v>1022</c:v>
                </c:pt>
                <c:pt idx="14">
                  <c:v>1229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20</c:v>
                </c:pt>
                <c:pt idx="3">
                  <c:v>16</c:v>
                </c:pt>
                <c:pt idx="6">
                  <c:v>12</c:v>
                </c:pt>
                <c:pt idx="9">
                  <c:v>8</c:v>
                </c:pt>
                <c:pt idx="12">
                  <c:v>4</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1656</c:v>
                </c:pt>
                <c:pt idx="3">
                  <c:v>1585</c:v>
                </c:pt>
                <c:pt idx="6">
                  <c:v>1458</c:v>
                </c:pt>
                <c:pt idx="9">
                  <c:v>1354</c:v>
                </c:pt>
                <c:pt idx="12">
                  <c:v>1338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293</c:v>
                </c:pt>
                <c:pt idx="3">
                  <c:v>269</c:v>
                </c:pt>
                <c:pt idx="6">
                  <c:v>242</c:v>
                </c:pt>
                <c:pt idx="9">
                  <c:v>214</c:v>
                </c:pt>
                <c:pt idx="12">
                  <c:v>223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948</c:v>
                </c:pt>
                <c:pt idx="3">
                  <c:v>893</c:v>
                </c:pt>
                <c:pt idx="6">
                  <c:v>849</c:v>
                </c:pt>
                <c:pt idx="9">
                  <c:v>822</c:v>
                </c:pt>
                <c:pt idx="12">
                  <c:v>792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232</c:v>
                </c:pt>
                <c:pt idx="3">
                  <c:v>187</c:v>
                </c:pt>
                <c:pt idx="6">
                  <c:v>142</c:v>
                </c:pt>
                <c:pt idx="9">
                  <c:v>98</c:v>
                </c:pt>
                <c:pt idx="12">
                  <c:v>53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4823</c:v>
                </c:pt>
                <c:pt idx="3">
                  <c:v>4630</c:v>
                </c:pt>
                <c:pt idx="6">
                  <c:v>4598</c:v>
                </c:pt>
                <c:pt idx="9">
                  <c:v>4595</c:v>
                </c:pt>
                <c:pt idx="12">
                  <c:v>4394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4314752"/>
        <c:axId val="104329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3205</c:v>
                </c:pt>
                <c:pt idx="2">
                  <c:v>#N/A</c:v>
                </c:pt>
                <c:pt idx="3">
                  <c:v>#N/A</c:v>
                </c:pt>
                <c:pt idx="4">
                  <c:v>2775</c:v>
                </c:pt>
                <c:pt idx="5">
                  <c:v>#N/A</c:v>
                </c:pt>
                <c:pt idx="6">
                  <c:v>#N/A</c:v>
                </c:pt>
                <c:pt idx="7">
                  <c:v>2761</c:v>
                </c:pt>
                <c:pt idx="8">
                  <c:v>#N/A</c:v>
                </c:pt>
                <c:pt idx="9">
                  <c:v>#N/A</c:v>
                </c:pt>
                <c:pt idx="10">
                  <c:v>2425</c:v>
                </c:pt>
                <c:pt idx="11">
                  <c:v>#N/A</c:v>
                </c:pt>
                <c:pt idx="12">
                  <c:v>#N/A</c:v>
                </c:pt>
                <c:pt idx="13">
                  <c:v>2033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4314752"/>
        <c:axId val="104329216"/>
      </c:lineChart>
      <c:catAx>
        <c:axId val="10431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329216"/>
        <c:crosses val="autoZero"/>
        <c:auto val="1"/>
        <c:lblAlgn val="ctr"/>
        <c:lblOffset val="100"/>
        <c:tickLblSkip val="1"/>
        <c:tickMarkSkip val="1"/>
        <c:noMultiLvlLbl val="0"/>
      </c:catAx>
      <c:valAx>
        <c:axId val="104329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1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{C78946EC-A4E1-4970-A9D4-E5A9649911FF}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82E-46E9-A575-F6F43241145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{37103445-CB0A-44BA-BDC6-5E17AA0166FF}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82E-46E9-A575-F6F43241145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{512B1CA4-07A1-4CB1-96E9-B6790AFFB732}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82E-46E9-A575-F6F432411457}"/>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{7E37E516-547E-4A22-8F91-3E04C4F52DB4}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82E-46E9-A575-F6F43241145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{3B7092C8-F0EC-4625-9539-3360BE9E6AD8}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82E-46E9-A575-F6F4324114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60.2</c:v>
                </c:pt>
              </c:numCache>
            </c:numRef>
          </c:xVal>
          <c:yVal>
            <c:numRef>
              <c:f>公会計指標分析・財政指標組合せ分析表!$K$51:$O$51</c:f>
              <c:numCache>
                <c:formatCode>#,##0.0;"▲ "#,##0.0</c:formatCode>
                <c:ptCount val="5"/>
                <c:pt idx="3">
                  <c:v>95.4</c:v>
                </c:pt>
              </c:numCache>
            </c:numRef>
          </c:yVal>
          <c:smooth val="0"/>
          <c:extLst>
            <c:ext xmlns:c16="http://schemas.microsoft.com/office/drawing/2014/chart" uri="{C3380CC4-5D6E-409C-BE32-E72D297353CC}">
              <c16:uniqueId val="{00000005-F82E-46E9-A575-F6F43241145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{75F42ED5-0B8B-4AAF-A0A0-7066765324AE}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82E-46E9-A575-F6F43241145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{F04F1D46-C42A-45BF-BA0F-2B6F601C59EB}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82E-46E9-A575-F6F43241145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{049386E8-8E77-492D-BECC-E8634371C461}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82E-46E9-A575-F6F432411457}"/>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{4BEC401E-B290-4080-93EE-444C79B51A1B}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82E-46E9-A575-F6F43241145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{1884DDE8-D643-4DD2-862B-A82FBD7F7452}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82E-46E9-A575-F6F4324114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numCache>
            </c:numRef>
          </c:xVal>
          <c:yVal>
            <c:numRef>
              <c:f>公会計指標分析・財政指標組合せ分析表!$K$55:$O$55</c:f>
              <c:numCache>
                <c:formatCode>#,##0.0;"▲ "#,##0.0</c:formatCode>
                <c:ptCount val="5"/>
                <c:pt idx="3">
                  <c:v>27</c:v>
                </c:pt>
              </c:numCache>
            </c:numRef>
          </c:yVal>
          <c:smooth val="0"/>
          <c:extLst>
            <c:ext xmlns:c16="http://schemas.microsoft.com/office/drawing/2014/chart" uri="{C3380CC4-5D6E-409C-BE32-E72D297353CC}">
              <c16:uniqueId val="{0000000B-F82E-46E9-A575-F6F432411457}"/>
            </c:ext>
          </c:extLst>
        </c:ser>
        <c:dLbls>
          <c:showLegendKey val="0"/>
          <c:showVal val="0"/>
          <c:showCatName val="0"/>
          <c:showSerName val="0"/>
          <c:showPercent val="0"/>
          <c:showBubbleSize val="0"/>
        </c:dLbls>
        <c:axId val="73175040"/>
        <c:axId val="73176960"/>
      </c:scatterChart>
      <c:valAx>
        <c:axId val="73175040"/>
        <c:scaling>
          <c:orientation val="minMax"/>
          <c:max val="60.5"/>
          <c:min val="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76960"/>
        <c:crosses val="autoZero"/>
        <c:crossBetween val="midCat"/>
      </c:valAx>
      <c:valAx>
        <c:axId val="73176960"/>
        <c:scaling>
          <c:orientation val="minMax"/>
          <c:max val="107"/>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175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{602F4738-A657-46E4-8CA8-28E0B31B2782}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910-4B94-B169-A8114429A28F}"/>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{77796210-2B36-40FD-A2B9-DD3103CEF6E2}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910-4B94-B169-A8114429A28F}"/>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{89339130-721A-4418-8099-064000701648}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910-4B94-B169-A8114429A28F}"/>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{0C7AF122-3B33-449D-81FF-44D9A8F95777}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910-4B94-B169-A8114429A28F}"/>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{9C7B9B58-CD88-4B5D-8A3F-FB35D3A0BF6E}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910-4B94-B169-A8114429A2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20.6</c:v>
                </c:pt>
                <c:pt idx="1">
                  <c:v>19.899999999999999</c:v>
                </c:pt>
                <c:pt idx="2">
                  <c:v>18.399999999999999</c:v>
                </c:pt>
                <c:pt idx="3">
                  <c:v>16.2</c:v>
                </c:pt>
                <c:pt idx="4">
                  <c:v>14.7</c:v>
                </c:pt>
              </c:numCache>
            </c:numRef>
          </c:xVal>
          <c:yVal>
            <c:numRef>
              <c:f>公会計指標分析・財政指標組合せ分析表!$K$73:$O$73</c:f>
              <c:numCache>
                <c:formatCode>#,##0.0;"▲ "#,##0.0</c:formatCode>
                <c:ptCount val="5"/>
                <c:pt idx="0">
                  <c:v>127.5</c:v>
                </c:pt>
                <c:pt idx="1">
                  <c:v>109.4</c:v>
                </c:pt>
                <c:pt idx="2">
                  <c:v>112.5</c:v>
                </c:pt>
                <c:pt idx="3">
                  <c:v>95.4</c:v>
                </c:pt>
                <c:pt idx="4">
                  <c:v>81.599999999999994</c:v>
                </c:pt>
              </c:numCache>
            </c:numRef>
          </c:yVal>
          <c:smooth val="0"/>
          <c:extLst>
            <c:ext xmlns:c16="http://schemas.microsoft.com/office/drawing/2014/chart" uri="{C3380CC4-5D6E-409C-BE32-E72D297353CC}">
              <c16:uniqueId val="{00000005-1910-4B94-B169-A8114429A28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{59D8790A-1855-4925-AEF7-7275C263F06C}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910-4B94-B169-A8114429A28F}"/>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{9C79BA75-8636-449C-ADDC-9CEA2BA8D564}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910-4B94-B169-A8114429A28F}"/>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{77A2EC90-DF01-4C5E-8058-2EF633E98418}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910-4B94-B169-A8114429A28F}"/>
                </c:ext>
              </c:extLst>
            </c:dLbl>
            <c:dLbl>
              <c:idx val="3"/>
              <c:layout>
                <c:manualLayout>
                  <c:x val="-2.106336913084222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{AE4632F3-D177-4771-856F-C95873F3AAA5}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910-4B94-B169-A8114429A28F}"/>
                </c:ext>
              </c:extLst>
            </c:dLbl>
            <c:dLbl>
              <c:idx val="4"/>
              <c:layout>
                <c:manualLayout>
                  <c:x val="-4.2347555392785202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{1C2C57B4-F5C2-4006-A75A-C0246B71F04E}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910-4B94-B169-A8114429A2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c:ext xmlns:c16="http://schemas.microsoft.com/office/drawing/2014/chart" uri="{C3380CC4-5D6E-409C-BE32-E72D297353CC}">
              <c16:uniqueId val="{0000000B-1910-4B94-B169-A8114429A28F}"/>
            </c:ext>
          </c:extLst>
        </c:ser>
        <c:dLbls>
          <c:showLegendKey val="0"/>
          <c:showVal val="0"/>
          <c:showCatName val="0"/>
          <c:showSerName val="0"/>
          <c:showPercent val="0"/>
          <c:showBubbleSize val="0"/>
        </c:dLbls>
        <c:axId val="72846720"/>
        <c:axId val="73229824"/>
      </c:scatterChart>
      <c:valAx>
        <c:axId val="72846720"/>
        <c:scaling>
          <c:orientation val="minMax"/>
          <c:max val="22"/>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29824"/>
        <c:crosses val="autoZero"/>
        <c:crossBetween val="midCat"/>
      </c:valAx>
      <c:valAx>
        <c:axId val="73229824"/>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467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元利償還金は過去の大規模事業（統合中学校建設・広域水道事業）の多額の起債の返済による影響で、平成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年度のピークに向けて上昇してきた。</a:t>
          </a:r>
        </a:p>
        <a:p>
          <a:r>
            <a:rPr kumimoji="1" lang="ja-JP" altLang="en-US" sz="1000">
              <a:latin typeface="ＭＳ ゴシック" pitchFamily="49" charset="-128"/>
              <a:ea typeface="ＭＳ ゴシック" pitchFamily="49" charset="-128"/>
            </a:rPr>
            <a:t>　公営企業債の元利償還金に対する繰入金は水道・病院事業に対する繰出金である。水道事業会計への繰出金は高料金対策に係るもので、平成</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年度以降ほぼ同じであるが、病院事業会計への繰出金は平成</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年度から指定管理者制度を導入した際に退職手当債を発行したため、その元利償還金分を平成</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年度まで一般会計から繰り出すこととなり増加していた。</a:t>
          </a:r>
        </a:p>
        <a:p>
          <a:r>
            <a:rPr kumimoji="1" lang="ja-JP" altLang="en-US" sz="1000">
              <a:latin typeface="ＭＳ ゴシック" pitchFamily="49" charset="-128"/>
              <a:ea typeface="ＭＳ ゴシック" pitchFamily="49" charset="-128"/>
            </a:rPr>
            <a:t>　組合等が起こした地方債の元利償還金に対する負担金等は平成</a:t>
          </a:r>
          <a:r>
            <a:rPr kumimoji="1" lang="en-US" altLang="ja-JP" sz="1000">
              <a:latin typeface="ＭＳ ゴシック" pitchFamily="49" charset="-128"/>
              <a:ea typeface="ＭＳ ゴシック" pitchFamily="49" charset="-128"/>
            </a:rPr>
            <a:t>21</a:t>
          </a:r>
          <a:r>
            <a:rPr kumimoji="1" lang="ja-JP" altLang="en-US" sz="1000">
              <a:latin typeface="ＭＳ ゴシック" pitchFamily="49" charset="-128"/>
              <a:ea typeface="ＭＳ ゴシック" pitchFamily="49" charset="-128"/>
            </a:rPr>
            <a:t>年度からほぼ同額であったが、一部事務組合（衛生組合）の元利償還が平成</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年度で一部償還完了したため平成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年度以降は減少した。債務負担行為に基づく支出額は平成</a:t>
          </a:r>
          <a:r>
            <a:rPr kumimoji="1" lang="en-US" altLang="ja-JP" sz="1000">
              <a:latin typeface="ＭＳ ゴシック" pitchFamily="49" charset="-128"/>
              <a:ea typeface="ＭＳ ゴシック" pitchFamily="49" charset="-128"/>
            </a:rPr>
            <a:t>21</a:t>
          </a:r>
          <a:r>
            <a:rPr kumimoji="1" lang="ja-JP" altLang="en-US" sz="1000">
              <a:latin typeface="ＭＳ ゴシック" pitchFamily="49" charset="-128"/>
              <a:ea typeface="ＭＳ ゴシック" pitchFamily="49" charset="-128"/>
            </a:rPr>
            <a:t>年度からほぼ同じであり、主に県営かんがい排水事業の償還助成分であるが、平成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年度で終了となる。実質公債費比率の分子の推移はこれらの要因であるが、実質公債費比率は平成</a:t>
          </a:r>
          <a:r>
            <a:rPr kumimoji="1" lang="en-US" altLang="ja-JP" sz="1000">
              <a:latin typeface="ＭＳ ゴシック" pitchFamily="49" charset="-128"/>
              <a:ea typeface="ＭＳ ゴシック" pitchFamily="49" charset="-128"/>
            </a:rPr>
            <a:t>21</a:t>
          </a:r>
          <a:r>
            <a:rPr kumimoji="1" lang="ja-JP" altLang="en-US" sz="1000">
              <a:latin typeface="ＭＳ ゴシック" pitchFamily="49" charset="-128"/>
              <a:ea typeface="ＭＳ ゴシック" pitchFamily="49" charset="-128"/>
            </a:rPr>
            <a:t>年度の</a:t>
          </a:r>
          <a:r>
            <a:rPr kumimoji="1" lang="en-US" altLang="ja-JP" sz="1000">
              <a:latin typeface="ＭＳ ゴシック" pitchFamily="49" charset="-128"/>
              <a:ea typeface="ＭＳ ゴシック" pitchFamily="49" charset="-128"/>
            </a:rPr>
            <a:t>23.3</a:t>
          </a:r>
          <a:r>
            <a:rPr kumimoji="1" lang="ja-JP" altLang="en-US" sz="1000">
              <a:latin typeface="ＭＳ ゴシック" pitchFamily="49" charset="-128"/>
              <a:ea typeface="ＭＳ ゴシック" pitchFamily="49" charset="-128"/>
            </a:rPr>
            <a:t>％をピークに今後減少していく見込みであり平成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年度の実質公債費比率は</a:t>
          </a:r>
          <a:r>
            <a:rPr kumimoji="1" lang="en-US" altLang="ja-JP" sz="1000">
              <a:latin typeface="ＭＳ ゴシック" pitchFamily="49" charset="-128"/>
              <a:ea typeface="ＭＳ ゴシック" pitchFamily="49" charset="-128"/>
            </a:rPr>
            <a:t>14.7</a:t>
          </a:r>
          <a:r>
            <a:rPr kumimoji="1" lang="ja-JP" altLang="en-US" sz="1000">
              <a:latin typeface="ＭＳ ゴシック" pitchFamily="49" charset="-128"/>
              <a:ea typeface="ＭＳ ゴシック" pitchFamily="49" charset="-128"/>
            </a:rPr>
            <a:t>％となり着実に減少している。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一般会計等に係る地方債の現在高は、公債費負担適正化計画により新規発行債を元金償還額以下にするとして、平成</a:t>
          </a:r>
          <a:r>
            <a:rPr kumimoji="1" lang="en-US" altLang="ja-JP" sz="1050">
              <a:latin typeface="ＭＳ ゴシック" pitchFamily="49" charset="-128"/>
              <a:ea typeface="ＭＳ ゴシック" pitchFamily="49" charset="-128"/>
            </a:rPr>
            <a:t>16</a:t>
          </a:r>
          <a:r>
            <a:rPr kumimoji="1" lang="ja-JP" altLang="en-US" sz="1050">
              <a:latin typeface="ＭＳ ゴシック" pitchFamily="49" charset="-128"/>
              <a:ea typeface="ＭＳ ゴシック" pitchFamily="49" charset="-128"/>
            </a:rPr>
            <a:t>年度から実行してきたため減少を続けている。</a:t>
          </a:r>
        </a:p>
        <a:p>
          <a:r>
            <a:rPr kumimoji="1" lang="ja-JP" altLang="en-US" sz="1050">
              <a:latin typeface="ＭＳ ゴシック" pitchFamily="49" charset="-128"/>
              <a:ea typeface="ＭＳ ゴシック" pitchFamily="49" charset="-128"/>
            </a:rPr>
            <a:t>　債務負担行為に基づく支出予定額は償還が進み減少を続けている。</a:t>
          </a:r>
        </a:p>
        <a:p>
          <a:r>
            <a:rPr kumimoji="1" lang="ja-JP" altLang="en-US" sz="1050">
              <a:latin typeface="ＭＳ ゴシック" pitchFamily="49" charset="-128"/>
              <a:ea typeface="ＭＳ ゴシック" pitchFamily="49" charset="-128"/>
            </a:rPr>
            <a:t>　公営企業債等繰入見込額は病院・水道事業に対するものであるが、ほぼ横ばいで推移している。</a:t>
          </a:r>
        </a:p>
        <a:p>
          <a:r>
            <a:rPr kumimoji="1" lang="ja-JP" altLang="en-US" sz="1050">
              <a:latin typeface="ＭＳ ゴシック" pitchFamily="49" charset="-128"/>
              <a:ea typeface="ＭＳ ゴシック" pitchFamily="49" charset="-128"/>
            </a:rPr>
            <a:t>　組合等負担見込額は主に環境衛生組合の地方債残高の減少による負担金の減により減少傾向であったが、平成</a:t>
          </a:r>
          <a:r>
            <a:rPr kumimoji="1" lang="en-US" altLang="ja-JP" sz="1050">
              <a:latin typeface="ＭＳ ゴシック" pitchFamily="49" charset="-128"/>
              <a:ea typeface="ＭＳ ゴシック" pitchFamily="49" charset="-128"/>
            </a:rPr>
            <a:t>24</a:t>
          </a:r>
          <a:r>
            <a:rPr kumimoji="1" lang="ja-JP" altLang="en-US" sz="1050">
              <a:latin typeface="ＭＳ ゴシック" pitchFamily="49" charset="-128"/>
              <a:ea typeface="ＭＳ ゴシック" pitchFamily="49" charset="-128"/>
            </a:rPr>
            <a:t>年度は一部事務組合（安房広域事務組合）の事業増により増加した。</a:t>
          </a:r>
        </a:p>
        <a:p>
          <a:r>
            <a:rPr kumimoji="1" lang="ja-JP" altLang="en-US" sz="1050">
              <a:latin typeface="ＭＳ ゴシック" pitchFamily="49" charset="-128"/>
              <a:ea typeface="ＭＳ ゴシック" pitchFamily="49" charset="-128"/>
            </a:rPr>
            <a:t>　退職手当負担見込額は職員数の減に伴い減少を続けている。</a:t>
          </a:r>
        </a:p>
        <a:p>
          <a:r>
            <a:rPr kumimoji="1" lang="ja-JP" altLang="en-US" sz="1050">
              <a:latin typeface="ＭＳ ゴシック" pitchFamily="49" charset="-128"/>
              <a:ea typeface="ＭＳ ゴシック" pitchFamily="49" charset="-128"/>
            </a:rPr>
            <a:t>　充当可能財源等のうち充当可能基金は財政調整基金残高が、平成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年度地方消費税交付金が見込以上に多く繰越額が多くなり、平成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年度末残高と比較して</a:t>
          </a:r>
          <a:r>
            <a:rPr kumimoji="1" lang="en-US" altLang="ja-JP" sz="1050">
              <a:latin typeface="ＭＳ ゴシック" pitchFamily="49" charset="-128"/>
              <a:ea typeface="ＭＳ ゴシック" pitchFamily="49" charset="-128"/>
            </a:rPr>
            <a:t>20.3</a:t>
          </a:r>
          <a:r>
            <a:rPr kumimoji="1" lang="ja-JP" altLang="en-US" sz="1050">
              <a:latin typeface="ＭＳ ゴシック" pitchFamily="49" charset="-128"/>
              <a:ea typeface="ＭＳ ゴシック" pitchFamily="49" charset="-128"/>
            </a:rPr>
            <a:t>％増となった。</a:t>
          </a:r>
        </a:p>
        <a:p>
          <a:r>
            <a:rPr kumimoji="1" lang="ja-JP" altLang="en-US" sz="1050">
              <a:latin typeface="ＭＳ ゴシック" pitchFamily="49" charset="-128"/>
              <a:ea typeface="ＭＳ ゴシック" pitchFamily="49" charset="-128"/>
            </a:rPr>
            <a:t>　基準財政需要額算入見込額はほほ横ばいの傾向で推移している。</a:t>
          </a:r>
        </a:p>
        <a:p>
          <a:r>
            <a:rPr kumimoji="1" lang="ja-JP" altLang="en-US" sz="1050">
              <a:latin typeface="ＭＳ ゴシック" pitchFamily="49" charset="-128"/>
              <a:ea typeface="ＭＳ ゴシック" pitchFamily="49" charset="-128"/>
            </a:rPr>
            <a:t>　将来負担比率の分子は、地方債残高の減により着実に減少を続けている。これらのことから将来負担比率は平成</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年度の</a:t>
          </a:r>
          <a:r>
            <a:rPr kumimoji="1" lang="en-US" altLang="ja-JP" sz="1050">
              <a:latin typeface="ＭＳ ゴシック" pitchFamily="49" charset="-128"/>
              <a:ea typeface="ＭＳ ゴシック" pitchFamily="49" charset="-128"/>
            </a:rPr>
            <a:t>135.6</a:t>
          </a:r>
          <a:r>
            <a:rPr kumimoji="1" lang="ja-JP" altLang="en-US" sz="1050">
              <a:latin typeface="ＭＳ ゴシック" pitchFamily="49" charset="-128"/>
              <a:ea typeface="ＭＳ ゴシック" pitchFamily="49" charset="-128"/>
            </a:rPr>
            <a:t>％から平成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年度は</a:t>
          </a:r>
          <a:r>
            <a:rPr kumimoji="1" lang="en-US" altLang="ja-JP" sz="1050">
              <a:latin typeface="ＭＳ ゴシック" pitchFamily="49" charset="-128"/>
              <a:ea typeface="ＭＳ ゴシック" pitchFamily="49" charset="-128"/>
            </a:rPr>
            <a:t>95.4</a:t>
          </a:r>
          <a:r>
            <a:rPr kumimoji="1" lang="ja-JP" altLang="en-US" sz="1050">
              <a:latin typeface="ＭＳ ゴシック" pitchFamily="49" charset="-128"/>
              <a:ea typeface="ＭＳ ゴシック" pitchFamily="49" charset="-128"/>
            </a:rPr>
            <a:t>％、平成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a:t>
          </a:r>
          <a:r>
            <a:rPr kumimoji="1" lang="en-US" altLang="ja-JP" sz="1050">
              <a:latin typeface="ＭＳ ゴシック" pitchFamily="49" charset="-128"/>
              <a:ea typeface="ＭＳ ゴシック" pitchFamily="49" charset="-128"/>
            </a:rPr>
            <a:t>86.1</a:t>
          </a:r>
          <a:r>
            <a:rPr kumimoji="1" lang="ja-JP" altLang="en-US" sz="1050">
              <a:latin typeface="ＭＳ ゴシック" pitchFamily="49" charset="-128"/>
              <a:ea typeface="ＭＳ ゴシック" pitchFamily="49" charset="-128"/>
            </a:rPr>
            <a:t>％となり</a:t>
          </a:r>
          <a:r>
            <a:rPr kumimoji="1" lang="en-US" altLang="ja-JP" sz="1050">
              <a:latin typeface="ＭＳ ゴシック" pitchFamily="49" charset="-128"/>
              <a:ea typeface="ＭＳ ゴシック" pitchFamily="49" charset="-128"/>
            </a:rPr>
            <a:t>63.5%</a:t>
          </a:r>
          <a:r>
            <a:rPr kumimoji="1" lang="ja-JP" altLang="en-US" sz="1050">
              <a:latin typeface="ＭＳ ゴシック" pitchFamily="49" charset="-128"/>
              <a:ea typeface="ＭＳ ゴシック" pitchFamily="49" charset="-128"/>
            </a:rPr>
            <a:t>も減となった。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千葉県鋸南町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8,233
8,193
45.19
4,300,515
4,119,997
165,389
2,848,797
4,393,821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81.6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a:t>
          </a:r>
          <a:r>
            <a:rPr kumimoji="1" lang="en-US" altLang="ja-JP" sz="1100">
              <a:latin typeface="ＭＳ Ｐゴシック"/>
            </a:rPr>
            <a:t>60.2</a:t>
          </a:r>
          <a:r>
            <a:rPr kumimoji="1" lang="ja-JP" altLang="en-US" sz="1100">
              <a:latin typeface="ＭＳ Ｐゴシック"/>
            </a:rPr>
            <a:t>％と全国平均よりより</a:t>
          </a:r>
          <a:r>
            <a:rPr kumimoji="1" lang="en-US" altLang="ja-JP" sz="1100">
              <a:latin typeface="ＭＳ Ｐゴシック"/>
            </a:rPr>
            <a:t>+3.0</a:t>
          </a:r>
          <a:r>
            <a:rPr kumimoji="1" lang="ja-JP" altLang="en-US" sz="1100">
              <a:latin typeface="ＭＳ Ｐゴシック"/>
            </a:rPr>
            <a:t>％と高い水準にある。</a:t>
          </a:r>
          <a:endParaRPr kumimoji="1" lang="en-US" altLang="ja-JP" sz="1100">
            <a:latin typeface="ＭＳ Ｐゴシック"/>
          </a:endParaRPr>
        </a:p>
        <a:p>
          <a:r>
            <a:rPr kumimoji="1" lang="ja-JP" altLang="ja-JP" sz="1100">
              <a:solidFill>
                <a:schemeClr val="dk1"/>
              </a:solidFill>
              <a:effectLst/>
              <a:latin typeface="+mn-lt"/>
              <a:ea typeface="+mn-ea"/>
              <a:cs typeface="+mn-cs"/>
            </a:rPr>
            <a:t>しかし、</a:t>
          </a:r>
          <a:r>
            <a:rPr kumimoji="1" lang="ja-JP" altLang="ja-JP" sz="1100" b="0">
              <a:solidFill>
                <a:schemeClr val="dk1"/>
              </a:solidFill>
              <a:effectLst/>
              <a:latin typeface="+mn-lt"/>
              <a:ea typeface="+mn-ea"/>
              <a:cs typeface="+mn-cs"/>
            </a:rPr>
            <a:t>総合計画に基づく個別計画による一層の長寿命化、統廃合計画により、道路・トンネル及び漁港施設等について施設の維持管理を適切に進めていく予定である</a:t>
          </a:r>
          <a:r>
            <a:rPr kumimoji="1" lang="ja-JP" altLang="en-US" sz="1100" b="0">
              <a:solidFill>
                <a:schemeClr val="dk1"/>
              </a:solidFill>
              <a:effectLst/>
              <a:latin typeface="+mn-lt"/>
              <a:ea typeface="+mn-ea"/>
              <a:cs typeface="+mn-cs"/>
            </a:rPr>
            <a:t>。</a:t>
          </a:r>
          <a:r>
            <a:rPr kumimoji="1" lang="ja-JP" altLang="en-US" sz="1100">
              <a:latin typeface="ＭＳ Ｐゴシック"/>
            </a:rPr>
            <a:t>また、計画未策定の施設についても、今後、計画策定を検討しているところである。</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1" name="有形固定資産減価償却率平均値テキスト"/>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3" name="フローチャート : 判断 72"/>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33746</xdr:rowOff>
    </xdr:from>
    <xdr:to>
      <xdr:col>3</xdr:col>
      <xdr:colOff>511175</xdr:colOff>
      <xdr:row>31</xdr:row>
      <xdr:rowOff>135346</xdr:rowOff>
    </xdr:to>
    <xdr:sp macro="" textlink="">
      <xdr:nvSpPr>
        <xdr:cNvPr id="79" name="円/楕円 78"/>
        <xdr:cNvSpPr/>
      </xdr:nvSpPr>
      <xdr:spPr>
        <a:xfrm>
          <a:off x="4000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47551</xdr:rowOff>
    </xdr:from>
    <xdr:ext cx="405111" cy="259045"/>
    <xdr:sp macro="" textlink="">
      <xdr:nvSpPr>
        <xdr:cNvPr id="80" name="n_1aveValue有形固定資産減価償却率"/>
        <xdr:cNvSpPr txBox="1"/>
      </xdr:nvSpPr>
      <xdr:spPr>
        <a:xfrm>
          <a:off x="3836043"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151873</xdr:rowOff>
    </xdr:from>
    <xdr:ext cx="405111" cy="259045"/>
    <xdr:sp macro="" textlink="">
      <xdr:nvSpPr>
        <xdr:cNvPr id="81" name="n_1mainValue有形固定資産減価償却率"/>
        <xdr:cNvSpPr txBox="1"/>
      </xdr:nvSpPr>
      <xdr:spPr>
        <a:xfrm>
          <a:off x="3836043"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千葉県鋸南町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8,233
8,193
45.19
4,300,515
4,119,997
165,389
2,848,797
4,393,821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81.6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82550</xdr:rowOff>
    </xdr:from>
    <xdr:to>
      <xdr:col>5</xdr:col>
      <xdr:colOff>409575</xdr:colOff>
      <xdr:row>36</xdr:row>
      <xdr:rowOff>12700</xdr:rowOff>
    </xdr:to>
    <xdr:sp macro="" textlink="">
      <xdr:nvSpPr>
        <xdr:cNvPr id="68" name="円/楕円 67"/>
        <xdr:cNvSpPr/>
      </xdr:nvSpPr>
      <xdr:spPr>
        <a:xfrm>
          <a:off x="3746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56405</xdr:rowOff>
    </xdr:from>
    <xdr:ext cx="405111" cy="259045"/>
    <xdr:sp macro="" textlink="">
      <xdr:nvSpPr>
        <xdr:cNvPr id="69" name="n_1aveValue【道路】&#10;有形固定資産減価償却率"/>
        <xdr:cNvSpPr txBox="1"/>
      </xdr:nvSpPr>
      <xdr:spPr>
        <a:xfrm>
          <a:off x="3582043"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29227</xdr:rowOff>
    </xdr:from>
    <xdr:ext cx="405111" cy="259045"/>
    <xdr:sp macro="" textlink="">
      <xdr:nvSpPr>
        <xdr:cNvPr id="70" name="n_1mainValue【道路】&#10;有形固定資産減価償却率"/>
        <xdr:cNvSpPr txBox="1"/>
      </xdr:nvSpPr>
      <xdr:spPr>
        <a:xfrm>
          <a:off x="3582043"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1" name="フローチャート : 判断 100"/>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170828</xdr:rowOff>
    </xdr:from>
    <xdr:to>
      <xdr:col>14</xdr:col>
      <xdr:colOff>79375</xdr:colOff>
      <xdr:row>40</xdr:row>
      <xdr:rowOff>100978</xdr:rowOff>
    </xdr:to>
    <xdr:sp macro="" textlink="">
      <xdr:nvSpPr>
        <xdr:cNvPr id="107" name="円/楕円 106"/>
        <xdr:cNvSpPr/>
      </xdr:nvSpPr>
      <xdr:spPr>
        <a:xfrm>
          <a:off x="9588500" y="68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124058</xdr:rowOff>
    </xdr:from>
    <xdr:ext cx="534377" cy="259045"/>
    <xdr:sp macro="" textlink="">
      <xdr:nvSpPr>
        <xdr:cNvPr id="108" name="n_1aveValue【道路】&#10;一人当たり延長"/>
        <xdr:cNvSpPr txBox="1"/>
      </xdr:nvSpPr>
      <xdr:spPr>
        <a:xfrm>
          <a:off x="9359410" y="64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92105</xdr:rowOff>
    </xdr:from>
    <xdr:ext cx="534377" cy="259045"/>
    <xdr:sp macro="" textlink="">
      <xdr:nvSpPr>
        <xdr:cNvPr id="109" name="n_1mainValue【道路】&#10;一人当たり延長"/>
        <xdr:cNvSpPr txBox="1"/>
      </xdr:nvSpPr>
      <xdr:spPr>
        <a:xfrm>
          <a:off x="9359410" y="695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3" name="フローチャート : 判断 142"/>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140244</xdr:rowOff>
    </xdr:from>
    <xdr:to>
      <xdr:col>5</xdr:col>
      <xdr:colOff>409575</xdr:colOff>
      <xdr:row>60</xdr:row>
      <xdr:rowOff>70394</xdr:rowOff>
    </xdr:to>
    <xdr:sp macro="" textlink="">
      <xdr:nvSpPr>
        <xdr:cNvPr id="149" name="円/楕円 148"/>
        <xdr:cNvSpPr/>
      </xdr:nvSpPr>
      <xdr:spPr>
        <a:xfrm>
          <a:off x="3746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100710</xdr:rowOff>
    </xdr:from>
    <xdr:ext cx="405111" cy="259045"/>
    <xdr:sp macro="" textlink="">
      <xdr:nvSpPr>
        <xdr:cNvPr id="150" name="n_1aveValue【橋りょう・トンネル】&#10;有形固定資産減価償却率"/>
        <xdr:cNvSpPr txBox="1"/>
      </xdr:nvSpPr>
      <xdr:spPr>
        <a:xfrm>
          <a:off x="3582043"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86921</xdr:rowOff>
    </xdr:from>
    <xdr:ext cx="405111" cy="259045"/>
    <xdr:sp macro="" textlink="">
      <xdr:nvSpPr>
        <xdr:cNvPr id="151" name="n_1mainValue【橋りょう・トンネル】&#10;有形固定資産減価償却率"/>
        <xdr:cNvSpPr txBox="1"/>
      </xdr:nvSpPr>
      <xdr:spPr>
        <a:xfrm>
          <a:off x="3582043"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82" name="フローチャート : 判断 181"/>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128612</xdr:rowOff>
    </xdr:from>
    <xdr:to>
      <xdr:col>14</xdr:col>
      <xdr:colOff>79375</xdr:colOff>
      <xdr:row>62</xdr:row>
      <xdr:rowOff>58762</xdr:rowOff>
    </xdr:to>
    <xdr:sp macro="" textlink="">
      <xdr:nvSpPr>
        <xdr:cNvPr id="188" name="円/楕円 187"/>
        <xdr:cNvSpPr/>
      </xdr:nvSpPr>
      <xdr:spPr>
        <a:xfrm>
          <a:off x="9588500" y="105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133914</xdr:rowOff>
    </xdr:from>
    <xdr:ext cx="599010" cy="259045"/>
    <xdr:sp macro="" textlink="">
      <xdr:nvSpPr>
        <xdr:cNvPr id="189" name="n_1aveValue【橋りょう・トンネル】&#10;一人当たり有形固定資産（償却資産）額"/>
        <xdr:cNvSpPr txBox="1"/>
      </xdr:nvSpPr>
      <xdr:spPr>
        <a:xfrm>
          <a:off x="9327094" y="1076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75289</xdr:rowOff>
    </xdr:from>
    <xdr:ext cx="599010" cy="259045"/>
    <xdr:sp macro="" textlink="">
      <xdr:nvSpPr>
        <xdr:cNvPr id="190" name="n_1mainValue【橋りょう・トンネル】&#10;一人当たり有形固定資産（償却資産）額"/>
        <xdr:cNvSpPr txBox="1"/>
      </xdr:nvSpPr>
      <xdr:spPr>
        <a:xfrm>
          <a:off x="9327094" y="1036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539,551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3" name="直線コネクタ 212"/>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4"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5" name="直線コネクタ 214"/>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6"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7" name="直線コネクタ 216"/>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18" name="【公営住宅】&#10;有形固定資産減価償却率平均値テキスト"/>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19" name="フローチャート : 判断 218"/>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20" name="フローチャート : 判断 219"/>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10161</xdr:rowOff>
    </xdr:from>
    <xdr:to>
      <xdr:col>5</xdr:col>
      <xdr:colOff>409575</xdr:colOff>
      <xdr:row>78</xdr:row>
      <xdr:rowOff>111761</xdr:rowOff>
    </xdr:to>
    <xdr:sp macro="" textlink="">
      <xdr:nvSpPr>
        <xdr:cNvPr id="226" name="円/楕円 225"/>
        <xdr:cNvSpPr/>
      </xdr:nvSpPr>
      <xdr:spPr>
        <a:xfrm>
          <a:off x="3746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93742</xdr:rowOff>
    </xdr:from>
    <xdr:ext cx="405111" cy="259045"/>
    <xdr:sp macro="" textlink="">
      <xdr:nvSpPr>
        <xdr:cNvPr id="227" name="n_1aveValue【公営住宅】&#10;有形固定資産減価償却率"/>
        <xdr:cNvSpPr txBox="1"/>
      </xdr:nvSpPr>
      <xdr:spPr>
        <a:xfrm>
          <a:off x="3582043"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128288</xdr:rowOff>
    </xdr:from>
    <xdr:ext cx="405111" cy="259045"/>
    <xdr:sp macro="" textlink="">
      <xdr:nvSpPr>
        <xdr:cNvPr id="228" name="n_1mainValue【公営住宅】&#10;有形固定資産減価償却率"/>
        <xdr:cNvSpPr txBox="1"/>
      </xdr:nvSpPr>
      <xdr:spPr>
        <a:xfrm>
          <a:off x="3582043"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44272</xdr:rowOff>
    </xdr:from>
    <xdr:to>
      <xdr:col>15</xdr:col>
      <xdr:colOff>180340</xdr:colOff>
      <xdr:row>85</xdr:row>
      <xdr:rowOff>128397</xdr:rowOff>
    </xdr:to>
    <xdr:cxnSp macro="">
      <xdr:nvCxnSpPr>
        <xdr:cNvPr id="250" name="直線コネクタ 249"/>
        <xdr:cNvCxnSpPr/>
      </xdr:nvCxnSpPr>
      <xdr:spPr>
        <a:xfrm flipV="1">
          <a:off x="10476865" y="13588822"/>
          <a:ext cx="0"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132224</xdr:rowOff>
    </xdr:from>
    <xdr:ext cx="469744" cy="259045"/>
    <xdr:sp macro="" textlink="">
      <xdr:nvSpPr>
        <xdr:cNvPr id="251" name="【公営住宅】&#10;一人当たり面積最小値テキスト"/>
        <xdr:cNvSpPr txBox="1"/>
      </xdr:nvSpPr>
      <xdr:spPr>
        <a:xfrm>
          <a:off x="10566400" y="1470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85</xdr:row>
      <xdr:rowOff>128397</xdr:rowOff>
    </xdr:from>
    <xdr:to>
      <xdr:col>15</xdr:col>
      <xdr:colOff>269875</xdr:colOff>
      <xdr:row>85</xdr:row>
      <xdr:rowOff>128397</xdr:rowOff>
    </xdr:to>
    <xdr:cxnSp macro="">
      <xdr:nvCxnSpPr>
        <xdr:cNvPr id="252" name="直線コネクタ 251"/>
        <xdr:cNvCxnSpPr/>
      </xdr:nvCxnSpPr>
      <xdr:spPr>
        <a:xfrm>
          <a:off x="10388600" y="1470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162399</xdr:rowOff>
    </xdr:from>
    <xdr:ext cx="469744" cy="259045"/>
    <xdr:sp macro="" textlink="">
      <xdr:nvSpPr>
        <xdr:cNvPr id="253" name="【公営住宅】&#10;一人当たり面積最大値テキスト"/>
        <xdr:cNvSpPr txBox="1"/>
      </xdr:nvSpPr>
      <xdr:spPr>
        <a:xfrm>
          <a:off x="105664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79</xdr:row>
      <xdr:rowOff>44272</xdr:rowOff>
    </xdr:from>
    <xdr:to>
      <xdr:col>15</xdr:col>
      <xdr:colOff>269875</xdr:colOff>
      <xdr:row>79</xdr:row>
      <xdr:rowOff>44272</xdr:rowOff>
    </xdr:to>
    <xdr:cxnSp macro="">
      <xdr:nvCxnSpPr>
        <xdr:cNvPr id="254" name="直線コネクタ 253"/>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19448</xdr:rowOff>
    </xdr:from>
    <xdr:ext cx="469744" cy="259045"/>
    <xdr:sp macro="" textlink="">
      <xdr:nvSpPr>
        <xdr:cNvPr id="255" name="【公営住宅】&#10;一人当たり面積平均値テキスト"/>
        <xdr:cNvSpPr txBox="1"/>
      </xdr:nvSpPr>
      <xdr:spPr>
        <a:xfrm>
          <a:off x="10566400" y="14421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41021</xdr:rowOff>
    </xdr:from>
    <xdr:to>
      <xdr:col>15</xdr:col>
      <xdr:colOff>231775</xdr:colOff>
      <xdr:row>84</xdr:row>
      <xdr:rowOff>142621</xdr:rowOff>
    </xdr:to>
    <xdr:sp macro="" textlink="">
      <xdr:nvSpPr>
        <xdr:cNvPr id="256" name="フローチャート : 判断 255"/>
        <xdr:cNvSpPr/>
      </xdr:nvSpPr>
      <xdr:spPr>
        <a:xfrm>
          <a:off x="10426700" y="1444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24791</xdr:rowOff>
    </xdr:from>
    <xdr:to>
      <xdr:col>14</xdr:col>
      <xdr:colOff>79375</xdr:colOff>
      <xdr:row>84</xdr:row>
      <xdr:rowOff>126391</xdr:rowOff>
    </xdr:to>
    <xdr:sp macro="" textlink="">
      <xdr:nvSpPr>
        <xdr:cNvPr id="257" name="フローチャート : 判断 256"/>
        <xdr:cNvSpPr/>
      </xdr:nvSpPr>
      <xdr:spPr>
        <a:xfrm>
          <a:off x="9588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114858</xdr:rowOff>
    </xdr:from>
    <xdr:to>
      <xdr:col>14</xdr:col>
      <xdr:colOff>79375</xdr:colOff>
      <xdr:row>86</xdr:row>
      <xdr:rowOff>45008</xdr:rowOff>
    </xdr:to>
    <xdr:sp macro="" textlink="">
      <xdr:nvSpPr>
        <xdr:cNvPr id="263" name="円/楕円 262"/>
        <xdr:cNvSpPr/>
      </xdr:nvSpPr>
      <xdr:spPr>
        <a:xfrm>
          <a:off x="9588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142918</xdr:rowOff>
    </xdr:from>
    <xdr:ext cx="469744" cy="259045"/>
    <xdr:sp macro="" textlink="">
      <xdr:nvSpPr>
        <xdr:cNvPr id="264" name="n_1aveValue【公営住宅】&#10;一人当たり面積"/>
        <xdr:cNvSpPr txBox="1"/>
      </xdr:nvSpPr>
      <xdr:spPr>
        <a:xfrm>
          <a:off x="93917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36135</xdr:rowOff>
    </xdr:from>
    <xdr:ext cx="469744" cy="259045"/>
    <xdr:sp macro="" textlink="">
      <xdr:nvSpPr>
        <xdr:cNvPr id="265" name="n_1mainValue【公営住宅】&#10;一人当たり面積"/>
        <xdr:cNvSpPr txBox="1"/>
      </xdr:nvSpPr>
      <xdr:spPr>
        <a:xfrm>
          <a:off x="93917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7" name="直線コネクタ 27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8" name="テキスト ボックス 27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9" name="直線コネクタ 27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0" name="テキスト ボックス 27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1" name="直線コネクタ 28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2" name="テキスト ボックス 28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3" name="直線コネクタ 28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4" name="テキスト ボックス 28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5" name="直線コネクタ 2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6" name="テキスト ボックス 28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165354</xdr:rowOff>
    </xdr:from>
    <xdr:to>
      <xdr:col>6</xdr:col>
      <xdr:colOff>510540</xdr:colOff>
      <xdr:row>106</xdr:row>
      <xdr:rowOff>21337</xdr:rowOff>
    </xdr:to>
    <xdr:cxnSp macro="">
      <xdr:nvCxnSpPr>
        <xdr:cNvPr id="288" name="直線コネクタ 287"/>
        <xdr:cNvCxnSpPr/>
      </xdr:nvCxnSpPr>
      <xdr:spPr>
        <a:xfrm flipV="1">
          <a:off x="4634865" y="17481804"/>
          <a:ext cx="0" cy="71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25164</xdr:rowOff>
    </xdr:from>
    <xdr:ext cx="405111" cy="259045"/>
    <xdr:sp macro="" textlink="">
      <xdr:nvSpPr>
        <xdr:cNvPr id="289" name="【港湾・漁港】&#10;有形固定資産減価償却率最小値テキスト"/>
        <xdr:cNvSpPr txBox="1"/>
      </xdr:nvSpPr>
      <xdr:spPr>
        <a:xfrm>
          <a:off x="4724400" y="1819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106</xdr:row>
      <xdr:rowOff>21337</xdr:rowOff>
    </xdr:from>
    <xdr:to>
      <xdr:col>6</xdr:col>
      <xdr:colOff>600075</xdr:colOff>
      <xdr:row>106</xdr:row>
      <xdr:rowOff>21337</xdr:rowOff>
    </xdr:to>
    <xdr:cxnSp macro="">
      <xdr:nvCxnSpPr>
        <xdr:cNvPr id="290" name="直線コネクタ 289"/>
        <xdr:cNvCxnSpPr/>
      </xdr:nvCxnSpPr>
      <xdr:spPr>
        <a:xfrm>
          <a:off x="4546600" y="1819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112031</xdr:rowOff>
    </xdr:from>
    <xdr:ext cx="405111" cy="259045"/>
    <xdr:sp macro="" textlink="">
      <xdr:nvSpPr>
        <xdr:cNvPr id="291" name="【港湾・漁港】&#10;有形固定資産減価償却率最大値テキスト"/>
        <xdr:cNvSpPr txBox="1"/>
      </xdr:nvSpPr>
      <xdr:spPr>
        <a:xfrm>
          <a:off x="4724400" y="1725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101</xdr:row>
      <xdr:rowOff>165354</xdr:rowOff>
    </xdr:from>
    <xdr:to>
      <xdr:col>6</xdr:col>
      <xdr:colOff>600075</xdr:colOff>
      <xdr:row>101</xdr:row>
      <xdr:rowOff>165354</xdr:rowOff>
    </xdr:to>
    <xdr:cxnSp macro="">
      <xdr:nvCxnSpPr>
        <xdr:cNvPr id="292" name="直線コネクタ 291"/>
        <xdr:cNvCxnSpPr/>
      </xdr:nvCxnSpPr>
      <xdr:spPr>
        <a:xfrm>
          <a:off x="4546600" y="1748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108983</xdr:rowOff>
    </xdr:from>
    <xdr:ext cx="405111" cy="259045"/>
    <xdr:sp macro="" textlink="">
      <xdr:nvSpPr>
        <xdr:cNvPr id="293" name="【港湾・漁港】&#10;有形固定資産減価償却率平均値テキスト"/>
        <xdr:cNvSpPr txBox="1"/>
      </xdr:nvSpPr>
      <xdr:spPr>
        <a:xfrm>
          <a:off x="47244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130556</xdr:rowOff>
    </xdr:from>
    <xdr:to>
      <xdr:col>6</xdr:col>
      <xdr:colOff>561975</xdr:colOff>
      <xdr:row>105</xdr:row>
      <xdr:rowOff>60706</xdr:rowOff>
    </xdr:to>
    <xdr:sp macro="" textlink="">
      <xdr:nvSpPr>
        <xdr:cNvPr id="294" name="フローチャート : 判断 293"/>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105411</xdr:rowOff>
    </xdr:from>
    <xdr:to>
      <xdr:col>5</xdr:col>
      <xdr:colOff>409575</xdr:colOff>
      <xdr:row>108</xdr:row>
      <xdr:rowOff>35561</xdr:rowOff>
    </xdr:to>
    <xdr:sp macro="" textlink="">
      <xdr:nvSpPr>
        <xdr:cNvPr id="295" name="フローチャート : 判断 294"/>
        <xdr:cNvSpPr/>
      </xdr:nvSpPr>
      <xdr:spPr>
        <a:xfrm>
          <a:off x="3746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6" name="テキスト ボックス 2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7" name="テキスト ボックス 2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8" name="テキスト ボックス 2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9" name="テキスト ボックス 2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0" name="テキスト ボックス 2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9398</xdr:rowOff>
    </xdr:from>
    <xdr:to>
      <xdr:col>5</xdr:col>
      <xdr:colOff>409575</xdr:colOff>
      <xdr:row>105</xdr:row>
      <xdr:rowOff>110998</xdr:rowOff>
    </xdr:to>
    <xdr:sp macro="" textlink="">
      <xdr:nvSpPr>
        <xdr:cNvPr id="301" name="円/楕円 300"/>
        <xdr:cNvSpPr/>
      </xdr:nvSpPr>
      <xdr:spPr>
        <a:xfrm>
          <a:off x="3746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26688</xdr:rowOff>
    </xdr:from>
    <xdr:ext cx="405111" cy="259045"/>
    <xdr:sp macro="" textlink="">
      <xdr:nvSpPr>
        <xdr:cNvPr id="302" name="n_1aveValue【港湾・漁港】&#10;有形固定資産減価償却率"/>
        <xdr:cNvSpPr txBox="1"/>
      </xdr:nvSpPr>
      <xdr:spPr>
        <a:xfrm>
          <a:off x="3582043"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127525</xdr:rowOff>
    </xdr:from>
    <xdr:ext cx="405111" cy="259045"/>
    <xdr:sp macro="" textlink="">
      <xdr:nvSpPr>
        <xdr:cNvPr id="303" name="n_1mainValue【港湾・漁港】&#10;有形固定資産減価償却率"/>
        <xdr:cNvSpPr txBox="1"/>
      </xdr:nvSpPr>
      <xdr:spPr>
        <a:xfrm>
          <a:off x="3582043" y="1778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2" name="テキスト ボックス 3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3" name="直線コネクタ 3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14" name="テキスト ボックス 313"/>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15" name="直線コネクタ 31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107</xdr:row>
      <xdr:rowOff>105427</xdr:rowOff>
    </xdr:from>
    <xdr:ext cx="595419" cy="259045"/>
    <xdr:sp macro="" textlink="">
      <xdr:nvSpPr>
        <xdr:cNvPr id="316" name="テキスト ボックス 315"/>
        <xdr:cNvSpPr txBox="1"/>
      </xdr:nvSpPr>
      <xdr:spPr>
        <a:xfrm>
          <a:off x="6008581" y="1845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7" name="直線コネクタ 31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18" name="テキスト ボックス 317"/>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9" name="直線コネクタ 31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20" name="テキスト ボックス 319"/>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1" name="直線コネクタ 32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22" name="テキスト ボックス 321"/>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4" name="テキスト ボックス 32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103</xdr:row>
      <xdr:rowOff>22589</xdr:rowOff>
    </xdr:from>
    <xdr:to>
      <xdr:col>15</xdr:col>
      <xdr:colOff>180340</xdr:colOff>
      <xdr:row>109</xdr:row>
      <xdr:rowOff>17748</xdr:rowOff>
    </xdr:to>
    <xdr:cxnSp macro="">
      <xdr:nvCxnSpPr>
        <xdr:cNvPr id="326" name="直線コネクタ 325"/>
        <xdr:cNvCxnSpPr/>
      </xdr:nvCxnSpPr>
      <xdr:spPr>
        <a:xfrm flipV="1">
          <a:off x="10476865" y="17681939"/>
          <a:ext cx="0" cy="1023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21575</xdr:rowOff>
    </xdr:from>
    <xdr:ext cx="599010" cy="259045"/>
    <xdr:sp macro="" textlink="">
      <xdr:nvSpPr>
        <xdr:cNvPr id="327" name="【港湾・漁港】&#10;一人当たり有形固定資産（償却資産）額最小値テキスト"/>
        <xdr:cNvSpPr txBox="1"/>
      </xdr:nvSpPr>
      <xdr:spPr>
        <a:xfrm>
          <a:off x="10566400" y="1870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150,570</a:t>
          </a:r>
          <a:endParaRPr kumimoji="1" lang="ja-JP" altLang="en-US" sz="1000" b="1">
            <a:latin typeface="ＭＳ Ｐゴシック"/>
          </a:endParaRPr>
        </a:p>
      </xdr:txBody>
    </xdr:sp>
    <xdr:clientData/>
  </xdr:oneCellAnchor>
  <xdr:twoCellAnchor>
    <xdr:from>
      <xdr:col>15</xdr:col>
      <xdr:colOff>92075</xdr:colOff>
      <xdr:row>109</xdr:row>
      <xdr:rowOff>17748</xdr:rowOff>
    </xdr:from>
    <xdr:to>
      <xdr:col>15</xdr:col>
      <xdr:colOff>269875</xdr:colOff>
      <xdr:row>109</xdr:row>
      <xdr:rowOff>17748</xdr:rowOff>
    </xdr:to>
    <xdr:cxnSp macro="">
      <xdr:nvCxnSpPr>
        <xdr:cNvPr id="328" name="直線コネクタ 327"/>
        <xdr:cNvCxnSpPr/>
      </xdr:nvCxnSpPr>
      <xdr:spPr>
        <a:xfrm>
          <a:off x="10388600" y="18705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101</xdr:row>
      <xdr:rowOff>140716</xdr:rowOff>
    </xdr:from>
    <xdr:ext cx="599010" cy="259045"/>
    <xdr:sp macro="" textlink="">
      <xdr:nvSpPr>
        <xdr:cNvPr id="329" name="【港湾・漁港】&#10;一人当たり有形固定資産（償却資産）額最大値テキスト"/>
        <xdr:cNvSpPr txBox="1"/>
      </xdr:nvSpPr>
      <xdr:spPr>
        <a:xfrm>
          <a:off x="10566400" y="1745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598,452</a:t>
          </a:r>
          <a:endParaRPr kumimoji="1" lang="ja-JP" altLang="en-US" sz="1000" b="1">
            <a:latin typeface="ＭＳ Ｐゴシック"/>
          </a:endParaRPr>
        </a:p>
      </xdr:txBody>
    </xdr:sp>
    <xdr:clientData/>
  </xdr:oneCellAnchor>
  <xdr:twoCellAnchor>
    <xdr:from>
      <xdr:col>15</xdr:col>
      <xdr:colOff>92075</xdr:colOff>
      <xdr:row>103</xdr:row>
      <xdr:rowOff>22589</xdr:rowOff>
    </xdr:from>
    <xdr:to>
      <xdr:col>15</xdr:col>
      <xdr:colOff>269875</xdr:colOff>
      <xdr:row>103</xdr:row>
      <xdr:rowOff>22589</xdr:rowOff>
    </xdr:to>
    <xdr:cxnSp macro="">
      <xdr:nvCxnSpPr>
        <xdr:cNvPr id="330" name="直線コネクタ 329"/>
        <xdr:cNvCxnSpPr/>
      </xdr:nvCxnSpPr>
      <xdr:spPr>
        <a:xfrm>
          <a:off x="10388600" y="1768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52647</xdr:rowOff>
    </xdr:from>
    <xdr:ext cx="599010" cy="259045"/>
    <xdr:sp macro="" textlink="">
      <xdr:nvSpPr>
        <xdr:cNvPr id="331" name="【港湾・漁港】&#10;一人当たり有形固定資産（償却資産）額平均値テキスト"/>
        <xdr:cNvSpPr txBox="1"/>
      </xdr:nvSpPr>
      <xdr:spPr>
        <a:xfrm>
          <a:off x="10566400" y="18054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403,644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74220</xdr:rowOff>
    </xdr:from>
    <xdr:to>
      <xdr:col>15</xdr:col>
      <xdr:colOff>231775</xdr:colOff>
      <xdr:row>106</xdr:row>
      <xdr:rowOff>4370</xdr:rowOff>
    </xdr:to>
    <xdr:sp macro="" textlink="">
      <xdr:nvSpPr>
        <xdr:cNvPr id="332" name="フローチャート : 判断 331"/>
        <xdr:cNvSpPr/>
      </xdr:nvSpPr>
      <xdr:spPr>
        <a:xfrm>
          <a:off x="10426700" y="1807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166246</xdr:rowOff>
    </xdr:from>
    <xdr:to>
      <xdr:col>14</xdr:col>
      <xdr:colOff>79375</xdr:colOff>
      <xdr:row>100</xdr:row>
      <xdr:rowOff>96396</xdr:rowOff>
    </xdr:to>
    <xdr:sp macro="" textlink="">
      <xdr:nvSpPr>
        <xdr:cNvPr id="333" name="フローチャート : 判断 332"/>
        <xdr:cNvSpPr/>
      </xdr:nvSpPr>
      <xdr:spPr>
        <a:xfrm>
          <a:off x="9588500" y="1713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4" name="テキスト ボックス 3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5" name="テキスト ボックス 3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6" name="テキスト ボックス 3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7" name="テキスト ボックス 3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8" name="テキスト ボックス 3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145355</xdr:rowOff>
    </xdr:from>
    <xdr:to>
      <xdr:col>14</xdr:col>
      <xdr:colOff>79375</xdr:colOff>
      <xdr:row>104</xdr:row>
      <xdr:rowOff>75505</xdr:rowOff>
    </xdr:to>
    <xdr:sp macro="" textlink="">
      <xdr:nvSpPr>
        <xdr:cNvPr id="339" name="円/楕円 338"/>
        <xdr:cNvSpPr/>
      </xdr:nvSpPr>
      <xdr:spPr>
        <a:xfrm>
          <a:off x="9588500" y="178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98</xdr:row>
      <xdr:rowOff>112923</xdr:rowOff>
    </xdr:from>
    <xdr:ext cx="599010" cy="259045"/>
    <xdr:sp macro="" textlink="">
      <xdr:nvSpPr>
        <xdr:cNvPr id="340" name="n_1aveValue【港湾・漁港】&#10;一人当たり有形固定資産（償却資産）額"/>
        <xdr:cNvSpPr txBox="1"/>
      </xdr:nvSpPr>
      <xdr:spPr>
        <a:xfrm>
          <a:off x="9327094" y="1691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813,388</a:t>
          </a:r>
          <a:endParaRPr kumimoji="1" lang="ja-JP" altLang="en-US" sz="1000" b="1">
            <a:solidFill>
              <a:srgbClr val="000080"/>
            </a:solidFill>
            <a:latin typeface="ＭＳ Ｐゴシック"/>
          </a:endParaRPr>
        </a:p>
      </xdr:txBody>
    </xdr:sp>
    <xdr:clientData/>
  </xdr:oneCellAnchor>
  <xdr:oneCellAnchor>
    <xdr:from>
      <xdr:col>13</xdr:col>
      <xdr:colOff>402169</xdr:colOff>
      <xdr:row>104</xdr:row>
      <xdr:rowOff>66632</xdr:rowOff>
    </xdr:from>
    <xdr:ext cx="599010" cy="259045"/>
    <xdr:sp macro="" textlink="">
      <xdr:nvSpPr>
        <xdr:cNvPr id="341" name="n_1mainValue【港湾・漁港】&#10;一人当たり有形固定資産（償却資産）額"/>
        <xdr:cNvSpPr txBox="1"/>
      </xdr:nvSpPr>
      <xdr:spPr>
        <a:xfrm>
          <a:off x="9327094" y="1789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522,526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2" name="テキスト ボックス 35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3" name="直線コネクタ 35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4" name="テキスト ボックス 35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5" name="直線コネクタ 35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6" name="テキスト ボックス 35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7" name="直線コネクタ 35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8" name="テキスト ボックス 35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9" name="直線コネクタ 35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0" name="テキスト ボックス 35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1" name="直線コネクタ 36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2" name="テキスト ボックス 36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4" name="テキスト ボックス 3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66" name="直線コネクタ 365"/>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67"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68" name="直線コネクタ 367"/>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6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70" name="直線コネクタ 36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71"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72" name="フローチャート : 判断 371"/>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73" name="フローチャート : 判断 372"/>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4" name="テキスト ボックス 3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5" name="テキスト ボックス 3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6" name="テキスト ボックス 3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7" name="テキスト ボックス 3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8" name="テキスト ボックス 3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162560</xdr:rowOff>
    </xdr:from>
    <xdr:to>
      <xdr:col>22</xdr:col>
      <xdr:colOff>415925</xdr:colOff>
      <xdr:row>36</xdr:row>
      <xdr:rowOff>92710</xdr:rowOff>
    </xdr:to>
    <xdr:sp macro="" textlink="">
      <xdr:nvSpPr>
        <xdr:cNvPr id="379" name="円/楕円 378"/>
        <xdr:cNvSpPr/>
      </xdr:nvSpPr>
      <xdr:spPr>
        <a:xfrm>
          <a:off x="15430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30497</xdr:rowOff>
    </xdr:from>
    <xdr:ext cx="405111" cy="259045"/>
    <xdr:sp macro="" textlink="">
      <xdr:nvSpPr>
        <xdr:cNvPr id="380" name="n_1aveValue【認定こども園・幼稚園・保育所】&#10;有形固定資産減価償却率"/>
        <xdr:cNvSpPr txBox="1"/>
      </xdr:nvSpPr>
      <xdr:spPr>
        <a:xfrm>
          <a:off x="15266043"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109237</xdr:rowOff>
    </xdr:from>
    <xdr:ext cx="405111" cy="259045"/>
    <xdr:sp macro="" textlink="">
      <xdr:nvSpPr>
        <xdr:cNvPr id="381" name="n_1mainValue【認定こども園・幼稚園・保育所】&#10;有形固定資産減価償却率"/>
        <xdr:cNvSpPr txBox="1"/>
      </xdr:nvSpPr>
      <xdr:spPr>
        <a:xfrm>
          <a:off x="15266043"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2" name="直線コネクタ 39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93" name="テキスト ボックス 39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4" name="直線コネクタ 39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95" name="テキスト ボックス 39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6" name="直線コネクタ 39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97" name="テキスト ボックス 39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8" name="直線コネクタ 39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99" name="テキスト ボックス 39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0" name="直線コネクタ 39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01" name="テキスト ボックス 40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2" name="直線コネクタ 40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03" name="テキスト ボックス 40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407" name="直線コネクタ 406"/>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408"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409" name="直線コネクタ 408"/>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410"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411" name="直線コネクタ 410"/>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412" name="【認定こども園・幼稚園・保育所】&#10;一人当たり面積平均値テキスト"/>
        <xdr:cNvSpPr txBox="1"/>
      </xdr:nvSpPr>
      <xdr:spPr>
        <a:xfrm>
          <a:off x="22250400" y="625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413" name="フローチャート : 判断 412"/>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414" name="フローチャート : 判断 413"/>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20501</xdr:rowOff>
    </xdr:from>
    <xdr:to>
      <xdr:col>31</xdr:col>
      <xdr:colOff>85725</xdr:colOff>
      <xdr:row>41</xdr:row>
      <xdr:rowOff>122101</xdr:rowOff>
    </xdr:to>
    <xdr:sp macro="" textlink="">
      <xdr:nvSpPr>
        <xdr:cNvPr id="420" name="円/楕円 419"/>
        <xdr:cNvSpPr/>
      </xdr:nvSpPr>
      <xdr:spPr>
        <a:xfrm>
          <a:off x="21272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132097</xdr:rowOff>
    </xdr:from>
    <xdr:ext cx="469744" cy="259045"/>
    <xdr:sp macro="" textlink="">
      <xdr:nvSpPr>
        <xdr:cNvPr id="421" name="n_1ave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113228</xdr:rowOff>
    </xdr:from>
    <xdr:ext cx="469744" cy="259045"/>
    <xdr:sp macro="" textlink="">
      <xdr:nvSpPr>
        <xdr:cNvPr id="422" name="n_1mainValue【認定こども園・幼稚園・保育所】&#10;一人当たり面積"/>
        <xdr:cNvSpPr txBox="1"/>
      </xdr:nvSpPr>
      <xdr:spPr>
        <a:xfrm>
          <a:off x="21075727" y="71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448" name="直線コネクタ 447"/>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449"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450" name="直線コネクタ 449"/>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51"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52" name="直線コネクタ 451"/>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453"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454" name="フローチャート : 判断 453"/>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455" name="フローチャート : 判断 454"/>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71665</xdr:rowOff>
    </xdr:from>
    <xdr:to>
      <xdr:col>22</xdr:col>
      <xdr:colOff>415925</xdr:colOff>
      <xdr:row>61</xdr:row>
      <xdr:rowOff>1815</xdr:rowOff>
    </xdr:to>
    <xdr:sp macro="" textlink="">
      <xdr:nvSpPr>
        <xdr:cNvPr id="461" name="円/楕円 460"/>
        <xdr:cNvSpPr/>
      </xdr:nvSpPr>
      <xdr:spPr>
        <a:xfrm>
          <a:off x="15430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163665</xdr:rowOff>
    </xdr:from>
    <xdr:ext cx="405111" cy="259045"/>
    <xdr:sp macro="" textlink="">
      <xdr:nvSpPr>
        <xdr:cNvPr id="462" name="n_1aveValue【学校施設】&#10;有形固定資産減価償却率"/>
        <xdr:cNvSpPr txBox="1"/>
      </xdr:nvSpPr>
      <xdr:spPr>
        <a:xfrm>
          <a:off x="15266043"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164392</xdr:rowOff>
    </xdr:from>
    <xdr:ext cx="405111" cy="259045"/>
    <xdr:sp macro="" textlink="">
      <xdr:nvSpPr>
        <xdr:cNvPr id="463" name="n_1mainValue【学校施設】&#10;有形固定資産減価償却率"/>
        <xdr:cNvSpPr txBox="1"/>
      </xdr:nvSpPr>
      <xdr:spPr>
        <a:xfrm>
          <a:off x="15266043"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4" name="テキスト ボックス 4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75" name="直線コネクタ 4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6" name="テキスト ボックス 4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7" name="直線コネクタ 4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8" name="テキスト ボックス 4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9" name="直線コネクタ 4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0" name="テキスト ボックス 4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1" name="直線コネクタ 4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2" name="テキスト ボックス 4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86" name="直線コネクタ 485"/>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87"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88" name="直線コネクタ 487"/>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89"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90" name="直線コネクタ 489"/>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91"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92" name="フローチャート : 判断 491"/>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493" name="フローチャート : 判断 492"/>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106476</xdr:rowOff>
    </xdr:from>
    <xdr:to>
      <xdr:col>31</xdr:col>
      <xdr:colOff>85725</xdr:colOff>
      <xdr:row>61</xdr:row>
      <xdr:rowOff>36626</xdr:rowOff>
    </xdr:to>
    <xdr:sp macro="" textlink="">
      <xdr:nvSpPr>
        <xdr:cNvPr id="499" name="円/楕円 498"/>
        <xdr:cNvSpPr/>
      </xdr:nvSpPr>
      <xdr:spPr>
        <a:xfrm>
          <a:off x="21272500" y="1039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128591</xdr:rowOff>
    </xdr:from>
    <xdr:ext cx="469744" cy="259045"/>
    <xdr:sp macro="" textlink="">
      <xdr:nvSpPr>
        <xdr:cNvPr id="500" name="n_1aveValue【学校施設】&#10;一人当たり面積"/>
        <xdr:cNvSpPr txBox="1"/>
      </xdr:nvSpPr>
      <xdr:spPr>
        <a:xfrm>
          <a:off x="2107572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27753</xdr:rowOff>
    </xdr:from>
    <xdr:ext cx="469744" cy="259045"/>
    <xdr:sp macro="" textlink="">
      <xdr:nvSpPr>
        <xdr:cNvPr id="501" name="n_1mainValue【学校施設】&#10;一人当たり面積"/>
        <xdr:cNvSpPr txBox="1"/>
      </xdr:nvSpPr>
      <xdr:spPr>
        <a:xfrm>
          <a:off x="21075727" y="1048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2" name="正方形/長方形 5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3" name="正方形/長方形 5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4" name="正方形/長方形 5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5" name="正方形/長方形 5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6" name="正方形/長方形 5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7" name="正方形/長方形 5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8" name="正方形/長方形 5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9" name="正方形/長方形 50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7" name="正方形/長方形 51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8" name="テキスト ボックス 52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29" name="直線コネクタ 5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0" name="テキスト ボックス 52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1" name="直線コネクタ 5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2" name="テキスト ボックス 5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3" name="直線コネクタ 5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4" name="テキスト ボックス 5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5" name="直線コネクタ 5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6" name="テキスト ボックス 5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7" name="直線コネクタ 5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8" name="テキスト ボックス 5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9" name="直線コネクタ 5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0" name="テキスト ボックス 53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1" name="直線コネクタ 5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2" name="テキスト ボックス 5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544" name="直線コネクタ 543"/>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545" name="【公民館】&#10;有形固定資産減価償却率最小値テキスト"/>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546" name="直線コネクタ 545"/>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547" name="【公民館】&#10;有形固定資産減価償却率最大値テキスト"/>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548" name="直線コネクタ 547"/>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549" name="【公民館】&#10;有形固定資産減価償却率平均値テキスト"/>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550" name="フローチャート : 判断 549"/>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18869</xdr:rowOff>
    </xdr:from>
    <xdr:to>
      <xdr:col>22</xdr:col>
      <xdr:colOff>415925</xdr:colOff>
      <xdr:row>104</xdr:row>
      <xdr:rowOff>120469</xdr:rowOff>
    </xdr:to>
    <xdr:sp macro="" textlink="">
      <xdr:nvSpPr>
        <xdr:cNvPr id="551" name="フローチャート : 判断 550"/>
        <xdr:cNvSpPr/>
      </xdr:nvSpPr>
      <xdr:spPr>
        <a:xfrm>
          <a:off x="15430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2" name="テキスト ボックス 5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3" name="テキスト ボックス 5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4" name="テキスト ボックス 5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5" name="テキスト ボックス 5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6" name="テキスト ボックス 5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152763</xdr:rowOff>
    </xdr:from>
    <xdr:to>
      <xdr:col>22</xdr:col>
      <xdr:colOff>415925</xdr:colOff>
      <xdr:row>105</xdr:row>
      <xdr:rowOff>82913</xdr:rowOff>
    </xdr:to>
    <xdr:sp macro="" textlink="">
      <xdr:nvSpPr>
        <xdr:cNvPr id="557" name="円/楕円 556"/>
        <xdr:cNvSpPr/>
      </xdr:nvSpPr>
      <xdr:spPr>
        <a:xfrm>
          <a:off x="15430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136996</xdr:rowOff>
    </xdr:from>
    <xdr:ext cx="405111" cy="259045"/>
    <xdr:sp macro="" textlink="">
      <xdr:nvSpPr>
        <xdr:cNvPr id="558" name="n_1aveValue【公民館】&#10;有形固定資産減価償却率"/>
        <xdr:cNvSpPr txBox="1"/>
      </xdr:nvSpPr>
      <xdr:spPr>
        <a:xfrm>
          <a:off x="15266043"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74040</xdr:rowOff>
    </xdr:from>
    <xdr:ext cx="405111" cy="259045"/>
    <xdr:sp macro="" textlink="">
      <xdr:nvSpPr>
        <xdr:cNvPr id="559" name="n_1mainValue【公民館】&#10;有形固定資産減価償却率"/>
        <xdr:cNvSpPr txBox="1"/>
      </xdr:nvSpPr>
      <xdr:spPr>
        <a:xfrm>
          <a:off x="15266043"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8" name="テキスト ボックス 5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9" name="直線コネクタ 5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0" name="直線コネクタ 5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1" name="テキスト ボックス 5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2" name="直線コネクタ 5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3" name="テキスト ボックス 5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4" name="直線コネクタ 5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5" name="テキスト ボックス 5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6" name="直線コネクタ 5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7" name="テキスト ボックス 5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78" name="直線コネクタ 5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79" name="テキスト ボックス 5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0" name="直線コネクタ 5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1" name="テキスト ボックス 5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3" name="テキスト ボックス 5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585" name="直線コネクタ 584"/>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586"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587" name="直線コネクタ 586"/>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588"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589" name="直線コネクタ 588"/>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590" name="【公民館】&#10;一人当たり面積平均値テキスト"/>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591" name="フローチャート : 判断 590"/>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592" name="フローチャート : 判断 591"/>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3" name="テキスト ボックス 5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4" name="テキスト ボックス 5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5" name="テキスト ボックス 5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6" name="テキスト ボックス 5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7" name="テキスト ボックス 5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38463</xdr:rowOff>
    </xdr:from>
    <xdr:to>
      <xdr:col>31</xdr:col>
      <xdr:colOff>85725</xdr:colOff>
      <xdr:row>106</xdr:row>
      <xdr:rowOff>140063</xdr:rowOff>
    </xdr:to>
    <xdr:sp macro="" textlink="">
      <xdr:nvSpPr>
        <xdr:cNvPr id="598" name="円/楕円 597"/>
        <xdr:cNvSpPr/>
      </xdr:nvSpPr>
      <xdr:spPr>
        <a:xfrm>
          <a:off x="21272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26143</xdr:rowOff>
    </xdr:from>
    <xdr:ext cx="469744" cy="259045"/>
    <xdr:sp macro="" textlink="">
      <xdr:nvSpPr>
        <xdr:cNvPr id="599" name="n_1aveValue【公民館】&#10;一人当たり面積"/>
        <xdr:cNvSpPr txBox="1"/>
      </xdr:nvSpPr>
      <xdr:spPr>
        <a:xfrm>
          <a:off x="210757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156590</xdr:rowOff>
    </xdr:from>
    <xdr:ext cx="469744" cy="259045"/>
    <xdr:sp macro="" textlink="">
      <xdr:nvSpPr>
        <xdr:cNvPr id="600" name="n_1mainValue【公民館】&#10;一人当たり面積"/>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と比較して特に有形固定資産減価償却率が高くなっている施設は、道路、橋梁・トンネル、公営住宅、漁港である。学校施設については、有形固定資産減価償却率が低くなっている。学校施設については、２カ所あった小学校を平成２６年度に統合し建替えをしたためである。</a:t>
          </a:r>
          <a:endParaRPr lang="ja-JP" altLang="ja-JP" sz="1400">
            <a:effectLst/>
          </a:endParaRPr>
        </a:p>
        <a:p>
          <a:r>
            <a:rPr kumimoji="1" lang="ja-JP" altLang="ja-JP" sz="1400">
              <a:solidFill>
                <a:schemeClr val="dk1"/>
              </a:solidFill>
              <a:effectLst/>
              <a:latin typeface="+mn-lt"/>
              <a:ea typeface="+mn-ea"/>
              <a:cs typeface="+mn-cs"/>
            </a:rPr>
            <a:t>道路及び橋梁・トンネルについては、平成２４年度に長寿命化計画を策定し５年毎に計画を更新、それに基づき改修を行っている。</a:t>
          </a:r>
          <a:endParaRPr lang="ja-JP" altLang="ja-JP" sz="1400">
            <a:effectLst/>
          </a:endParaRPr>
        </a:p>
        <a:p>
          <a:r>
            <a:rPr kumimoji="1" lang="ja-JP" altLang="ja-JP" sz="1400">
              <a:solidFill>
                <a:schemeClr val="dk1"/>
              </a:solidFill>
              <a:effectLst/>
              <a:latin typeface="+mn-lt"/>
              <a:ea typeface="+mn-ea"/>
              <a:cs typeface="+mn-cs"/>
            </a:rPr>
            <a:t>公営住宅については、耐用年数７０年には到達していないが、昭和４４年建築以来４７年を経過し劣化が著しいが、随時修繕を行い使用可能の状態を保っている。</a:t>
          </a:r>
          <a:endParaRPr lang="ja-JP" altLang="ja-JP" sz="1400">
            <a:effectLst/>
          </a:endParaRPr>
        </a:p>
        <a:p>
          <a:r>
            <a:rPr kumimoji="1" lang="ja-JP" altLang="ja-JP" sz="1400">
              <a:solidFill>
                <a:schemeClr val="dk1"/>
              </a:solidFill>
              <a:effectLst/>
              <a:latin typeface="+mn-lt"/>
              <a:ea typeface="+mn-ea"/>
              <a:cs typeface="+mn-cs"/>
            </a:rPr>
            <a:t>今後の施設利用についての方向性は定まっていないが、公共施設等個別計画策定後、計画に基づく維持管理等適正に行う必要がある。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千葉県鋸南町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8,233
8,193
45.19
4,300,515
4,119,997
165,389
2,848,797
4,393,821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81.6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75" name="直線コネクタ 74"/>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76"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77" name="直線コネクタ 76"/>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78"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79" name="直線コネクタ 78"/>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80"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81" name="フローチャート : 判断 80"/>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82" name="フローチャート : 判断 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115405</xdr:rowOff>
    </xdr:from>
    <xdr:ext cx="405111" cy="259045"/>
    <xdr:sp macro="" textlink="">
      <xdr:nvSpPr>
        <xdr:cNvPr id="83" name="n_1aveValue【体育館・プール】&#10;有形固定資産減価償却率"/>
        <xdr:cNvSpPr txBox="1"/>
      </xdr:nvSpPr>
      <xdr:spPr>
        <a:xfrm>
          <a:off x="3582043"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83094</xdr:rowOff>
    </xdr:from>
    <xdr:to>
      <xdr:col>5</xdr:col>
      <xdr:colOff>409575</xdr:colOff>
      <xdr:row>61</xdr:row>
      <xdr:rowOff>13244</xdr:rowOff>
    </xdr:to>
    <xdr:sp macro="" textlink="">
      <xdr:nvSpPr>
        <xdr:cNvPr id="89" name="円/楕円 88"/>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29771</xdr:rowOff>
    </xdr:from>
    <xdr:ext cx="405111" cy="259045"/>
    <xdr:sp macro="" textlink="">
      <xdr:nvSpPr>
        <xdr:cNvPr id="90" name="n_1mainValue【体育館・プール】&#10;有形固定資産減価償却率"/>
        <xdr:cNvSpPr txBox="1"/>
      </xdr:nvSpPr>
      <xdr:spPr>
        <a:xfrm>
          <a:off x="3582043"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14" name="直線コネクタ 113"/>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15"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16" name="直線コネクタ 115"/>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17"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18" name="直線コネクタ 117"/>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19"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20" name="フローチャート : 判断 119"/>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21" name="フローチャート : 判断 120"/>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82567</xdr:rowOff>
    </xdr:from>
    <xdr:ext cx="469744" cy="259045"/>
    <xdr:sp macro="" textlink="">
      <xdr:nvSpPr>
        <xdr:cNvPr id="122" name="n_1aveValue【体育館・プール】&#10;一人当たり面積"/>
        <xdr:cNvSpPr txBox="1"/>
      </xdr:nvSpPr>
      <xdr:spPr>
        <a:xfrm>
          <a:off x="93917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87630</xdr:rowOff>
    </xdr:from>
    <xdr:to>
      <xdr:col>14</xdr:col>
      <xdr:colOff>79375</xdr:colOff>
      <xdr:row>64</xdr:row>
      <xdr:rowOff>17780</xdr:rowOff>
    </xdr:to>
    <xdr:sp macro="" textlink="">
      <xdr:nvSpPr>
        <xdr:cNvPr id="128" name="円/楕円 127"/>
        <xdr:cNvSpPr/>
      </xdr:nvSpPr>
      <xdr:spPr>
        <a:xfrm>
          <a:off x="95885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8907</xdr:rowOff>
    </xdr:from>
    <xdr:ext cx="469744" cy="259045"/>
    <xdr:sp macro="" textlink="">
      <xdr:nvSpPr>
        <xdr:cNvPr id="129" name="n_1mainValue【体育館・プール】&#10;一人当たり面積"/>
        <xdr:cNvSpPr txBox="1"/>
      </xdr:nvSpPr>
      <xdr:spPr>
        <a:xfrm>
          <a:off x="9391727"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0" name="テキスト ボックス 13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1" name="直線コネクタ 14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2" name="テキスト ボックス 14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3" name="直線コネクタ 14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4" name="テキスト ボックス 14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5" name="直線コネクタ 14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6" name="テキスト ボックス 14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7" name="直線コネクタ 14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8" name="テキスト ボックス 14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152" name="直線コネクタ 151"/>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153"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154" name="直線コネクタ 153"/>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155"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156" name="直線コネクタ 15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157" name="【福祉施設】&#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158" name="フローチャート : 判断 157"/>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122174</xdr:rowOff>
    </xdr:from>
    <xdr:to>
      <xdr:col>5</xdr:col>
      <xdr:colOff>409575</xdr:colOff>
      <xdr:row>84</xdr:row>
      <xdr:rowOff>52324</xdr:rowOff>
    </xdr:to>
    <xdr:sp macro="" textlink="">
      <xdr:nvSpPr>
        <xdr:cNvPr id="159" name="フローチャート : 判断 158"/>
        <xdr:cNvSpPr/>
      </xdr:nvSpPr>
      <xdr:spPr>
        <a:xfrm>
          <a:off x="3746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43451</xdr:rowOff>
    </xdr:from>
    <xdr:ext cx="405111" cy="259045"/>
    <xdr:sp macro="" textlink="">
      <xdr:nvSpPr>
        <xdr:cNvPr id="160" name="n_1aveValue【福祉施設】&#10;有形固定資産減価償却率"/>
        <xdr:cNvSpPr txBox="1"/>
      </xdr:nvSpPr>
      <xdr:spPr>
        <a:xfrm>
          <a:off x="3582043"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92456</xdr:rowOff>
    </xdr:from>
    <xdr:to>
      <xdr:col>5</xdr:col>
      <xdr:colOff>409575</xdr:colOff>
      <xdr:row>84</xdr:row>
      <xdr:rowOff>22606</xdr:rowOff>
    </xdr:to>
    <xdr:sp macro="" textlink="">
      <xdr:nvSpPr>
        <xdr:cNvPr id="166" name="円/楕円 165"/>
        <xdr:cNvSpPr/>
      </xdr:nvSpPr>
      <xdr:spPr>
        <a:xfrm>
          <a:off x="3746500" y="143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39133</xdr:rowOff>
    </xdr:from>
    <xdr:ext cx="405111" cy="259045"/>
    <xdr:sp macro="" textlink="">
      <xdr:nvSpPr>
        <xdr:cNvPr id="167" name="n_1mainValue【福祉施設】&#10;有形固定資産減価償却率"/>
        <xdr:cNvSpPr txBox="1"/>
      </xdr:nvSpPr>
      <xdr:spPr>
        <a:xfrm>
          <a:off x="3582043" y="1409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8" name="直線コネクタ 1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9" name="テキスト ボックス 1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0" name="直線コネクタ 1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1" name="テキスト ボックス 1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2" name="直線コネクタ 1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3" name="テキスト ボックス 1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4" name="直線コネクタ 1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5" name="テキスト ボックス 1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189" name="直線コネクタ 188"/>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190"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191" name="直線コネクタ 190"/>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192"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193" name="直線コネクタ 192"/>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194" name="【福祉施設】&#10;一人当たり面積平均値テキスト"/>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195" name="フローチャート : 判断 194"/>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140463</xdr:rowOff>
    </xdr:from>
    <xdr:to>
      <xdr:col>14</xdr:col>
      <xdr:colOff>79375</xdr:colOff>
      <xdr:row>83</xdr:row>
      <xdr:rowOff>70613</xdr:rowOff>
    </xdr:to>
    <xdr:sp macro="" textlink="">
      <xdr:nvSpPr>
        <xdr:cNvPr id="196" name="フローチャート : 判断 195"/>
        <xdr:cNvSpPr/>
      </xdr:nvSpPr>
      <xdr:spPr>
        <a:xfrm>
          <a:off x="9588500" y="1419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61740</xdr:rowOff>
    </xdr:from>
    <xdr:ext cx="469744" cy="259045"/>
    <xdr:sp macro="" textlink="">
      <xdr:nvSpPr>
        <xdr:cNvPr id="197" name="n_1aveValue【福祉施設】&#10;一人当たり面積"/>
        <xdr:cNvSpPr txBox="1"/>
      </xdr:nvSpPr>
      <xdr:spPr>
        <a:xfrm>
          <a:off x="9391727" y="142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156463</xdr:rowOff>
    </xdr:from>
    <xdr:to>
      <xdr:col>14</xdr:col>
      <xdr:colOff>79375</xdr:colOff>
      <xdr:row>82</xdr:row>
      <xdr:rowOff>86613</xdr:rowOff>
    </xdr:to>
    <xdr:sp macro="" textlink="">
      <xdr:nvSpPr>
        <xdr:cNvPr id="203" name="円/楕円 202"/>
        <xdr:cNvSpPr/>
      </xdr:nvSpPr>
      <xdr:spPr>
        <a:xfrm>
          <a:off x="95885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103140</xdr:rowOff>
    </xdr:from>
    <xdr:ext cx="469744" cy="259045"/>
    <xdr:sp macro="" textlink="">
      <xdr:nvSpPr>
        <xdr:cNvPr id="204" name="n_1mainValue【福祉施設】&#10;一人当たり面積"/>
        <xdr:cNvSpPr txBox="1"/>
      </xdr:nvSpPr>
      <xdr:spPr>
        <a:xfrm>
          <a:off x="9391727" y="1381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9" name="正方形/長方形 2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0" name="正方形/長方形 2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1" name="正方形/長方形 2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2" name="正方形/長方形 2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3" name="正方形/長方形 2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4" name="正方形/長方形 2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5" name="正方形/長方形 2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6" name="正方形/長方形 23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7" name="正方形/長方形 2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8" name="正方形/長方形 2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9" name="正方形/長方形 2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0" name="正方形/長方形 2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1" name="正方形/長方形 2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2" name="正方形/長方形 2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3" name="正方形/長方形 2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4" name="正方形/長方形 24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5" name="正方形/長方形 2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6" name="正方形/長方形 2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47" name="正方形/長方形 2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48" name="正方形/長方形 2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49" name="正方形/長方形 2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50" name="正方形/長方形 2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51" name="正方形/長方形 2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2" name="正方形/長方形 25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3" name="正方形/長方形 2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4" name="正方形/長方形 2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5" name="正方形/長方形 2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6" name="正方形/長方形 2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7" name="正方形/長方形 2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8" name="正方形/長方形 2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9" name="正方形/長方形 2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0" name="正方形/長方形 2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61" name="テキスト ボックス 2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2" name="直線コネクタ 2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263" name="テキスト ボックス 26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264" name="直線コネクタ 26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265" name="テキスト ボックス 26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266" name="直線コネクタ 26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267" name="テキスト ボックス 26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268" name="直線コネクタ 26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269" name="テキスト ボックス 26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270" name="直線コネクタ 26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271" name="テキスト ボックス 270"/>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72" name="直線コネクタ 2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73" name="テキスト ボックス 27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7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275" name="直線コネクタ 274"/>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276"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277" name="直線コネクタ 276"/>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278" name="【消防施設】&#10;有形固定資産減価償却率最大値テキスト"/>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279" name="直線コネクタ 278"/>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43451</xdr:rowOff>
    </xdr:from>
    <xdr:ext cx="405111" cy="259045"/>
    <xdr:sp macro="" textlink="">
      <xdr:nvSpPr>
        <xdr:cNvPr id="280" name="【消防施設】&#10;有形固定資産減価償却率平均値テキスト"/>
        <xdr:cNvSpPr txBox="1"/>
      </xdr:nvSpPr>
      <xdr:spPr>
        <a:xfrm>
          <a:off x="164084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281" name="フローチャート : 判断 280"/>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55880</xdr:rowOff>
    </xdr:from>
    <xdr:to>
      <xdr:col>22</xdr:col>
      <xdr:colOff>415925</xdr:colOff>
      <xdr:row>83</xdr:row>
      <xdr:rowOff>157480</xdr:rowOff>
    </xdr:to>
    <xdr:sp macro="" textlink="">
      <xdr:nvSpPr>
        <xdr:cNvPr id="282" name="フローチャート : 判断 281"/>
        <xdr:cNvSpPr/>
      </xdr:nvSpPr>
      <xdr:spPr>
        <a:xfrm>
          <a:off x="1543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148607</xdr:rowOff>
    </xdr:from>
    <xdr:ext cx="405111" cy="259045"/>
    <xdr:sp macro="" textlink="">
      <xdr:nvSpPr>
        <xdr:cNvPr id="283" name="n_1aveValue【消防施設】&#10;有形固定資産減価償却率"/>
        <xdr:cNvSpPr txBox="1"/>
      </xdr:nvSpPr>
      <xdr:spPr>
        <a:xfrm>
          <a:off x="15266043"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84" name="テキスト ボックス 2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85" name="テキスト ボックス 2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86" name="テキスト ボックス 2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87" name="テキスト ボックス 2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88" name="テキスト ボックス 2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1015</xdr:rowOff>
    </xdr:from>
    <xdr:to>
      <xdr:col>22</xdr:col>
      <xdr:colOff>415925</xdr:colOff>
      <xdr:row>79</xdr:row>
      <xdr:rowOff>102615</xdr:rowOff>
    </xdr:to>
    <xdr:sp macro="" textlink="">
      <xdr:nvSpPr>
        <xdr:cNvPr id="289" name="円/楕円 288"/>
        <xdr:cNvSpPr/>
      </xdr:nvSpPr>
      <xdr:spPr>
        <a:xfrm>
          <a:off x="15430500" y="135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119142</xdr:rowOff>
    </xdr:from>
    <xdr:ext cx="405111" cy="259045"/>
    <xdr:sp macro="" textlink="">
      <xdr:nvSpPr>
        <xdr:cNvPr id="290" name="n_1mainValue【消防施設】&#10;有形固定資産減価償却率"/>
        <xdr:cNvSpPr txBox="1"/>
      </xdr:nvSpPr>
      <xdr:spPr>
        <a:xfrm>
          <a:off x="15266043" y="1332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91" name="正方形/長方形 2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92" name="正方形/長方形 2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93" name="正方形/長方形 2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94" name="正方形/長方形 2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95" name="正方形/長方形 2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96" name="正方形/長方形 2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97" name="正方形/長方形 2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98" name="正方形/長方形 2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99" name="テキスト ボックス 2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00" name="直線コネクタ 2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01" name="直線コネクタ 3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02" name="テキスト ボックス 3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03" name="直線コネクタ 3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04" name="テキスト ボックス 3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05" name="直線コネクタ 3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06" name="テキスト ボックス 3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07" name="直線コネクタ 3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08" name="テキスト ボックス 3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09" name="直線コネクタ 3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10" name="テキスト ボックス 3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82</xdr:row>
      <xdr:rowOff>161544</xdr:rowOff>
    </xdr:from>
    <xdr:to>
      <xdr:col>32</xdr:col>
      <xdr:colOff>186689</xdr:colOff>
      <xdr:row>85</xdr:row>
      <xdr:rowOff>140970</xdr:rowOff>
    </xdr:to>
    <xdr:cxnSp macro="">
      <xdr:nvCxnSpPr>
        <xdr:cNvPr id="312" name="直線コネクタ 311"/>
        <xdr:cNvCxnSpPr/>
      </xdr:nvCxnSpPr>
      <xdr:spPr>
        <a:xfrm flipV="1">
          <a:off x="22160864" y="14220444"/>
          <a:ext cx="0" cy="49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313"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314" name="直線コネクタ 313"/>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108221</xdr:rowOff>
    </xdr:from>
    <xdr:ext cx="469744" cy="259045"/>
    <xdr:sp macro="" textlink="">
      <xdr:nvSpPr>
        <xdr:cNvPr id="315" name="【消防施設】&#10;一人当たり面積最大値テキスト"/>
        <xdr:cNvSpPr txBox="1"/>
      </xdr:nvSpPr>
      <xdr:spPr>
        <a:xfrm>
          <a:off x="22250400" y="1399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82</xdr:row>
      <xdr:rowOff>161544</xdr:rowOff>
    </xdr:from>
    <xdr:to>
      <xdr:col>32</xdr:col>
      <xdr:colOff>276225</xdr:colOff>
      <xdr:row>82</xdr:row>
      <xdr:rowOff>161544</xdr:rowOff>
    </xdr:to>
    <xdr:cxnSp macro="">
      <xdr:nvCxnSpPr>
        <xdr:cNvPr id="316" name="直線コネクタ 315"/>
        <xdr:cNvCxnSpPr/>
      </xdr:nvCxnSpPr>
      <xdr:spPr>
        <a:xfrm>
          <a:off x="22072600" y="1422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144035</xdr:rowOff>
    </xdr:from>
    <xdr:ext cx="469744" cy="259045"/>
    <xdr:sp macro="" textlink="">
      <xdr:nvSpPr>
        <xdr:cNvPr id="317" name="【消防施設】&#10;一人当たり面積平均値テキスト"/>
        <xdr:cNvSpPr txBox="1"/>
      </xdr:nvSpPr>
      <xdr:spPr>
        <a:xfrm>
          <a:off x="22250400" y="1437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165608</xdr:rowOff>
    </xdr:from>
    <xdr:to>
      <xdr:col>32</xdr:col>
      <xdr:colOff>238125</xdr:colOff>
      <xdr:row>84</xdr:row>
      <xdr:rowOff>95758</xdr:rowOff>
    </xdr:to>
    <xdr:sp macro="" textlink="">
      <xdr:nvSpPr>
        <xdr:cNvPr id="318" name="フローチャート : 判断 317"/>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44450</xdr:rowOff>
    </xdr:from>
    <xdr:to>
      <xdr:col>31</xdr:col>
      <xdr:colOff>85725</xdr:colOff>
      <xdr:row>84</xdr:row>
      <xdr:rowOff>146050</xdr:rowOff>
    </xdr:to>
    <xdr:sp macro="" textlink="">
      <xdr:nvSpPr>
        <xdr:cNvPr id="319" name="フローチャート : 判断 318"/>
        <xdr:cNvSpPr/>
      </xdr:nvSpPr>
      <xdr:spPr>
        <a:xfrm>
          <a:off x="21272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137177</xdr:rowOff>
    </xdr:from>
    <xdr:ext cx="469744" cy="259045"/>
    <xdr:sp macro="" textlink="">
      <xdr:nvSpPr>
        <xdr:cNvPr id="320" name="n_1aveValue【消防施設】&#10;一人当たり面積"/>
        <xdr:cNvSpPr txBox="1"/>
      </xdr:nvSpPr>
      <xdr:spPr>
        <a:xfrm>
          <a:off x="21075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21" name="テキスト ボックス 3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22" name="テキスト ボックス 3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23" name="テキスト ボックス 3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24" name="テキスト ボックス 3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25" name="テキスト ボックス 3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33020</xdr:rowOff>
    </xdr:from>
    <xdr:to>
      <xdr:col>31</xdr:col>
      <xdr:colOff>85725</xdr:colOff>
      <xdr:row>77</xdr:row>
      <xdr:rowOff>134620</xdr:rowOff>
    </xdr:to>
    <xdr:sp macro="" textlink="">
      <xdr:nvSpPr>
        <xdr:cNvPr id="326" name="円/楕円 325"/>
        <xdr:cNvSpPr/>
      </xdr:nvSpPr>
      <xdr:spPr>
        <a:xfrm>
          <a:off x="21272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151147</xdr:rowOff>
    </xdr:from>
    <xdr:ext cx="469744" cy="259045"/>
    <xdr:sp macro="" textlink="">
      <xdr:nvSpPr>
        <xdr:cNvPr id="327" name="n_1mainValue【消防施設】&#10;一人当たり面積"/>
        <xdr:cNvSpPr txBox="1"/>
      </xdr:nvSpPr>
      <xdr:spPr>
        <a:xfrm>
          <a:off x="21075727" y="1300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0.655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28" name="正方形/長方形 3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9" name="正方形/長方形 3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0" name="正方形/長方形 3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1" name="正方形/長方形 3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2" name="正方形/長方形 3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3" name="正方形/長方形 3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4" name="正方形/長方形 3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5" name="正方形/長方形 3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6" name="テキスト ボックス 3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7" name="直線コネクタ 3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38" name="テキスト ボックス 33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39" name="直線コネクタ 33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40" name="テキスト ボックス 33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41" name="直線コネクタ 34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42" name="テキスト ボックス 34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43" name="直線コネクタ 34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44" name="テキスト ボックス 34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45" name="直線コネクタ 34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346" name="テキスト ボックス 34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7" name="直線コネクタ 3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48" name="テキスト ボックス 3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350" name="直線コネクタ 349"/>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351"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352" name="直線コネクタ 351"/>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353"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354" name="直線コネクタ 35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355"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356" name="フローチャート : 判断 355"/>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357" name="フローチャート : 判断 356"/>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122699</xdr:rowOff>
    </xdr:from>
    <xdr:ext cx="405111" cy="259045"/>
    <xdr:sp macro="" textlink="">
      <xdr:nvSpPr>
        <xdr:cNvPr id="358" name="n_1aveValue【庁舎】&#10;有形固定資産減価償却率"/>
        <xdr:cNvSpPr txBox="1"/>
      </xdr:nvSpPr>
      <xdr:spPr>
        <a:xfrm>
          <a:off x="15266043"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59" name="テキスト ボックス 3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0" name="テキスト ボックス 3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1" name="テキスト ボックス 3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2" name="テキスト ボックス 3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3" name="テキスト ボックス 3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80263</xdr:rowOff>
    </xdr:from>
    <xdr:to>
      <xdr:col>22</xdr:col>
      <xdr:colOff>415925</xdr:colOff>
      <xdr:row>104</xdr:row>
      <xdr:rowOff>10413</xdr:rowOff>
    </xdr:to>
    <xdr:sp macro="" textlink="">
      <xdr:nvSpPr>
        <xdr:cNvPr id="364" name="円/楕円 363"/>
        <xdr:cNvSpPr/>
      </xdr:nvSpPr>
      <xdr:spPr>
        <a:xfrm>
          <a:off x="15430500" y="177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26940</xdr:rowOff>
    </xdr:from>
    <xdr:ext cx="405111" cy="259045"/>
    <xdr:sp macro="" textlink="">
      <xdr:nvSpPr>
        <xdr:cNvPr id="365" name="n_1mainValue【庁舎】&#10;有形固定資産減価償却率"/>
        <xdr:cNvSpPr txBox="1"/>
      </xdr:nvSpPr>
      <xdr:spPr>
        <a:xfrm>
          <a:off x="15266043" y="1751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66" name="正方形/長方形 3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7" name="正方形/長方形 3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68" name="正方形/長方形 3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69" name="正方形/長方形 3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0" name="正方形/長方形 3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1" name="正方形/長方形 3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2" name="正方形/長方形 3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3" name="正方形/長方形 3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4" name="テキスト ボックス 3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75" name="直線コネクタ 3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76" name="テキスト ボックス 37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77" name="直線コネクタ 3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78" name="テキスト ボックス 3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79" name="直線コネクタ 3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80" name="テキスト ボックス 3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81" name="直線コネクタ 3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82" name="テキスト ボックス 3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83" name="直線コネクタ 3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84" name="テキスト ボックス 3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85" name="直線コネクタ 3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86" name="テキスト ボックス 3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87" name="直線コネクタ 3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88" name="テキスト ボックス 3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390" name="直線コネクタ 389"/>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391"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392" name="直線コネクタ 391"/>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393"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394" name="直線コネクタ 393"/>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395" name="【庁舎】&#10;一人当たり面積平均値テキスト"/>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396" name="フローチャート : 判断 395"/>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397" name="フローチャート : 判断 396"/>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161941</xdr:rowOff>
    </xdr:from>
    <xdr:ext cx="469744" cy="259045"/>
    <xdr:sp macro="" textlink="">
      <xdr:nvSpPr>
        <xdr:cNvPr id="398" name="n_1aveValue【庁舎】&#10;一人当たり面積"/>
        <xdr:cNvSpPr txBox="1"/>
      </xdr:nvSpPr>
      <xdr:spPr>
        <a:xfrm>
          <a:off x="21075727"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99" name="テキスト ボックス 3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0" name="テキスト ボックス 3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1" name="テキスト ボックス 4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2" name="テキスト ボックス 4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3" name="テキスト ボックス 4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53975</xdr:rowOff>
    </xdr:from>
    <xdr:to>
      <xdr:col>31</xdr:col>
      <xdr:colOff>85725</xdr:colOff>
      <xdr:row>105</xdr:row>
      <xdr:rowOff>155575</xdr:rowOff>
    </xdr:to>
    <xdr:sp macro="" textlink="">
      <xdr:nvSpPr>
        <xdr:cNvPr id="404" name="円/楕円 403"/>
        <xdr:cNvSpPr/>
      </xdr:nvSpPr>
      <xdr:spPr>
        <a:xfrm>
          <a:off x="21272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652</xdr:rowOff>
    </xdr:from>
    <xdr:ext cx="469744" cy="259045"/>
    <xdr:sp macro="" textlink="">
      <xdr:nvSpPr>
        <xdr:cNvPr id="405" name="n_1mainValue【庁舎】&#10;一人当たり面積"/>
        <xdr:cNvSpPr txBox="1"/>
      </xdr:nvSpPr>
      <xdr:spPr>
        <a:xfrm>
          <a:off x="21075727" y="1783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06" name="正方形/長方形 4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07" name="正方形/長方形 4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08" name="テキスト ボックス 4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消防施設、庁舎の有形固定資産減価償却率が高くなっている。消防施設では、ポンプ車輌の更新等、計画の中で平成３０年度、３２年度に行う計画があり、償却率は低くなってくると見込まれる。昭和</a:t>
          </a:r>
          <a:r>
            <a:rPr kumimoji="1" lang="en-US" altLang="ja-JP" sz="1400">
              <a:solidFill>
                <a:schemeClr val="dk1"/>
              </a:solidFill>
              <a:effectLst/>
              <a:latin typeface="+mn-lt"/>
              <a:ea typeface="+mn-ea"/>
              <a:cs typeface="+mn-cs"/>
            </a:rPr>
            <a:t>57</a:t>
          </a:r>
          <a:r>
            <a:rPr kumimoji="1" lang="ja-JP" altLang="ja-JP" sz="1400">
              <a:solidFill>
                <a:schemeClr val="dk1"/>
              </a:solidFill>
              <a:effectLst/>
              <a:latin typeface="+mn-lt"/>
              <a:ea typeface="+mn-ea"/>
              <a:cs typeface="+mn-cs"/>
            </a:rPr>
            <a:t>年に建築された庁舎については経年劣化が進んでいるが、具体的な改修計画等はが定まっていない。</a:t>
          </a:r>
          <a:r>
            <a:rPr kumimoji="1" lang="ja-JP" altLang="en-US" sz="1400">
              <a:solidFill>
                <a:schemeClr val="dk1"/>
              </a:solidFill>
              <a:effectLst/>
              <a:latin typeface="+mn-lt"/>
              <a:ea typeface="+mn-ea"/>
              <a:cs typeface="+mn-cs"/>
            </a:rPr>
            <a:t>従来から適切な維持管理を行ってきたが、</a:t>
          </a:r>
          <a:r>
            <a:rPr kumimoji="1" lang="ja-JP" altLang="ja-JP" sz="1400">
              <a:solidFill>
                <a:schemeClr val="dk1"/>
              </a:solidFill>
              <a:effectLst/>
              <a:latin typeface="+mn-lt"/>
              <a:ea typeface="+mn-ea"/>
              <a:cs typeface="+mn-cs"/>
            </a:rPr>
            <a:t>これについても今後、公共施設等個別計画策定後、計画に基づく維持管理等適正に行う必要がある。</a:t>
          </a:r>
          <a:endParaRPr lang="ja-JP" altLang="ja-JP" sz="1400">
            <a:effectLst/>
          </a:endParaRPr>
        </a:p>
        <a:p>
          <a:endParaRPr kumimoji="1" lang="ja-JP" altLang="en-US" sz="14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千葉県鋸南町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8,233
8,193
45.19
4,300,515
4,119,997
165,389
2,848,797
4,393,821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81.6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人口の減少や全国平均を上回る高齢化率（平成</a:t>
          </a:r>
          <a:r>
            <a:rPr kumimoji="1" lang="en-US" altLang="ja-JP" sz="1100" b="0" i="0" baseline="0">
              <a:solidFill>
                <a:schemeClr val="dk1"/>
              </a:solidFill>
              <a:effectLst/>
              <a:latin typeface="+mn-lt"/>
              <a:ea typeface="+mn-ea"/>
              <a:cs typeface="+mn-cs"/>
            </a:rPr>
            <a:t>29.1.1</a:t>
          </a:r>
          <a:r>
            <a:rPr kumimoji="1" lang="ja-JP" altLang="ja-JP" sz="1100" b="0" i="0" baseline="0">
              <a:solidFill>
                <a:schemeClr val="dk1"/>
              </a:solidFill>
              <a:effectLst/>
              <a:latin typeface="+mn-lt"/>
              <a:ea typeface="+mn-ea"/>
              <a:cs typeface="+mn-cs"/>
            </a:rPr>
            <a:t>現在</a:t>
          </a:r>
          <a:r>
            <a:rPr kumimoji="1" lang="en-US" altLang="ja-JP" sz="1100" b="0" i="0" baseline="0">
              <a:solidFill>
                <a:schemeClr val="dk1"/>
              </a:solidFill>
              <a:effectLst/>
              <a:latin typeface="+mn-lt"/>
              <a:ea typeface="+mn-ea"/>
              <a:cs typeface="+mn-cs"/>
            </a:rPr>
            <a:t>44.5%</a:t>
          </a:r>
          <a:r>
            <a:rPr kumimoji="1" lang="ja-JP" altLang="ja-JP" sz="1100" b="0" i="0" baseline="0">
              <a:solidFill>
                <a:schemeClr val="dk1"/>
              </a:solidFill>
              <a:effectLst/>
              <a:latin typeface="+mn-lt"/>
              <a:ea typeface="+mn-ea"/>
              <a:cs typeface="+mn-cs"/>
            </a:rPr>
            <a:t>）に加え、町内に中心となる産業がなく大きな法人も無い。また、歳入に占める地方交付税の割合は平成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年度決算で</a:t>
          </a:r>
          <a:r>
            <a:rPr kumimoji="1" lang="en-US" altLang="ja-JP" sz="1100" b="0" i="0" baseline="0">
              <a:solidFill>
                <a:schemeClr val="dk1"/>
              </a:solidFill>
              <a:effectLst/>
              <a:latin typeface="+mn-lt"/>
              <a:ea typeface="+mn-ea"/>
              <a:cs typeface="+mn-cs"/>
            </a:rPr>
            <a:t>41.5</a:t>
          </a:r>
          <a:r>
            <a:rPr kumimoji="1" lang="ja-JP" altLang="ja-JP" sz="1100" b="0" i="0" baseline="0">
              <a:solidFill>
                <a:schemeClr val="dk1"/>
              </a:solidFill>
              <a:effectLst/>
              <a:latin typeface="+mn-lt"/>
              <a:ea typeface="+mn-ea"/>
              <a:cs typeface="+mn-cs"/>
            </a:rPr>
            <a:t>％と依存度が高く、財政力指数は、全国市町村平均及び類似団体をも下回っている。人件費の削減等による歳出の削減と町税の収納率向上対策の推進、未利用町有地の売却や地域経済の活性化による税収増等により歳入確保を図り、鋸南町総合計画に沿った施策の重点化の両立に努め、活力ある町づくりを展開しつつ、行政の効率化に努めることにより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141212</xdr:rowOff>
    </xdr:from>
    <xdr:to>
      <xdr:col>7</xdr:col>
      <xdr:colOff>152400</xdr:colOff>
      <xdr:row>43</xdr:row>
      <xdr:rowOff>152702</xdr:rowOff>
    </xdr:to>
    <xdr:cxnSp macro="">
      <xdr:nvCxnSpPr>
        <xdr:cNvPr id="69" name="直線コネクタ 68"/>
        <xdr:cNvCxnSpPr/>
      </xdr:nvCxnSpPr>
      <xdr:spPr>
        <a:xfrm flipV="1">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43</xdr:row>
      <xdr:rowOff>152702</xdr:rowOff>
    </xdr:to>
    <xdr:cxnSp macro="">
      <xdr:nvCxnSpPr>
        <xdr:cNvPr id="72" name="直線コネクタ 71"/>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152702</xdr:rowOff>
    </xdr:from>
    <xdr:to>
      <xdr:col>4</xdr:col>
      <xdr:colOff>482600</xdr:colOff>
      <xdr:row>43</xdr:row>
      <xdr:rowOff>152702</xdr:rowOff>
    </xdr:to>
    <xdr:cxnSp macro="">
      <xdr:nvCxnSpPr>
        <xdr:cNvPr id="75" name="直線コネクタ 74"/>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141212</xdr:rowOff>
    </xdr:from>
    <xdr:to>
      <xdr:col>3</xdr:col>
      <xdr:colOff>279400</xdr:colOff>
      <xdr:row>43</xdr:row>
      <xdr:rowOff>152702</xdr:rowOff>
    </xdr:to>
    <xdr:cxnSp macro="">
      <xdr:nvCxnSpPr>
        <xdr:cNvPr id="78" name="直線コネクタ 77"/>
        <xdr:cNvCxnSpPr/>
      </xdr:nvCxnSpPr>
      <xdr:spPr>
        <a:xfrm>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90412</xdr:rowOff>
    </xdr:from>
    <xdr:to>
      <xdr:col>7</xdr:col>
      <xdr:colOff>203200</xdr:colOff>
      <xdr:row>44</xdr:row>
      <xdr:rowOff>20562</xdr:rowOff>
    </xdr:to>
    <xdr:sp macro="" textlink="">
      <xdr:nvSpPr>
        <xdr:cNvPr id="88" name="円/楕円 87"/>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62489</xdr:rowOff>
    </xdr:from>
    <xdr:ext cx="762000" cy="259045"/>
    <xdr:sp macro="" textlink="">
      <xdr:nvSpPr>
        <xdr:cNvPr id="89"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101902</xdr:rowOff>
    </xdr:from>
    <xdr:to>
      <xdr:col>6</xdr:col>
      <xdr:colOff>50800</xdr:colOff>
      <xdr:row>44</xdr:row>
      <xdr:rowOff>32052</xdr:rowOff>
    </xdr:to>
    <xdr:sp macro="" textlink="">
      <xdr:nvSpPr>
        <xdr:cNvPr id="90" name="円/楕円 89"/>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16829</xdr:rowOff>
    </xdr:from>
    <xdr:ext cx="736600" cy="259045"/>
    <xdr:sp macro="" textlink="">
      <xdr:nvSpPr>
        <xdr:cNvPr id="91" name="テキスト ボックス 90"/>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101902</xdr:rowOff>
    </xdr:from>
    <xdr:to>
      <xdr:col>4</xdr:col>
      <xdr:colOff>533400</xdr:colOff>
      <xdr:row>44</xdr:row>
      <xdr:rowOff>32052</xdr:rowOff>
    </xdr:to>
    <xdr:sp macro="" textlink="">
      <xdr:nvSpPr>
        <xdr:cNvPr id="92" name="円/楕円 91"/>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16829</xdr:rowOff>
    </xdr:from>
    <xdr:ext cx="762000" cy="259045"/>
    <xdr:sp macro="" textlink="">
      <xdr:nvSpPr>
        <xdr:cNvPr id="93" name="テキスト ボックス 92"/>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101902</xdr:rowOff>
    </xdr:from>
    <xdr:to>
      <xdr:col>3</xdr:col>
      <xdr:colOff>330200</xdr:colOff>
      <xdr:row>44</xdr:row>
      <xdr:rowOff>32052</xdr:rowOff>
    </xdr:to>
    <xdr:sp macro="" textlink="">
      <xdr:nvSpPr>
        <xdr:cNvPr id="94" name="円/楕円 93"/>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16829</xdr:rowOff>
    </xdr:from>
    <xdr:ext cx="762000" cy="259045"/>
    <xdr:sp macro="" textlink="">
      <xdr:nvSpPr>
        <xdr:cNvPr id="95" name="テキスト ボックス 94"/>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90412</xdr:rowOff>
    </xdr:from>
    <xdr:to>
      <xdr:col>2</xdr:col>
      <xdr:colOff>127000</xdr:colOff>
      <xdr:row>44</xdr:row>
      <xdr:rowOff>20562</xdr:rowOff>
    </xdr:to>
    <xdr:sp macro="" textlink="">
      <xdr:nvSpPr>
        <xdr:cNvPr id="96" name="円/楕円 95"/>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5339</xdr:rowOff>
    </xdr:from>
    <xdr:ext cx="762000" cy="259045"/>
    <xdr:sp macro="" textlink="">
      <xdr:nvSpPr>
        <xdr:cNvPr id="97" name="テキスト ボックス 96"/>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比率は前年度と比較し</a:t>
          </a:r>
          <a:r>
            <a:rPr kumimoji="1" lang="en-US" altLang="ja-JP" sz="1300">
              <a:latin typeface="ＭＳ Ｐゴシック"/>
            </a:rPr>
            <a:t>1.7%</a:t>
          </a:r>
          <a:r>
            <a:rPr kumimoji="1" lang="ja-JP" altLang="en-US" sz="1300">
              <a:latin typeface="ＭＳ Ｐゴシック"/>
            </a:rPr>
            <a:t>増加はしたが、全国平均及び類似団体の平均を若干下回った。　　</a:t>
          </a:r>
        </a:p>
        <a:p>
          <a:r>
            <a:rPr kumimoji="1" lang="ja-JP" altLang="en-US" sz="1300">
              <a:latin typeface="ＭＳ Ｐゴシック"/>
            </a:rPr>
            <a:t>　今年度は、地方交付税、臨時財政対策債及び地方消費税交付金の分母全ての減により、経常一般財源は</a:t>
          </a:r>
          <a:r>
            <a:rPr kumimoji="1" lang="en-US" altLang="ja-JP" sz="1300">
              <a:latin typeface="ＭＳ Ｐゴシック"/>
            </a:rPr>
            <a:t>2.6</a:t>
          </a:r>
          <a:r>
            <a:rPr kumimoji="1" lang="ja-JP" altLang="en-US" sz="1300">
              <a:latin typeface="ＭＳ Ｐゴシック"/>
            </a:rPr>
            <a:t>％減となり、分子である経常経費充当一般財源は補助費等の減により</a:t>
          </a:r>
          <a:r>
            <a:rPr kumimoji="1" lang="en-US" altLang="ja-JP" sz="1300">
              <a:latin typeface="ＭＳ Ｐゴシック"/>
            </a:rPr>
            <a:t>0.7</a:t>
          </a:r>
          <a:r>
            <a:rPr kumimoji="1" lang="ja-JP" altLang="en-US" sz="1300">
              <a:latin typeface="ＭＳ Ｐゴシック"/>
            </a:rPr>
            <a:t>％減となった。</a:t>
          </a:r>
        </a:p>
        <a:p>
          <a:r>
            <a:rPr kumimoji="1" lang="ja-JP" altLang="en-US" sz="1300">
              <a:latin typeface="ＭＳ Ｐゴシック"/>
            </a:rPr>
            <a:t>　地方交付税の動向によって、比率が大きく左右されることから、今後も人件費の削減や内部管理経費等の経常経費の削減を行い、経常収支比率の低減に努める。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79587</xdr:rowOff>
    </xdr:from>
    <xdr:to>
      <xdr:col>7</xdr:col>
      <xdr:colOff>152400</xdr:colOff>
      <xdr:row>64</xdr:row>
      <xdr:rowOff>147955</xdr:rowOff>
    </xdr:to>
    <xdr:cxnSp macro="">
      <xdr:nvCxnSpPr>
        <xdr:cNvPr id="132" name="直線コネクタ 131"/>
        <xdr:cNvCxnSpPr/>
      </xdr:nvCxnSpPr>
      <xdr:spPr>
        <a:xfrm>
          <a:off x="4114800" y="11052387"/>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79587</xdr:rowOff>
    </xdr:from>
    <xdr:to>
      <xdr:col>6</xdr:col>
      <xdr:colOff>0</xdr:colOff>
      <xdr:row>65</xdr:row>
      <xdr:rowOff>97155</xdr:rowOff>
    </xdr:to>
    <xdr:cxnSp macro="">
      <xdr:nvCxnSpPr>
        <xdr:cNvPr id="135" name="直線コネクタ 134"/>
        <xdr:cNvCxnSpPr/>
      </xdr:nvCxnSpPr>
      <xdr:spPr>
        <a:xfrm flipV="1">
          <a:off x="3225800" y="11052387"/>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160020</xdr:rowOff>
    </xdr:from>
    <xdr:to>
      <xdr:col>4</xdr:col>
      <xdr:colOff>482600</xdr:colOff>
      <xdr:row>65</xdr:row>
      <xdr:rowOff>97155</xdr:rowOff>
    </xdr:to>
    <xdr:cxnSp macro="">
      <xdr:nvCxnSpPr>
        <xdr:cNvPr id="138" name="直線コネクタ 137"/>
        <xdr:cNvCxnSpPr/>
      </xdr:nvCxnSpPr>
      <xdr:spPr>
        <a:xfrm>
          <a:off x="2336800" y="1113282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139912</xdr:rowOff>
    </xdr:from>
    <xdr:to>
      <xdr:col>3</xdr:col>
      <xdr:colOff>279400</xdr:colOff>
      <xdr:row>64</xdr:row>
      <xdr:rowOff>160020</xdr:rowOff>
    </xdr:to>
    <xdr:cxnSp macro="">
      <xdr:nvCxnSpPr>
        <xdr:cNvPr id="141" name="直線コネクタ 140"/>
        <xdr:cNvCxnSpPr/>
      </xdr:nvCxnSpPr>
      <xdr:spPr>
        <a:xfrm>
          <a:off x="1447800" y="1111271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97155</xdr:rowOff>
    </xdr:from>
    <xdr:to>
      <xdr:col>7</xdr:col>
      <xdr:colOff>203200</xdr:colOff>
      <xdr:row>65</xdr:row>
      <xdr:rowOff>27305</xdr:rowOff>
    </xdr:to>
    <xdr:sp macro="" textlink="">
      <xdr:nvSpPr>
        <xdr:cNvPr id="151" name="円/楕円 150"/>
        <xdr:cNvSpPr/>
      </xdr:nvSpPr>
      <xdr:spPr>
        <a:xfrm>
          <a:off x="4902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113682</xdr:rowOff>
    </xdr:from>
    <xdr:ext cx="762000" cy="259045"/>
    <xdr:sp macro="" textlink="">
      <xdr:nvSpPr>
        <xdr:cNvPr id="152" name="財政構造の弾力性該当値テキスト"/>
        <xdr:cNvSpPr txBox="1"/>
      </xdr:nvSpPr>
      <xdr:spPr>
        <a:xfrm>
          <a:off x="50419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28787</xdr:rowOff>
    </xdr:from>
    <xdr:to>
      <xdr:col>6</xdr:col>
      <xdr:colOff>50800</xdr:colOff>
      <xdr:row>64</xdr:row>
      <xdr:rowOff>130387</xdr:rowOff>
    </xdr:to>
    <xdr:sp macro="" textlink="">
      <xdr:nvSpPr>
        <xdr:cNvPr id="153" name="円/楕円 152"/>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140564</xdr:rowOff>
    </xdr:from>
    <xdr:ext cx="736600" cy="259045"/>
    <xdr:sp macro="" textlink="">
      <xdr:nvSpPr>
        <xdr:cNvPr id="154" name="テキスト ボックス 153"/>
        <xdr:cNvSpPr txBox="1"/>
      </xdr:nvSpPr>
      <xdr:spPr>
        <a:xfrm>
          <a:off x="3733800" y="1077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46355</xdr:rowOff>
    </xdr:from>
    <xdr:to>
      <xdr:col>4</xdr:col>
      <xdr:colOff>533400</xdr:colOff>
      <xdr:row>65</xdr:row>
      <xdr:rowOff>147955</xdr:rowOff>
    </xdr:to>
    <xdr:sp macro="" textlink="">
      <xdr:nvSpPr>
        <xdr:cNvPr id="155" name="円/楕円 154"/>
        <xdr:cNvSpPr/>
      </xdr:nvSpPr>
      <xdr:spPr>
        <a:xfrm>
          <a:off x="3175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132732</xdr:rowOff>
    </xdr:from>
    <xdr:ext cx="762000" cy="259045"/>
    <xdr:sp macro="" textlink="">
      <xdr:nvSpPr>
        <xdr:cNvPr id="156" name="テキスト ボックス 155"/>
        <xdr:cNvSpPr txBox="1"/>
      </xdr:nvSpPr>
      <xdr:spPr>
        <a:xfrm>
          <a:off x="2844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109220</xdr:rowOff>
    </xdr:from>
    <xdr:to>
      <xdr:col>3</xdr:col>
      <xdr:colOff>330200</xdr:colOff>
      <xdr:row>65</xdr:row>
      <xdr:rowOff>39370</xdr:rowOff>
    </xdr:to>
    <xdr:sp macro="" textlink="">
      <xdr:nvSpPr>
        <xdr:cNvPr id="157" name="円/楕円 156"/>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24147</xdr:rowOff>
    </xdr:from>
    <xdr:ext cx="762000" cy="259045"/>
    <xdr:sp macro="" textlink="">
      <xdr:nvSpPr>
        <xdr:cNvPr id="158" name="テキスト ボックス 157"/>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59" name="円/楕円 158"/>
        <xdr:cNvSpPr/>
      </xdr:nvSpPr>
      <xdr:spPr>
        <a:xfrm>
          <a:off x="1397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4039</xdr:rowOff>
    </xdr:from>
    <xdr:ext cx="762000" cy="259045"/>
    <xdr:sp macro="" textlink="">
      <xdr:nvSpPr>
        <xdr:cNvPr id="160" name="テキスト ボックス 159"/>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[159,159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類似団体平均額と比較し</a:t>
          </a:r>
          <a:r>
            <a:rPr kumimoji="1" lang="en-US" altLang="ja-JP" sz="1300">
              <a:latin typeface="ＭＳ Ｐゴシック"/>
            </a:rPr>
            <a:t>68.4</a:t>
          </a:r>
          <a:r>
            <a:rPr kumimoji="1" lang="ja-JP" altLang="en-US" sz="1300">
              <a:latin typeface="ＭＳ Ｐゴシック"/>
            </a:rPr>
            <a:t>％と決算額は低いが、全国平均より</a:t>
          </a:r>
          <a:r>
            <a:rPr kumimoji="1" lang="en-US" altLang="ja-JP" sz="1300">
              <a:latin typeface="ＭＳ Ｐゴシック"/>
            </a:rPr>
            <a:t>29.3</a:t>
          </a:r>
          <a:r>
            <a:rPr kumimoji="1" lang="ja-JP" altLang="en-US" sz="1300">
              <a:latin typeface="ＭＳ Ｐゴシック"/>
            </a:rPr>
            <a:t>％上回り、前年度より</a:t>
          </a:r>
          <a:r>
            <a:rPr kumimoji="1" lang="en-US" altLang="ja-JP" sz="1300">
              <a:latin typeface="ＭＳ Ｐゴシック"/>
            </a:rPr>
            <a:t>1.9</a:t>
          </a:r>
          <a:r>
            <a:rPr kumimoji="1" lang="ja-JP" altLang="en-US" sz="1300">
              <a:latin typeface="ＭＳ Ｐゴシック"/>
            </a:rPr>
            <a:t>％増加した。</a:t>
          </a:r>
        </a:p>
        <a:p>
          <a:r>
            <a:rPr kumimoji="1" lang="ja-JP" altLang="en-US" sz="1300">
              <a:latin typeface="ＭＳ Ｐゴシック"/>
            </a:rPr>
            <a:t>　今後、経常経費の抑制と指定管理者制度の導入を進めるとともに、定員管理計画を基に人件費の抑制を図り、コストの低減に努める。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135953</xdr:rowOff>
    </xdr:from>
    <xdr:to>
      <xdr:col>7</xdr:col>
      <xdr:colOff>152400</xdr:colOff>
      <xdr:row>81</xdr:row>
      <xdr:rowOff>151135</xdr:rowOff>
    </xdr:to>
    <xdr:cxnSp macro="">
      <xdr:nvCxnSpPr>
        <xdr:cNvPr id="195" name="直線コネクタ 194"/>
        <xdr:cNvCxnSpPr/>
      </xdr:nvCxnSpPr>
      <xdr:spPr>
        <a:xfrm>
          <a:off x="4114800" y="14023403"/>
          <a:ext cx="8382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108657</xdr:rowOff>
    </xdr:from>
    <xdr:to>
      <xdr:col>6</xdr:col>
      <xdr:colOff>0</xdr:colOff>
      <xdr:row>81</xdr:row>
      <xdr:rowOff>135953</xdr:rowOff>
    </xdr:to>
    <xdr:cxnSp macro="">
      <xdr:nvCxnSpPr>
        <xdr:cNvPr id="198" name="直線コネクタ 197"/>
        <xdr:cNvCxnSpPr/>
      </xdr:nvCxnSpPr>
      <xdr:spPr>
        <a:xfrm>
          <a:off x="3225800" y="13996107"/>
          <a:ext cx="8890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28977</xdr:rowOff>
    </xdr:from>
    <xdr:to>
      <xdr:col>4</xdr:col>
      <xdr:colOff>482600</xdr:colOff>
      <xdr:row>81</xdr:row>
      <xdr:rowOff>108657</xdr:rowOff>
    </xdr:to>
    <xdr:cxnSp macro="">
      <xdr:nvCxnSpPr>
        <xdr:cNvPr id="201" name="直線コネクタ 200"/>
        <xdr:cNvCxnSpPr/>
      </xdr:nvCxnSpPr>
      <xdr:spPr>
        <a:xfrm>
          <a:off x="2336800" y="13916427"/>
          <a:ext cx="889000" cy="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10444</xdr:rowOff>
    </xdr:from>
    <xdr:to>
      <xdr:col>3</xdr:col>
      <xdr:colOff>279400</xdr:colOff>
      <xdr:row>81</xdr:row>
      <xdr:rowOff>28977</xdr:rowOff>
    </xdr:to>
    <xdr:cxnSp macro="">
      <xdr:nvCxnSpPr>
        <xdr:cNvPr id="204" name="直線コネクタ 203"/>
        <xdr:cNvCxnSpPr/>
      </xdr:nvCxnSpPr>
      <xdr:spPr>
        <a:xfrm>
          <a:off x="1447800" y="13897894"/>
          <a:ext cx="889000" cy="1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100335</xdr:rowOff>
    </xdr:from>
    <xdr:to>
      <xdr:col>7</xdr:col>
      <xdr:colOff>203200</xdr:colOff>
      <xdr:row>82</xdr:row>
      <xdr:rowOff>30485</xdr:rowOff>
    </xdr:to>
    <xdr:sp macro="" textlink="">
      <xdr:nvSpPr>
        <xdr:cNvPr id="214" name="円/楕円 213"/>
        <xdr:cNvSpPr/>
      </xdr:nvSpPr>
      <xdr:spPr>
        <a:xfrm>
          <a:off x="4902200" y="1398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21612</xdr:rowOff>
    </xdr:from>
    <xdr:ext cx="762000" cy="259045"/>
    <xdr:sp macro="" textlink="">
      <xdr:nvSpPr>
        <xdr:cNvPr id="215" name="人件費・物件費等の状況該当値テキスト"/>
        <xdr:cNvSpPr txBox="1"/>
      </xdr:nvSpPr>
      <xdr:spPr>
        <a:xfrm>
          <a:off x="5041900" y="1390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159,159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85153</xdr:rowOff>
    </xdr:from>
    <xdr:to>
      <xdr:col>6</xdr:col>
      <xdr:colOff>50800</xdr:colOff>
      <xdr:row>82</xdr:row>
      <xdr:rowOff>15303</xdr:rowOff>
    </xdr:to>
    <xdr:sp macro="" textlink="">
      <xdr:nvSpPr>
        <xdr:cNvPr id="216" name="円/楕円 215"/>
        <xdr:cNvSpPr/>
      </xdr:nvSpPr>
      <xdr:spPr>
        <a:xfrm>
          <a:off x="4064000" y="1397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25480</xdr:rowOff>
    </xdr:from>
    <xdr:ext cx="736600" cy="259045"/>
    <xdr:sp macro="" textlink="">
      <xdr:nvSpPr>
        <xdr:cNvPr id="217" name="テキスト ボックス 216"/>
        <xdr:cNvSpPr txBox="1"/>
      </xdr:nvSpPr>
      <xdr:spPr>
        <a:xfrm>
          <a:off x="3733800" y="13741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155,384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57857</xdr:rowOff>
    </xdr:from>
    <xdr:to>
      <xdr:col>4</xdr:col>
      <xdr:colOff>533400</xdr:colOff>
      <xdr:row>81</xdr:row>
      <xdr:rowOff>159457</xdr:rowOff>
    </xdr:to>
    <xdr:sp macro="" textlink="">
      <xdr:nvSpPr>
        <xdr:cNvPr id="218" name="円/楕円 217"/>
        <xdr:cNvSpPr/>
      </xdr:nvSpPr>
      <xdr:spPr>
        <a:xfrm>
          <a:off x="3175000" y="1394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169634</xdr:rowOff>
    </xdr:from>
    <xdr:ext cx="762000" cy="259045"/>
    <xdr:sp macro="" textlink="">
      <xdr:nvSpPr>
        <xdr:cNvPr id="219" name="テキスト ボックス 218"/>
        <xdr:cNvSpPr txBox="1"/>
      </xdr:nvSpPr>
      <xdr:spPr>
        <a:xfrm>
          <a:off x="2844800" y="1371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148,597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149627</xdr:rowOff>
    </xdr:from>
    <xdr:to>
      <xdr:col>3</xdr:col>
      <xdr:colOff>330200</xdr:colOff>
      <xdr:row>81</xdr:row>
      <xdr:rowOff>79777</xdr:rowOff>
    </xdr:to>
    <xdr:sp macro="" textlink="">
      <xdr:nvSpPr>
        <xdr:cNvPr id="220" name="円/楕円 219"/>
        <xdr:cNvSpPr/>
      </xdr:nvSpPr>
      <xdr:spPr>
        <a:xfrm>
          <a:off x="2286000" y="1386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89954</xdr:rowOff>
    </xdr:from>
    <xdr:ext cx="762000" cy="259045"/>
    <xdr:sp macro="" textlink="">
      <xdr:nvSpPr>
        <xdr:cNvPr id="221" name="テキスト ボックス 220"/>
        <xdr:cNvSpPr txBox="1"/>
      </xdr:nvSpPr>
      <xdr:spPr>
        <a:xfrm>
          <a:off x="1955800" y="1363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128,784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131094</xdr:rowOff>
    </xdr:from>
    <xdr:to>
      <xdr:col>2</xdr:col>
      <xdr:colOff>127000</xdr:colOff>
      <xdr:row>81</xdr:row>
      <xdr:rowOff>61244</xdr:rowOff>
    </xdr:to>
    <xdr:sp macro="" textlink="">
      <xdr:nvSpPr>
        <xdr:cNvPr id="222" name="円/楕円 221"/>
        <xdr:cNvSpPr/>
      </xdr:nvSpPr>
      <xdr:spPr>
        <a:xfrm>
          <a:off x="1397000" y="138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71421</xdr:rowOff>
    </xdr:from>
    <xdr:ext cx="762000" cy="259045"/>
    <xdr:sp macro="" textlink="">
      <xdr:nvSpPr>
        <xdr:cNvPr id="223" name="テキスト ボックス 222"/>
        <xdr:cNvSpPr txBox="1"/>
      </xdr:nvSpPr>
      <xdr:spPr>
        <a:xfrm>
          <a:off x="1066800" y="1361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全国平均を大きく上回り、類似団体との比較も上回っている。</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年度も、給料の独自削減を管理職△</a:t>
          </a:r>
          <a:r>
            <a:rPr kumimoji="1" lang="en-US" altLang="ja-JP" sz="1300">
              <a:latin typeface="ＭＳ Ｐゴシック"/>
            </a:rPr>
            <a:t>1</a:t>
          </a:r>
          <a:r>
            <a:rPr kumimoji="1" lang="ja-JP" altLang="en-US" sz="1300">
              <a:latin typeface="ＭＳ Ｐゴシック"/>
            </a:rPr>
            <a:t>％を実施しているが、前年度より</a:t>
          </a:r>
          <a:r>
            <a:rPr kumimoji="1" lang="en-US" altLang="ja-JP" sz="1300">
              <a:latin typeface="ＭＳ Ｐゴシック"/>
            </a:rPr>
            <a:t>0.5%</a:t>
          </a:r>
          <a:r>
            <a:rPr kumimoji="1" lang="ja-JP" altLang="en-US" sz="1300">
              <a:latin typeface="ＭＳ Ｐゴシック"/>
            </a:rPr>
            <a:t>数値が上がり、類似団体中、最下位となってしまった。</a:t>
          </a:r>
        </a:p>
        <a:p>
          <a:r>
            <a:rPr kumimoji="1" lang="ja-JP" altLang="en-US" sz="1300">
              <a:latin typeface="ＭＳ Ｐゴシック"/>
            </a:rPr>
            <a:t>　今後も、職員の定員管理計画を基に人件費の抑制を図りつつ、給与水準の適正化に努めていく。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155363</xdr:rowOff>
    </xdr:from>
    <xdr:to>
      <xdr:col>24</xdr:col>
      <xdr:colOff>558800</xdr:colOff>
      <xdr:row>88</xdr:row>
      <xdr:rowOff>24130</xdr:rowOff>
    </xdr:to>
    <xdr:cxnSp macro="">
      <xdr:nvCxnSpPr>
        <xdr:cNvPr id="257" name="直線コネクタ 256"/>
        <xdr:cNvCxnSpPr/>
      </xdr:nvCxnSpPr>
      <xdr:spPr>
        <a:xfrm>
          <a:off x="16179800" y="1507151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93557</xdr:rowOff>
    </xdr:from>
    <xdr:to>
      <xdr:col>23</xdr:col>
      <xdr:colOff>406400</xdr:colOff>
      <xdr:row>87</xdr:row>
      <xdr:rowOff>155363</xdr:rowOff>
    </xdr:to>
    <xdr:cxnSp macro="">
      <xdr:nvCxnSpPr>
        <xdr:cNvPr id="260" name="直線コネクタ 259"/>
        <xdr:cNvCxnSpPr/>
      </xdr:nvCxnSpPr>
      <xdr:spPr>
        <a:xfrm>
          <a:off x="15290800" y="14838257"/>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77470</xdr:rowOff>
    </xdr:from>
    <xdr:to>
      <xdr:col>22</xdr:col>
      <xdr:colOff>203200</xdr:colOff>
      <xdr:row>86</xdr:row>
      <xdr:rowOff>93557</xdr:rowOff>
    </xdr:to>
    <xdr:cxnSp macro="">
      <xdr:nvCxnSpPr>
        <xdr:cNvPr id="263" name="直線コネクタ 262"/>
        <xdr:cNvCxnSpPr/>
      </xdr:nvCxnSpPr>
      <xdr:spPr>
        <a:xfrm>
          <a:off x="14401800" y="148221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5" name="テキスト ボックス 264"/>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77470</xdr:rowOff>
    </xdr:from>
    <xdr:to>
      <xdr:col>21</xdr:col>
      <xdr:colOff>0</xdr:colOff>
      <xdr:row>88</xdr:row>
      <xdr:rowOff>128693</xdr:rowOff>
    </xdr:to>
    <xdr:cxnSp macro="">
      <xdr:nvCxnSpPr>
        <xdr:cNvPr id="266" name="直線コネクタ 265"/>
        <xdr:cNvCxnSpPr/>
      </xdr:nvCxnSpPr>
      <xdr:spPr>
        <a:xfrm flipV="1">
          <a:off x="13512800" y="14822170"/>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68" name="テキスト ボックス 267"/>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70" name="テキスト ボックス 269"/>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87</xdr:row>
      <xdr:rowOff>144780</xdr:rowOff>
    </xdr:from>
    <xdr:to>
      <xdr:col>24</xdr:col>
      <xdr:colOff>609600</xdr:colOff>
      <xdr:row>88</xdr:row>
      <xdr:rowOff>74930</xdr:rowOff>
    </xdr:to>
    <xdr:sp macro="" textlink="">
      <xdr:nvSpPr>
        <xdr:cNvPr id="276" name="円/楕円 275"/>
        <xdr:cNvSpPr/>
      </xdr:nvSpPr>
      <xdr:spPr>
        <a:xfrm>
          <a:off x="169672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40657</xdr:rowOff>
    </xdr:from>
    <xdr:ext cx="762000" cy="259045"/>
    <xdr:sp macro="" textlink="">
      <xdr:nvSpPr>
        <xdr:cNvPr id="277" name="給与水準   （国との比較）該当値テキスト"/>
        <xdr:cNvSpPr txBox="1"/>
      </xdr:nvSpPr>
      <xdr:spPr>
        <a:xfrm>
          <a:off x="17106900" y="149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104563</xdr:rowOff>
    </xdr:from>
    <xdr:to>
      <xdr:col>23</xdr:col>
      <xdr:colOff>457200</xdr:colOff>
      <xdr:row>88</xdr:row>
      <xdr:rowOff>34713</xdr:rowOff>
    </xdr:to>
    <xdr:sp macro="" textlink="">
      <xdr:nvSpPr>
        <xdr:cNvPr id="278" name="円/楕円 277"/>
        <xdr:cNvSpPr/>
      </xdr:nvSpPr>
      <xdr:spPr>
        <a:xfrm>
          <a:off x="16129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19490</xdr:rowOff>
    </xdr:from>
    <xdr:ext cx="736600" cy="259045"/>
    <xdr:sp macro="" textlink="">
      <xdr:nvSpPr>
        <xdr:cNvPr id="279" name="テキスト ボックス 278"/>
        <xdr:cNvSpPr txBox="1"/>
      </xdr:nvSpPr>
      <xdr:spPr>
        <a:xfrm>
          <a:off x="15798800" y="1510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42757</xdr:rowOff>
    </xdr:from>
    <xdr:to>
      <xdr:col>22</xdr:col>
      <xdr:colOff>254000</xdr:colOff>
      <xdr:row>86</xdr:row>
      <xdr:rowOff>144357</xdr:rowOff>
    </xdr:to>
    <xdr:sp macro="" textlink="">
      <xdr:nvSpPr>
        <xdr:cNvPr id="280" name="円/楕円 279"/>
        <xdr:cNvSpPr/>
      </xdr:nvSpPr>
      <xdr:spPr>
        <a:xfrm>
          <a:off x="15240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129134</xdr:rowOff>
    </xdr:from>
    <xdr:ext cx="762000" cy="259045"/>
    <xdr:sp macro="" textlink="">
      <xdr:nvSpPr>
        <xdr:cNvPr id="281" name="テキスト ボックス 280"/>
        <xdr:cNvSpPr txBox="1"/>
      </xdr:nvSpPr>
      <xdr:spPr>
        <a:xfrm>
          <a:off x="14909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26670</xdr:rowOff>
    </xdr:from>
    <xdr:to>
      <xdr:col>21</xdr:col>
      <xdr:colOff>50800</xdr:colOff>
      <xdr:row>86</xdr:row>
      <xdr:rowOff>128270</xdr:rowOff>
    </xdr:to>
    <xdr:sp macro="" textlink="">
      <xdr:nvSpPr>
        <xdr:cNvPr id="282" name="円/楕円 281"/>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113047</xdr:rowOff>
    </xdr:from>
    <xdr:ext cx="762000" cy="259045"/>
    <xdr:sp macro="" textlink="">
      <xdr:nvSpPr>
        <xdr:cNvPr id="283" name="テキスト ボックス 282"/>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84" name="円/楕円 283"/>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85" name="テキスト ボックス 284"/>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職員数は類似団体の平均より</a:t>
          </a:r>
          <a:r>
            <a:rPr kumimoji="1" lang="en-US" altLang="ja-JP" sz="1300">
              <a:latin typeface="ＭＳ Ｐゴシック"/>
            </a:rPr>
            <a:t>2.63</a:t>
          </a:r>
          <a:r>
            <a:rPr kumimoji="1" lang="ja-JP" altLang="en-US" sz="1300">
              <a:latin typeface="ＭＳ Ｐゴシック"/>
            </a:rPr>
            <a:t>人下回っているが、最近は横ばいとなっている。これは定員管理計画により職員数を据え置きとしてきた為である。</a:t>
          </a:r>
          <a:endParaRPr kumimoji="1" lang="en-US" altLang="ja-JP" sz="1300">
            <a:latin typeface="ＭＳ Ｐゴシック"/>
          </a:endParaRPr>
        </a:p>
        <a:p>
          <a:r>
            <a:rPr kumimoji="1" lang="ja-JP" altLang="en-US" sz="1300">
              <a:latin typeface="ＭＳ Ｐゴシック"/>
            </a:rPr>
            <a:t>　全国平均との比較では前年度より</a:t>
          </a:r>
          <a:r>
            <a:rPr kumimoji="1" lang="en-US" altLang="ja-JP" sz="1300">
              <a:latin typeface="ＭＳ Ｐゴシック"/>
            </a:rPr>
            <a:t>1.0</a:t>
          </a:r>
          <a:r>
            <a:rPr kumimoji="1" lang="ja-JP" altLang="en-US" sz="1300">
              <a:latin typeface="ＭＳ Ｐゴシック"/>
            </a:rPr>
            <a:t>人減とはなったが、まだ</a:t>
          </a:r>
          <a:r>
            <a:rPr kumimoji="1" lang="en-US" altLang="ja-JP" sz="1300">
              <a:latin typeface="ＭＳ Ｐゴシック"/>
            </a:rPr>
            <a:t>2.91</a:t>
          </a:r>
          <a:r>
            <a:rPr kumimoji="1" lang="ja-JP" altLang="en-US" sz="1300">
              <a:latin typeface="ＭＳ Ｐゴシック"/>
            </a:rPr>
            <a:t>人上回っており、今後も行財政改革による民間委託の推進や臨時職員の有効活用、新規採用職員の抑制を図りながら、適切な定員管理に努める。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170984</xdr:rowOff>
    </xdr:from>
    <xdr:to>
      <xdr:col>24</xdr:col>
      <xdr:colOff>558800</xdr:colOff>
      <xdr:row>61</xdr:row>
      <xdr:rowOff>4360</xdr:rowOff>
    </xdr:to>
    <xdr:cxnSp macro="">
      <xdr:nvCxnSpPr>
        <xdr:cNvPr id="320" name="直線コネクタ 319"/>
        <xdr:cNvCxnSpPr/>
      </xdr:nvCxnSpPr>
      <xdr:spPr>
        <a:xfrm flipV="1">
          <a:off x="16179800" y="1045798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137202</xdr:rowOff>
    </xdr:from>
    <xdr:to>
      <xdr:col>23</xdr:col>
      <xdr:colOff>406400</xdr:colOff>
      <xdr:row>61</xdr:row>
      <xdr:rowOff>4360</xdr:rowOff>
    </xdr:to>
    <xdr:cxnSp macro="">
      <xdr:nvCxnSpPr>
        <xdr:cNvPr id="323" name="直線コネクタ 322"/>
        <xdr:cNvCxnSpPr/>
      </xdr:nvCxnSpPr>
      <xdr:spPr>
        <a:xfrm>
          <a:off x="15290800" y="1042420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110659</xdr:rowOff>
    </xdr:from>
    <xdr:to>
      <xdr:col>22</xdr:col>
      <xdr:colOff>203200</xdr:colOff>
      <xdr:row>60</xdr:row>
      <xdr:rowOff>137202</xdr:rowOff>
    </xdr:to>
    <xdr:cxnSp macro="">
      <xdr:nvCxnSpPr>
        <xdr:cNvPr id="326" name="直線コネクタ 325"/>
        <xdr:cNvCxnSpPr/>
      </xdr:nvCxnSpPr>
      <xdr:spPr>
        <a:xfrm>
          <a:off x="14401800" y="10397659"/>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90551</xdr:rowOff>
    </xdr:from>
    <xdr:to>
      <xdr:col>21</xdr:col>
      <xdr:colOff>0</xdr:colOff>
      <xdr:row>60</xdr:row>
      <xdr:rowOff>110659</xdr:rowOff>
    </xdr:to>
    <xdr:cxnSp macro="">
      <xdr:nvCxnSpPr>
        <xdr:cNvPr id="329" name="直線コネクタ 328"/>
        <xdr:cNvCxnSpPr/>
      </xdr:nvCxnSpPr>
      <xdr:spPr>
        <a:xfrm>
          <a:off x="13512800" y="1037755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120184</xdr:rowOff>
    </xdr:from>
    <xdr:to>
      <xdr:col>24</xdr:col>
      <xdr:colOff>609600</xdr:colOff>
      <xdr:row>61</xdr:row>
      <xdr:rowOff>50334</xdr:rowOff>
    </xdr:to>
    <xdr:sp macro="" textlink="">
      <xdr:nvSpPr>
        <xdr:cNvPr id="339" name="円/楕円 338"/>
        <xdr:cNvSpPr/>
      </xdr:nvSpPr>
      <xdr:spPr>
        <a:xfrm>
          <a:off x="16967200" y="1040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136711</xdr:rowOff>
    </xdr:from>
    <xdr:ext cx="762000" cy="259045"/>
    <xdr:sp macro="" textlink="">
      <xdr:nvSpPr>
        <xdr:cNvPr id="340" name="定員管理の状況該当値テキスト"/>
        <xdr:cNvSpPr txBox="1"/>
      </xdr:nvSpPr>
      <xdr:spPr>
        <a:xfrm>
          <a:off x="17106900" y="1025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125010</xdr:rowOff>
    </xdr:from>
    <xdr:to>
      <xdr:col>23</xdr:col>
      <xdr:colOff>457200</xdr:colOff>
      <xdr:row>61</xdr:row>
      <xdr:rowOff>55160</xdr:rowOff>
    </xdr:to>
    <xdr:sp macro="" textlink="">
      <xdr:nvSpPr>
        <xdr:cNvPr id="341" name="円/楕円 340"/>
        <xdr:cNvSpPr/>
      </xdr:nvSpPr>
      <xdr:spPr>
        <a:xfrm>
          <a:off x="16129000" y="1041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65337</xdr:rowOff>
    </xdr:from>
    <xdr:ext cx="736600" cy="259045"/>
    <xdr:sp macro="" textlink="">
      <xdr:nvSpPr>
        <xdr:cNvPr id="342" name="テキスト ボックス 341"/>
        <xdr:cNvSpPr txBox="1"/>
      </xdr:nvSpPr>
      <xdr:spPr>
        <a:xfrm>
          <a:off x="15798800" y="10180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86402</xdr:rowOff>
    </xdr:from>
    <xdr:to>
      <xdr:col>22</xdr:col>
      <xdr:colOff>254000</xdr:colOff>
      <xdr:row>61</xdr:row>
      <xdr:rowOff>16552</xdr:rowOff>
    </xdr:to>
    <xdr:sp macro="" textlink="">
      <xdr:nvSpPr>
        <xdr:cNvPr id="343" name="円/楕円 342"/>
        <xdr:cNvSpPr/>
      </xdr:nvSpPr>
      <xdr:spPr>
        <a:xfrm>
          <a:off x="15240000" y="1037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26729</xdr:rowOff>
    </xdr:from>
    <xdr:ext cx="762000" cy="259045"/>
    <xdr:sp macro="" textlink="">
      <xdr:nvSpPr>
        <xdr:cNvPr id="344" name="テキスト ボックス 343"/>
        <xdr:cNvSpPr txBox="1"/>
      </xdr:nvSpPr>
      <xdr:spPr>
        <a:xfrm>
          <a:off x="14909800" y="1014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59859</xdr:rowOff>
    </xdr:from>
    <xdr:to>
      <xdr:col>21</xdr:col>
      <xdr:colOff>50800</xdr:colOff>
      <xdr:row>60</xdr:row>
      <xdr:rowOff>161459</xdr:rowOff>
    </xdr:to>
    <xdr:sp macro="" textlink="">
      <xdr:nvSpPr>
        <xdr:cNvPr id="345" name="円/楕円 344"/>
        <xdr:cNvSpPr/>
      </xdr:nvSpPr>
      <xdr:spPr>
        <a:xfrm>
          <a:off x="14351000" y="1034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186</xdr:rowOff>
    </xdr:from>
    <xdr:ext cx="762000" cy="259045"/>
    <xdr:sp macro="" textlink="">
      <xdr:nvSpPr>
        <xdr:cNvPr id="346" name="テキスト ボックス 345"/>
        <xdr:cNvSpPr txBox="1"/>
      </xdr:nvSpPr>
      <xdr:spPr>
        <a:xfrm>
          <a:off x="14020800" y="1011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39751</xdr:rowOff>
    </xdr:from>
    <xdr:to>
      <xdr:col>19</xdr:col>
      <xdr:colOff>533400</xdr:colOff>
      <xdr:row>60</xdr:row>
      <xdr:rowOff>141351</xdr:rowOff>
    </xdr:to>
    <xdr:sp macro="" textlink="">
      <xdr:nvSpPr>
        <xdr:cNvPr id="347" name="円/楕円 346"/>
        <xdr:cNvSpPr/>
      </xdr:nvSpPr>
      <xdr:spPr>
        <a:xfrm>
          <a:off x="13462000" y="103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151528</xdr:rowOff>
    </xdr:from>
    <xdr:ext cx="762000" cy="259045"/>
    <xdr:sp macro="" textlink="">
      <xdr:nvSpPr>
        <xdr:cNvPr id="348" name="テキスト ボックス 347"/>
        <xdr:cNvSpPr txBox="1"/>
      </xdr:nvSpPr>
      <xdr:spPr>
        <a:xfrm>
          <a:off x="13131800" y="1009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比率は依然として全国平均を大きく上回り、類似団体内の順位は最下位から</a:t>
          </a:r>
          <a:r>
            <a:rPr kumimoji="1" lang="en-US" altLang="ja-JP" sz="1300">
              <a:latin typeface="ＭＳ Ｐゴシック"/>
            </a:rPr>
            <a:t>2</a:t>
          </a:r>
          <a:r>
            <a:rPr kumimoji="1" lang="ja-JP" altLang="en-US" sz="1300">
              <a:latin typeface="ＭＳ Ｐゴシック"/>
            </a:rPr>
            <a:t>番目となっている。</a:t>
          </a:r>
        </a:p>
        <a:p>
          <a:r>
            <a:rPr kumimoji="1" lang="ja-JP" altLang="en-US" sz="1300">
              <a:latin typeface="ＭＳ Ｐゴシック"/>
            </a:rPr>
            <a:t>　主な要因としては、大規模事業（統合中学校の建設、広域水道事業）に係る多額の起債の償還が続いているためである。</a:t>
          </a:r>
        </a:p>
        <a:p>
          <a:r>
            <a:rPr kumimoji="1" lang="ja-JP" altLang="en-US" sz="1300">
              <a:latin typeface="ＭＳ Ｐゴシック"/>
            </a:rPr>
            <a:t>　Ｈ２８年度から協議団体になったが</a:t>
          </a:r>
          <a:r>
            <a:rPr kumimoji="1" lang="ja-JP" altLang="ja-JP" sz="1300">
              <a:solidFill>
                <a:schemeClr val="dk1"/>
              </a:solidFill>
              <a:effectLst/>
              <a:latin typeface="+mn-lt"/>
              <a:ea typeface="+mn-ea"/>
              <a:cs typeface="+mn-cs"/>
            </a:rPr>
            <a:t>、依然として厳しい状況に変わりなく</a:t>
          </a:r>
          <a:r>
            <a:rPr kumimoji="1" lang="ja-JP" altLang="en-US" sz="1300">
              <a:latin typeface="ＭＳ Ｐゴシック"/>
            </a:rPr>
            <a:t>今後も、償還元金よりも借入をしないことを遵守し、公債費の低減に努め、実質公債費比率の低減を図っていく。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43</xdr:row>
      <xdr:rowOff>79163</xdr:rowOff>
    </xdr:to>
    <xdr:cxnSp macro="">
      <xdr:nvCxnSpPr>
        <xdr:cNvPr id="377" name="直線コネクタ 376"/>
        <xdr:cNvCxnSpPr/>
      </xdr:nvCxnSpPr>
      <xdr:spPr>
        <a:xfrm flipV="1">
          <a:off x="17018000" y="6269143"/>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51240</xdr:rowOff>
    </xdr:from>
    <xdr:ext cx="762000" cy="259045"/>
    <xdr:sp macro="" textlink="">
      <xdr:nvSpPr>
        <xdr:cNvPr id="378" name="公債費負担の状況最小値テキスト"/>
        <xdr:cNvSpPr txBox="1"/>
      </xdr:nvSpPr>
      <xdr:spPr>
        <a:xfrm>
          <a:off x="17106900" y="742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43</xdr:row>
      <xdr:rowOff>79163</xdr:rowOff>
    </xdr:from>
    <xdr:to>
      <xdr:col>24</xdr:col>
      <xdr:colOff>647700</xdr:colOff>
      <xdr:row>43</xdr:row>
      <xdr:rowOff>79163</xdr:rowOff>
    </xdr:to>
    <xdr:cxnSp macro="">
      <xdr:nvCxnSpPr>
        <xdr:cNvPr id="379" name="直線コネクタ 378"/>
        <xdr:cNvCxnSpPr/>
      </xdr:nvCxnSpPr>
      <xdr:spPr>
        <a:xfrm>
          <a:off x="16929100" y="74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80"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81" name="直線コネクタ 380"/>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162137</xdr:rowOff>
    </xdr:from>
    <xdr:to>
      <xdr:col>24</xdr:col>
      <xdr:colOff>558800</xdr:colOff>
      <xdr:row>43</xdr:row>
      <xdr:rowOff>111337</xdr:rowOff>
    </xdr:to>
    <xdr:cxnSp macro="">
      <xdr:nvCxnSpPr>
        <xdr:cNvPr id="382" name="直線コネクタ 381"/>
        <xdr:cNvCxnSpPr/>
      </xdr:nvCxnSpPr>
      <xdr:spPr>
        <a:xfrm flipV="1">
          <a:off x="16179800" y="736303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151571</xdr:rowOff>
    </xdr:from>
    <xdr:ext cx="762000" cy="259045"/>
    <xdr:sp macro="" textlink="">
      <xdr:nvSpPr>
        <xdr:cNvPr id="383"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84" name="フローチャート : 判断 383"/>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111337</xdr:rowOff>
    </xdr:from>
    <xdr:to>
      <xdr:col>23</xdr:col>
      <xdr:colOff>406400</xdr:colOff>
      <xdr:row>44</xdr:row>
      <xdr:rowOff>116840</xdr:rowOff>
    </xdr:to>
    <xdr:cxnSp macro="">
      <xdr:nvCxnSpPr>
        <xdr:cNvPr id="385" name="直線コネクタ 384"/>
        <xdr:cNvCxnSpPr/>
      </xdr:nvCxnSpPr>
      <xdr:spPr>
        <a:xfrm flipV="1">
          <a:off x="15290800" y="748368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143087</xdr:rowOff>
    </xdr:from>
    <xdr:to>
      <xdr:col>23</xdr:col>
      <xdr:colOff>457200</xdr:colOff>
      <xdr:row>40</xdr:row>
      <xdr:rowOff>73237</xdr:rowOff>
    </xdr:to>
    <xdr:sp macro="" textlink="">
      <xdr:nvSpPr>
        <xdr:cNvPr id="386" name="フローチャート : 判断 385"/>
        <xdr:cNvSpPr/>
      </xdr:nvSpPr>
      <xdr:spPr>
        <a:xfrm>
          <a:off x="16129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83414</xdr:rowOff>
    </xdr:from>
    <xdr:ext cx="736600" cy="259045"/>
    <xdr:sp macro="" textlink="">
      <xdr:nvSpPr>
        <xdr:cNvPr id="387" name="テキスト ボックス 386"/>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116840</xdr:rowOff>
    </xdr:from>
    <xdr:to>
      <xdr:col>22</xdr:col>
      <xdr:colOff>203200</xdr:colOff>
      <xdr:row>45</xdr:row>
      <xdr:rowOff>66040</xdr:rowOff>
    </xdr:to>
    <xdr:cxnSp macro="">
      <xdr:nvCxnSpPr>
        <xdr:cNvPr id="388" name="直線コネクタ 387"/>
        <xdr:cNvCxnSpPr/>
      </xdr:nvCxnSpPr>
      <xdr:spPr>
        <a:xfrm flipV="1">
          <a:off x="14401800" y="76606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89" name="フローチャート : 判断 388"/>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90" name="テキスト ボックス 389"/>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66040</xdr:rowOff>
    </xdr:from>
    <xdr:to>
      <xdr:col>21</xdr:col>
      <xdr:colOff>0</xdr:colOff>
      <xdr:row>45</xdr:row>
      <xdr:rowOff>122344</xdr:rowOff>
    </xdr:to>
    <xdr:cxnSp macro="">
      <xdr:nvCxnSpPr>
        <xdr:cNvPr id="391" name="直線コネクタ 390"/>
        <xdr:cNvCxnSpPr/>
      </xdr:nvCxnSpPr>
      <xdr:spPr>
        <a:xfrm flipV="1">
          <a:off x="13512800" y="77812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116417</xdr:rowOff>
    </xdr:from>
    <xdr:to>
      <xdr:col>21</xdr:col>
      <xdr:colOff>50800</xdr:colOff>
      <xdr:row>41</xdr:row>
      <xdr:rowOff>46567</xdr:rowOff>
    </xdr:to>
    <xdr:sp macro="" textlink="">
      <xdr:nvSpPr>
        <xdr:cNvPr id="392" name="フローチャート : 判断 391"/>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56744</xdr:rowOff>
    </xdr:from>
    <xdr:ext cx="762000" cy="259045"/>
    <xdr:sp macro="" textlink="">
      <xdr:nvSpPr>
        <xdr:cNvPr id="393" name="テキスト ボックス 392"/>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17356</xdr:rowOff>
    </xdr:from>
    <xdr:to>
      <xdr:col>19</xdr:col>
      <xdr:colOff>533400</xdr:colOff>
      <xdr:row>41</xdr:row>
      <xdr:rowOff>118956</xdr:rowOff>
    </xdr:to>
    <xdr:sp macro="" textlink="">
      <xdr:nvSpPr>
        <xdr:cNvPr id="394" name="フローチャート : 判断 393"/>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129133</xdr:rowOff>
    </xdr:from>
    <xdr:ext cx="762000" cy="259045"/>
    <xdr:sp macro="" textlink="">
      <xdr:nvSpPr>
        <xdr:cNvPr id="395" name="テキスト ボックス 394"/>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111337</xdr:rowOff>
    </xdr:from>
    <xdr:to>
      <xdr:col>24</xdr:col>
      <xdr:colOff>609600</xdr:colOff>
      <xdr:row>43</xdr:row>
      <xdr:rowOff>41487</xdr:rowOff>
    </xdr:to>
    <xdr:sp macro="" textlink="">
      <xdr:nvSpPr>
        <xdr:cNvPr id="401" name="円/楕円 400"/>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7214</xdr:rowOff>
    </xdr:from>
    <xdr:ext cx="762000" cy="259045"/>
    <xdr:sp macro="" textlink="">
      <xdr:nvSpPr>
        <xdr:cNvPr id="402" name="公債費負担の状況該当値テキスト"/>
        <xdr:cNvSpPr txBox="1"/>
      </xdr:nvSpPr>
      <xdr:spPr>
        <a:xfrm>
          <a:off x="17106900" y="720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60537</xdr:rowOff>
    </xdr:from>
    <xdr:to>
      <xdr:col>23</xdr:col>
      <xdr:colOff>457200</xdr:colOff>
      <xdr:row>43</xdr:row>
      <xdr:rowOff>162137</xdr:rowOff>
    </xdr:to>
    <xdr:sp macro="" textlink="">
      <xdr:nvSpPr>
        <xdr:cNvPr id="403" name="円/楕円 402"/>
        <xdr:cNvSpPr/>
      </xdr:nvSpPr>
      <xdr:spPr>
        <a:xfrm>
          <a:off x="16129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146914</xdr:rowOff>
    </xdr:from>
    <xdr:ext cx="736600" cy="259045"/>
    <xdr:sp macro="" textlink="">
      <xdr:nvSpPr>
        <xdr:cNvPr id="404" name="テキスト ボックス 403"/>
        <xdr:cNvSpPr txBox="1"/>
      </xdr:nvSpPr>
      <xdr:spPr>
        <a:xfrm>
          <a:off x="15798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66040</xdr:rowOff>
    </xdr:from>
    <xdr:to>
      <xdr:col>22</xdr:col>
      <xdr:colOff>254000</xdr:colOff>
      <xdr:row>44</xdr:row>
      <xdr:rowOff>167640</xdr:rowOff>
    </xdr:to>
    <xdr:sp macro="" textlink="">
      <xdr:nvSpPr>
        <xdr:cNvPr id="405" name="円/楕円 404"/>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152417</xdr:rowOff>
    </xdr:from>
    <xdr:ext cx="762000" cy="259045"/>
    <xdr:sp macro="" textlink="">
      <xdr:nvSpPr>
        <xdr:cNvPr id="406" name="テキスト ボックス 405"/>
        <xdr:cNvSpPr txBox="1"/>
      </xdr:nvSpPr>
      <xdr:spPr>
        <a:xfrm>
          <a:off x="14909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15240</xdr:rowOff>
    </xdr:from>
    <xdr:to>
      <xdr:col>21</xdr:col>
      <xdr:colOff>50800</xdr:colOff>
      <xdr:row>45</xdr:row>
      <xdr:rowOff>116840</xdr:rowOff>
    </xdr:to>
    <xdr:sp macro="" textlink="">
      <xdr:nvSpPr>
        <xdr:cNvPr id="407" name="円/楕円 406"/>
        <xdr:cNvSpPr/>
      </xdr:nvSpPr>
      <xdr:spPr>
        <a:xfrm>
          <a:off x="14351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101617</xdr:rowOff>
    </xdr:from>
    <xdr:ext cx="762000" cy="259045"/>
    <xdr:sp macro="" textlink="">
      <xdr:nvSpPr>
        <xdr:cNvPr id="408" name="テキスト ボックス 407"/>
        <xdr:cNvSpPr txBox="1"/>
      </xdr:nvSpPr>
      <xdr:spPr>
        <a:xfrm>
          <a:off x="14020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71544</xdr:rowOff>
    </xdr:from>
    <xdr:to>
      <xdr:col>19</xdr:col>
      <xdr:colOff>533400</xdr:colOff>
      <xdr:row>46</xdr:row>
      <xdr:rowOff>1694</xdr:rowOff>
    </xdr:to>
    <xdr:sp macro="" textlink="">
      <xdr:nvSpPr>
        <xdr:cNvPr id="409" name="円/楕円 408"/>
        <xdr:cNvSpPr/>
      </xdr:nvSpPr>
      <xdr:spPr>
        <a:xfrm>
          <a:off x="13462000" y="77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157921</xdr:rowOff>
    </xdr:from>
    <xdr:ext cx="762000" cy="259045"/>
    <xdr:sp macro="" textlink="">
      <xdr:nvSpPr>
        <xdr:cNvPr id="410" name="テキスト ボックス 409"/>
        <xdr:cNvSpPr txBox="1"/>
      </xdr:nvSpPr>
      <xdr:spPr>
        <a:xfrm>
          <a:off x="13131800" y="787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地方債残高の着実な減少により、比率は年々減少している。本年度は、普通交付税の減による標準財政規模の減となる中でも、財政調整基金の積み増しができ、充当可能基金の増により比率が下がったためである。しかしながら、類似団体の平均の約</a:t>
          </a:r>
          <a:r>
            <a:rPr kumimoji="1" lang="en-US" altLang="ja-JP" sz="1100">
              <a:latin typeface="ＭＳ Ｐゴシック"/>
            </a:rPr>
            <a:t>3.2</a:t>
          </a:r>
          <a:r>
            <a:rPr kumimoji="1" lang="ja-JP" altLang="en-US" sz="1100">
              <a:latin typeface="ＭＳ Ｐゴシック"/>
            </a:rPr>
            <a:t>倍と大きく上回っている状況である。その主な要因は大規模事業（統合中学校建設・広域水道事業）の財源とした地方債の残高が類似団体と比べて多額なためである。</a:t>
          </a:r>
        </a:p>
        <a:p>
          <a:r>
            <a:rPr kumimoji="1" lang="ja-JP" altLang="en-US" sz="1100">
              <a:latin typeface="ＭＳ Ｐゴシック"/>
            </a:rPr>
            <a:t>　今後も引き続き、新規発行債の抑制による地方債残高の減に努め、新規採用職員の抑制により退職手当負担見込額が減少することから、比率は今後も緩やかではあるが減少していく見込みである。</a:t>
          </a:r>
        </a:p>
        <a:p>
          <a:r>
            <a:rPr kumimoji="1" lang="ja-JP" altLang="en-US" sz="1100">
              <a:latin typeface="ＭＳ Ｐゴシック"/>
            </a:rPr>
            <a:t>　これからも後世への負担を少しでも軽減できるよう努めていく。</a:t>
          </a:r>
          <a:endParaRPr kumimoji="1" lang="en-US" altLang="ja-JP" sz="11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37" name="直線コネクタ 436"/>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38"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39" name="直線コネクタ 438"/>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152603</xdr:rowOff>
    </xdr:from>
    <xdr:to>
      <xdr:col>24</xdr:col>
      <xdr:colOff>558800</xdr:colOff>
      <xdr:row>19</xdr:row>
      <xdr:rowOff>114351</xdr:rowOff>
    </xdr:to>
    <xdr:cxnSp macro="">
      <xdr:nvCxnSpPr>
        <xdr:cNvPr id="442" name="直線コネクタ 441"/>
        <xdr:cNvCxnSpPr/>
      </xdr:nvCxnSpPr>
      <xdr:spPr>
        <a:xfrm flipV="1">
          <a:off x="16179800" y="3238703"/>
          <a:ext cx="838200" cy="1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3"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4" name="フローチャート : 判断 443"/>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114351</xdr:rowOff>
    </xdr:from>
    <xdr:to>
      <xdr:col>23</xdr:col>
      <xdr:colOff>406400</xdr:colOff>
      <xdr:row>20</xdr:row>
      <xdr:rowOff>107950</xdr:rowOff>
    </xdr:to>
    <xdr:cxnSp macro="">
      <xdr:nvCxnSpPr>
        <xdr:cNvPr id="445" name="直線コネクタ 444"/>
        <xdr:cNvCxnSpPr/>
      </xdr:nvCxnSpPr>
      <xdr:spPr>
        <a:xfrm flipV="1">
          <a:off x="15290800" y="3371901"/>
          <a:ext cx="889000" cy="1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6" name="フローチャート : 判断 445"/>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47" name="テキスト ボックス 446"/>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78029</xdr:rowOff>
    </xdr:from>
    <xdr:to>
      <xdr:col>22</xdr:col>
      <xdr:colOff>203200</xdr:colOff>
      <xdr:row>20</xdr:row>
      <xdr:rowOff>107950</xdr:rowOff>
    </xdr:to>
    <xdr:cxnSp macro="">
      <xdr:nvCxnSpPr>
        <xdr:cNvPr id="448" name="直線コネクタ 447"/>
        <xdr:cNvCxnSpPr/>
      </xdr:nvCxnSpPr>
      <xdr:spPr>
        <a:xfrm>
          <a:off x="14401800" y="3507029"/>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49" name="フローチャート : 判断 448"/>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0" name="テキスト ボックス 449"/>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78029</xdr:rowOff>
    </xdr:from>
    <xdr:to>
      <xdr:col>21</xdr:col>
      <xdr:colOff>0</xdr:colOff>
      <xdr:row>21</xdr:row>
      <xdr:rowOff>81280</xdr:rowOff>
    </xdr:to>
    <xdr:cxnSp macro="">
      <xdr:nvCxnSpPr>
        <xdr:cNvPr id="451" name="直線コネクタ 450"/>
        <xdr:cNvCxnSpPr/>
      </xdr:nvCxnSpPr>
      <xdr:spPr>
        <a:xfrm flipV="1">
          <a:off x="13512800" y="3507029"/>
          <a:ext cx="889000" cy="1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2" name="フローチャート : 判断 451"/>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3" name="テキスト ボックス 452"/>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4" name="フローチャート : 判断 453"/>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5" name="テキスト ボックス 454"/>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101803</xdr:rowOff>
    </xdr:from>
    <xdr:to>
      <xdr:col>24</xdr:col>
      <xdr:colOff>609600</xdr:colOff>
      <xdr:row>19</xdr:row>
      <xdr:rowOff>31953</xdr:rowOff>
    </xdr:to>
    <xdr:sp macro="" textlink="">
      <xdr:nvSpPr>
        <xdr:cNvPr id="461" name="円/楕円 460"/>
        <xdr:cNvSpPr/>
      </xdr:nvSpPr>
      <xdr:spPr>
        <a:xfrm>
          <a:off x="16967200" y="31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73880</xdr:rowOff>
    </xdr:from>
    <xdr:ext cx="762000" cy="259045"/>
    <xdr:sp macro="" textlink="">
      <xdr:nvSpPr>
        <xdr:cNvPr id="462" name="将来負担の状況該当値テキスト"/>
        <xdr:cNvSpPr txBox="1"/>
      </xdr:nvSpPr>
      <xdr:spPr>
        <a:xfrm>
          <a:off x="17106900" y="3159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63551</xdr:rowOff>
    </xdr:from>
    <xdr:to>
      <xdr:col>23</xdr:col>
      <xdr:colOff>457200</xdr:colOff>
      <xdr:row>19</xdr:row>
      <xdr:rowOff>165151</xdr:rowOff>
    </xdr:to>
    <xdr:sp macro="" textlink="">
      <xdr:nvSpPr>
        <xdr:cNvPr id="463" name="円/楕円 462"/>
        <xdr:cNvSpPr/>
      </xdr:nvSpPr>
      <xdr:spPr>
        <a:xfrm>
          <a:off x="16129000" y="33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149928</xdr:rowOff>
    </xdr:from>
    <xdr:ext cx="736600" cy="259045"/>
    <xdr:sp macro="" textlink="">
      <xdr:nvSpPr>
        <xdr:cNvPr id="464" name="テキスト ボックス 463"/>
        <xdr:cNvSpPr txBox="1"/>
      </xdr:nvSpPr>
      <xdr:spPr>
        <a:xfrm>
          <a:off x="15798800" y="3407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57150</xdr:rowOff>
    </xdr:from>
    <xdr:to>
      <xdr:col>22</xdr:col>
      <xdr:colOff>254000</xdr:colOff>
      <xdr:row>20</xdr:row>
      <xdr:rowOff>158750</xdr:rowOff>
    </xdr:to>
    <xdr:sp macro="" textlink="">
      <xdr:nvSpPr>
        <xdr:cNvPr id="465" name="円/楕円 464"/>
        <xdr:cNvSpPr/>
      </xdr:nvSpPr>
      <xdr:spPr>
        <a:xfrm>
          <a:off x="15240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143527</xdr:rowOff>
    </xdr:from>
    <xdr:ext cx="762000" cy="259045"/>
    <xdr:sp macro="" textlink="">
      <xdr:nvSpPr>
        <xdr:cNvPr id="466" name="テキスト ボックス 465"/>
        <xdr:cNvSpPr txBox="1"/>
      </xdr:nvSpPr>
      <xdr:spPr>
        <a:xfrm>
          <a:off x="14909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27229</xdr:rowOff>
    </xdr:from>
    <xdr:to>
      <xdr:col>21</xdr:col>
      <xdr:colOff>50800</xdr:colOff>
      <xdr:row>20</xdr:row>
      <xdr:rowOff>128829</xdr:rowOff>
    </xdr:to>
    <xdr:sp macro="" textlink="">
      <xdr:nvSpPr>
        <xdr:cNvPr id="467" name="円/楕円 466"/>
        <xdr:cNvSpPr/>
      </xdr:nvSpPr>
      <xdr:spPr>
        <a:xfrm>
          <a:off x="14351000" y="345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113606</xdr:rowOff>
    </xdr:from>
    <xdr:ext cx="762000" cy="259045"/>
    <xdr:sp macro="" textlink="">
      <xdr:nvSpPr>
        <xdr:cNvPr id="468" name="テキスト ボックス 467"/>
        <xdr:cNvSpPr txBox="1"/>
      </xdr:nvSpPr>
      <xdr:spPr>
        <a:xfrm>
          <a:off x="14020800" y="3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30480</xdr:rowOff>
    </xdr:from>
    <xdr:to>
      <xdr:col>19</xdr:col>
      <xdr:colOff>533400</xdr:colOff>
      <xdr:row>21</xdr:row>
      <xdr:rowOff>132080</xdr:rowOff>
    </xdr:to>
    <xdr:sp macro="" textlink="">
      <xdr:nvSpPr>
        <xdr:cNvPr id="469" name="円/楕円 468"/>
        <xdr:cNvSpPr/>
      </xdr:nvSpPr>
      <xdr:spPr>
        <a:xfrm>
          <a:off x="13462000" y="36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116857</xdr:rowOff>
    </xdr:from>
    <xdr:ext cx="762000" cy="259045"/>
    <xdr:sp macro="" textlink="">
      <xdr:nvSpPr>
        <xdr:cNvPr id="470" name="テキスト ボックス 469"/>
        <xdr:cNvSpPr txBox="1"/>
      </xdr:nvSpPr>
      <xdr:spPr>
        <a:xfrm>
          <a:off x="13131800" y="37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千葉県鋸南町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8,233
8,193
45.19
4,300,515
4,119,997
165,389
2,848,797
4,393,821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81.6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類似団体と比較すると人口千人当たりの職員数は少なく、給与水準も低くなったことから人件費に係る経常収支比率も</a:t>
          </a:r>
          <a:r>
            <a:rPr kumimoji="1" lang="en-US" altLang="ja-JP" sz="1300">
              <a:latin typeface="ＭＳ Ｐゴシック"/>
            </a:rPr>
            <a:t>0.7</a:t>
          </a:r>
          <a:r>
            <a:rPr kumimoji="1" lang="ja-JP" altLang="en-US" sz="1300">
              <a:latin typeface="ＭＳ Ｐゴシック"/>
            </a:rPr>
            <a:t>％低くなっている。</a:t>
          </a:r>
        </a:p>
        <a:p>
          <a:r>
            <a:rPr kumimoji="1" lang="ja-JP" altLang="en-US" sz="1300">
              <a:latin typeface="ＭＳ Ｐゴシック"/>
            </a:rPr>
            <a:t>　人件費を抑制する為にこれまでも新規採用職員の抑制を図ってきた。定員管理計画では職員数の据え置きを掲げており、これからも継続し人件費の抑制に努めていく。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54610</xdr:rowOff>
    </xdr:to>
    <xdr:cxnSp macro="">
      <xdr:nvCxnSpPr>
        <xdr:cNvPr id="66" name="直線コネクタ 65"/>
        <xdr:cNvCxnSpPr/>
      </xdr:nvCxnSpPr>
      <xdr:spPr>
        <a:xfrm>
          <a:off x="3987800" y="63449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168910</xdr:rowOff>
    </xdr:to>
    <xdr:cxnSp macro="">
      <xdr:nvCxnSpPr>
        <xdr:cNvPr id="69" name="直線コネクタ 68"/>
        <xdr:cNvCxnSpPr/>
      </xdr:nvCxnSpPr>
      <xdr:spPr>
        <a:xfrm flipV="1">
          <a:off x="3098800" y="63449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168910</xdr:rowOff>
    </xdr:to>
    <xdr:cxnSp macro="">
      <xdr:nvCxnSpPr>
        <xdr:cNvPr id="72" name="直線コネクタ 71"/>
        <xdr:cNvCxnSpPr/>
      </xdr:nvCxnSpPr>
      <xdr:spPr>
        <a:xfrm>
          <a:off x="2209800" y="63906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37</xdr:row>
      <xdr:rowOff>115570</xdr:rowOff>
    </xdr:to>
    <xdr:cxnSp macro="">
      <xdr:nvCxnSpPr>
        <xdr:cNvPr id="75" name="直線コネクタ 74"/>
        <xdr:cNvCxnSpPr/>
      </xdr:nvCxnSpPr>
      <xdr:spPr>
        <a:xfrm flipV="1">
          <a:off x="1320800" y="639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85" name="円/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20337</xdr:rowOff>
    </xdr:from>
    <xdr:ext cx="762000" cy="259045"/>
    <xdr:sp macro="" textlink="">
      <xdr:nvSpPr>
        <xdr:cNvPr id="86" name="人件費該当値テキスト"/>
        <xdr:cNvSpPr txBox="1"/>
      </xdr:nvSpPr>
      <xdr:spPr>
        <a:xfrm>
          <a:off x="49149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7" name="円/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88" name="テキスト ボックス 87"/>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118110</xdr:rowOff>
    </xdr:from>
    <xdr:to>
      <xdr:col>4</xdr:col>
      <xdr:colOff>396875</xdr:colOff>
      <xdr:row>38</xdr:row>
      <xdr:rowOff>48260</xdr:rowOff>
    </xdr:to>
    <xdr:sp macro="" textlink="">
      <xdr:nvSpPr>
        <xdr:cNvPr id="89" name="円/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91" name="円/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92" name="テキスト ボックス 91"/>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3" name="円/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類似団体の平均値より</a:t>
          </a:r>
          <a:r>
            <a:rPr kumimoji="1" lang="en-US" altLang="ja-JP" sz="1300">
              <a:latin typeface="ＭＳ Ｐゴシック"/>
            </a:rPr>
            <a:t>0.2</a:t>
          </a:r>
          <a:r>
            <a:rPr kumimoji="1" lang="ja-JP" altLang="en-US" sz="1300">
              <a:latin typeface="ＭＳ Ｐゴシック"/>
            </a:rPr>
            <a:t>％上回ったが、全国平均よりも</a:t>
          </a:r>
          <a:r>
            <a:rPr kumimoji="1" lang="en-US" altLang="ja-JP" sz="1300">
              <a:latin typeface="ＭＳ Ｐゴシック"/>
            </a:rPr>
            <a:t>1.2</a:t>
          </a:r>
          <a:r>
            <a:rPr kumimoji="1" lang="ja-JP" altLang="en-US" sz="1300">
              <a:latin typeface="ＭＳ Ｐゴシック"/>
            </a:rPr>
            <a:t>％下回った。</a:t>
          </a:r>
        </a:p>
        <a:p>
          <a:r>
            <a:rPr kumimoji="1" lang="ja-JP" altLang="en-US" sz="1300">
              <a:latin typeface="ＭＳ Ｐゴシック"/>
            </a:rPr>
            <a:t>　物件費の経常経費充当一般財源は前年度比</a:t>
          </a:r>
          <a:r>
            <a:rPr kumimoji="1" lang="en-US" altLang="ja-JP" sz="1300">
              <a:latin typeface="ＭＳ Ｐゴシック"/>
            </a:rPr>
            <a:t>1.0</a:t>
          </a:r>
          <a:r>
            <a:rPr kumimoji="1" lang="ja-JP" altLang="en-US" sz="1300">
              <a:latin typeface="ＭＳ Ｐゴシック"/>
            </a:rPr>
            <a:t>％増となった。今後も事務事業の見直しや各施設の指定管理者制度の導入、民間委託の推進等により物件費の低減に努める。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159004</xdr:rowOff>
    </xdr:from>
    <xdr:to>
      <xdr:col>24</xdr:col>
      <xdr:colOff>31750</xdr:colOff>
      <xdr:row>17</xdr:row>
      <xdr:rowOff>5842</xdr:rowOff>
    </xdr:to>
    <xdr:cxnSp macro="">
      <xdr:nvCxnSpPr>
        <xdr:cNvPr id="124" name="直線コネクタ 123"/>
        <xdr:cNvCxnSpPr/>
      </xdr:nvCxnSpPr>
      <xdr:spPr>
        <a:xfrm>
          <a:off x="15671800" y="29022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117856</xdr:rowOff>
    </xdr:from>
    <xdr:to>
      <xdr:col>22</xdr:col>
      <xdr:colOff>565150</xdr:colOff>
      <xdr:row>16</xdr:row>
      <xdr:rowOff>159004</xdr:rowOff>
    </xdr:to>
    <xdr:cxnSp macro="">
      <xdr:nvCxnSpPr>
        <xdr:cNvPr id="127" name="直線コネクタ 126"/>
        <xdr:cNvCxnSpPr/>
      </xdr:nvCxnSpPr>
      <xdr:spPr>
        <a:xfrm>
          <a:off x="14782800" y="2861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49276</xdr:rowOff>
    </xdr:from>
    <xdr:to>
      <xdr:col>21</xdr:col>
      <xdr:colOff>361950</xdr:colOff>
      <xdr:row>16</xdr:row>
      <xdr:rowOff>117856</xdr:rowOff>
    </xdr:to>
    <xdr:cxnSp macro="">
      <xdr:nvCxnSpPr>
        <xdr:cNvPr id="130" name="直線コネクタ 129"/>
        <xdr:cNvCxnSpPr/>
      </xdr:nvCxnSpPr>
      <xdr:spPr>
        <a:xfrm>
          <a:off x="13893800" y="27924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30988</xdr:rowOff>
    </xdr:from>
    <xdr:to>
      <xdr:col>20</xdr:col>
      <xdr:colOff>158750</xdr:colOff>
      <xdr:row>16</xdr:row>
      <xdr:rowOff>49276</xdr:rowOff>
    </xdr:to>
    <xdr:cxnSp macro="">
      <xdr:nvCxnSpPr>
        <xdr:cNvPr id="133" name="直線コネクタ 132"/>
        <xdr:cNvCxnSpPr/>
      </xdr:nvCxnSpPr>
      <xdr:spPr>
        <a:xfrm>
          <a:off x="13004800" y="2774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43" name="円/楕円 142"/>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98569</xdr:rowOff>
    </xdr:from>
    <xdr:ext cx="762000" cy="259045"/>
    <xdr:sp macro="" textlink="">
      <xdr:nvSpPr>
        <xdr:cNvPr id="144" name="物件費該当値テキスト"/>
        <xdr:cNvSpPr txBox="1"/>
      </xdr:nvSpPr>
      <xdr:spPr>
        <a:xfrm>
          <a:off x="165989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108204</xdr:rowOff>
    </xdr:from>
    <xdr:to>
      <xdr:col>22</xdr:col>
      <xdr:colOff>615950</xdr:colOff>
      <xdr:row>17</xdr:row>
      <xdr:rowOff>38354</xdr:rowOff>
    </xdr:to>
    <xdr:sp macro="" textlink="">
      <xdr:nvSpPr>
        <xdr:cNvPr id="145" name="円/楕円 144"/>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48531</xdr:rowOff>
    </xdr:from>
    <xdr:ext cx="736600" cy="259045"/>
    <xdr:sp macro="" textlink="">
      <xdr:nvSpPr>
        <xdr:cNvPr id="146" name="テキスト ボックス 145"/>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67056</xdr:rowOff>
    </xdr:from>
    <xdr:to>
      <xdr:col>21</xdr:col>
      <xdr:colOff>412750</xdr:colOff>
      <xdr:row>16</xdr:row>
      <xdr:rowOff>168656</xdr:rowOff>
    </xdr:to>
    <xdr:sp macro="" textlink="">
      <xdr:nvSpPr>
        <xdr:cNvPr id="147" name="円/楕円 146"/>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7383</xdr:rowOff>
    </xdr:from>
    <xdr:ext cx="762000" cy="259045"/>
    <xdr:sp macro="" textlink="">
      <xdr:nvSpPr>
        <xdr:cNvPr id="148" name="テキスト ボックス 147"/>
        <xdr:cNvSpPr txBox="1"/>
      </xdr:nvSpPr>
      <xdr:spPr>
        <a:xfrm>
          <a:off x="14401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169926</xdr:rowOff>
    </xdr:from>
    <xdr:to>
      <xdr:col>20</xdr:col>
      <xdr:colOff>209550</xdr:colOff>
      <xdr:row>16</xdr:row>
      <xdr:rowOff>100076</xdr:rowOff>
    </xdr:to>
    <xdr:sp macro="" textlink="">
      <xdr:nvSpPr>
        <xdr:cNvPr id="149" name="円/楕円 148"/>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110253</xdr:rowOff>
    </xdr:from>
    <xdr:ext cx="762000" cy="259045"/>
    <xdr:sp macro="" textlink="">
      <xdr:nvSpPr>
        <xdr:cNvPr id="150" name="テキスト ボックス 149"/>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151638</xdr:rowOff>
    </xdr:from>
    <xdr:to>
      <xdr:col>19</xdr:col>
      <xdr:colOff>6350</xdr:colOff>
      <xdr:row>16</xdr:row>
      <xdr:rowOff>81788</xdr:rowOff>
    </xdr:to>
    <xdr:sp macro="" textlink="">
      <xdr:nvSpPr>
        <xdr:cNvPr id="151" name="円/楕円 150"/>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91965</xdr:rowOff>
    </xdr:from>
    <xdr:ext cx="762000" cy="259045"/>
    <xdr:sp macro="" textlink="">
      <xdr:nvSpPr>
        <xdr:cNvPr id="152" name="テキスト ボックス 151"/>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a:t>
          </a:r>
          <a:r>
            <a:rPr kumimoji="1" lang="en-US" altLang="ja-JP" sz="1300">
              <a:latin typeface="ＭＳ Ｐゴシック"/>
            </a:rPr>
            <a:t>1.5</a:t>
          </a:r>
          <a:r>
            <a:rPr kumimoji="1" lang="ja-JP" altLang="en-US" sz="1300">
              <a:latin typeface="ＭＳ Ｐゴシック"/>
            </a:rPr>
            <a:t>％下回った。全国平均でも大きく下回っているが、扶助費における経常経費充当一般財源は前年度比</a:t>
          </a:r>
          <a:r>
            <a:rPr kumimoji="1" lang="en-US" altLang="ja-JP" sz="1300">
              <a:latin typeface="ＭＳ Ｐゴシック"/>
            </a:rPr>
            <a:t>7.2</a:t>
          </a:r>
          <a:r>
            <a:rPr kumimoji="1" lang="ja-JP" altLang="en-US" sz="1300">
              <a:latin typeface="ＭＳ Ｐゴシック"/>
            </a:rPr>
            <a:t>％増であった。</a:t>
          </a:r>
          <a:endParaRPr kumimoji="1" lang="en-US" altLang="ja-JP" sz="1300">
            <a:latin typeface="ＭＳ Ｐゴシック"/>
          </a:endParaRPr>
        </a:p>
        <a:p>
          <a:r>
            <a:rPr kumimoji="1" lang="ja-JP" altLang="en-US" sz="1300">
              <a:latin typeface="ＭＳ Ｐゴシック"/>
            </a:rPr>
            <a:t>　障害福祉関係経費の自立支援医療費の増によるものが大きな要因である。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69850</xdr:rowOff>
    </xdr:to>
    <xdr:cxnSp macro="">
      <xdr:nvCxnSpPr>
        <xdr:cNvPr id="185" name="直線コネクタ 184"/>
        <xdr:cNvCxnSpPr/>
      </xdr:nvCxnSpPr>
      <xdr:spPr>
        <a:xfrm>
          <a:off x="3987800" y="9271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12700</xdr:rowOff>
    </xdr:to>
    <xdr:cxnSp macro="">
      <xdr:nvCxnSpPr>
        <xdr:cNvPr id="188" name="直線コネクタ 187"/>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31750</xdr:rowOff>
    </xdr:to>
    <xdr:cxnSp macro="">
      <xdr:nvCxnSpPr>
        <xdr:cNvPr id="191" name="直線コネクタ 190"/>
        <xdr:cNvCxnSpPr/>
      </xdr:nvCxnSpPr>
      <xdr:spPr>
        <a:xfrm flipV="1">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31750</xdr:rowOff>
    </xdr:to>
    <xdr:cxnSp macro="">
      <xdr:nvCxnSpPr>
        <xdr:cNvPr id="194" name="直線コネクタ 193"/>
        <xdr:cNvCxnSpPr/>
      </xdr:nvCxnSpPr>
      <xdr:spPr>
        <a:xfrm>
          <a:off x="1320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19050</xdr:rowOff>
    </xdr:from>
    <xdr:to>
      <xdr:col>7</xdr:col>
      <xdr:colOff>66675</xdr:colOff>
      <xdr:row>54</xdr:row>
      <xdr:rowOff>120650</xdr:rowOff>
    </xdr:to>
    <xdr:sp macro="" textlink="">
      <xdr:nvSpPr>
        <xdr:cNvPr id="204" name="円/楕円 203"/>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35577</xdr:rowOff>
    </xdr:from>
    <xdr:ext cx="762000" cy="259045"/>
    <xdr:sp macro="" textlink="">
      <xdr:nvSpPr>
        <xdr:cNvPr id="205"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6" name="円/楕円 205"/>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7" name="テキスト ボックス 206"/>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8" name="円/楕円 207"/>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09" name="テキスト ボックス 208"/>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0" name="円/楕円 209"/>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1" name="テキスト ボックス 210"/>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12" name="円/楕円 211"/>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13" name="テキスト ボックス 212"/>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その他の比率のほとんどが繰出金であり、類似団体より</a:t>
          </a:r>
          <a:r>
            <a:rPr kumimoji="1" lang="en-US" altLang="ja-JP" sz="1300">
              <a:latin typeface="ＭＳ Ｐゴシック"/>
            </a:rPr>
            <a:t>0.5%</a:t>
          </a:r>
          <a:r>
            <a:rPr kumimoji="1" lang="ja-JP" altLang="en-US" sz="1300">
              <a:latin typeface="ＭＳ Ｐゴシック"/>
            </a:rPr>
            <a:t>下回り、全国平均と同率であった。</a:t>
          </a:r>
        </a:p>
        <a:p>
          <a:r>
            <a:rPr kumimoji="1" lang="ja-JP" altLang="en-US" sz="1300">
              <a:latin typeface="ＭＳ Ｐゴシック"/>
            </a:rPr>
            <a:t>　繰出金に係る経常経費充当一般財源は前年度比</a:t>
          </a:r>
          <a:r>
            <a:rPr kumimoji="1" lang="en-US" altLang="ja-JP" sz="1300">
              <a:latin typeface="ＭＳ Ｐゴシック"/>
            </a:rPr>
            <a:t>0.9</a:t>
          </a:r>
          <a:r>
            <a:rPr kumimoji="1" lang="ja-JP" altLang="en-US" sz="1300">
              <a:latin typeface="ＭＳ Ｐゴシック"/>
            </a:rPr>
            <a:t>％増となった。繰出金のほとんどが医療給付に係る特別会計へのものであり、本町では高齢化率が高いことから、高齢者の医療給付費抑制を図るため、疾病予防事業等の充実を図っていく。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168148</xdr:rowOff>
    </xdr:from>
    <xdr:to>
      <xdr:col>24</xdr:col>
      <xdr:colOff>31750</xdr:colOff>
      <xdr:row>57</xdr:row>
      <xdr:rowOff>1270</xdr:rowOff>
    </xdr:to>
    <xdr:cxnSp macro="">
      <xdr:nvCxnSpPr>
        <xdr:cNvPr id="243" name="直線コネクタ 242"/>
        <xdr:cNvCxnSpPr/>
      </xdr:nvCxnSpPr>
      <xdr:spPr>
        <a:xfrm>
          <a:off x="15671800" y="9769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145288</xdr:rowOff>
    </xdr:from>
    <xdr:to>
      <xdr:col>22</xdr:col>
      <xdr:colOff>565150</xdr:colOff>
      <xdr:row>56</xdr:row>
      <xdr:rowOff>168148</xdr:rowOff>
    </xdr:to>
    <xdr:cxnSp macro="">
      <xdr:nvCxnSpPr>
        <xdr:cNvPr id="246" name="直線コネクタ 245"/>
        <xdr:cNvCxnSpPr/>
      </xdr:nvCxnSpPr>
      <xdr:spPr>
        <a:xfrm>
          <a:off x="14782800" y="9746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48" name="テキスト ボックス 247"/>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145288</xdr:rowOff>
    </xdr:to>
    <xdr:cxnSp macro="">
      <xdr:nvCxnSpPr>
        <xdr:cNvPr id="249" name="直線コネクタ 248"/>
        <xdr:cNvCxnSpPr/>
      </xdr:nvCxnSpPr>
      <xdr:spPr>
        <a:xfrm>
          <a:off x="13893800" y="96824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85852</xdr:rowOff>
    </xdr:to>
    <xdr:cxnSp macro="">
      <xdr:nvCxnSpPr>
        <xdr:cNvPr id="252" name="直線コネクタ 251"/>
        <xdr:cNvCxnSpPr/>
      </xdr:nvCxnSpPr>
      <xdr:spPr>
        <a:xfrm flipV="1">
          <a:off x="13004800" y="9682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2" name="円/楕円 261"/>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63"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117348</xdr:rowOff>
    </xdr:from>
    <xdr:to>
      <xdr:col>22</xdr:col>
      <xdr:colOff>615950</xdr:colOff>
      <xdr:row>57</xdr:row>
      <xdr:rowOff>47498</xdr:rowOff>
    </xdr:to>
    <xdr:sp macro="" textlink="">
      <xdr:nvSpPr>
        <xdr:cNvPr id="264" name="円/楕円 263"/>
        <xdr:cNvSpPr/>
      </xdr:nvSpPr>
      <xdr:spPr>
        <a:xfrm>
          <a:off x="15621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65" name="テキスト ボックス 264"/>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94488</xdr:rowOff>
    </xdr:from>
    <xdr:to>
      <xdr:col>21</xdr:col>
      <xdr:colOff>412750</xdr:colOff>
      <xdr:row>57</xdr:row>
      <xdr:rowOff>24638</xdr:rowOff>
    </xdr:to>
    <xdr:sp macro="" textlink="">
      <xdr:nvSpPr>
        <xdr:cNvPr id="266" name="円/楕円 265"/>
        <xdr:cNvSpPr/>
      </xdr:nvSpPr>
      <xdr:spPr>
        <a:xfrm>
          <a:off x="14732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34815</xdr:rowOff>
    </xdr:from>
    <xdr:ext cx="762000" cy="259045"/>
    <xdr:sp macro="" textlink="">
      <xdr:nvSpPr>
        <xdr:cNvPr id="267" name="テキスト ボックス 266"/>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68" name="円/楕円 267"/>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69" name="テキスト ボックス 26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70" name="円/楕円 269"/>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146829</xdr:rowOff>
    </xdr:from>
    <xdr:ext cx="762000" cy="259045"/>
    <xdr:sp macro="" textlink="">
      <xdr:nvSpPr>
        <xdr:cNvPr id="271" name="テキスト ボックス 270"/>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補助費等に係る比率は、類似団体より</a:t>
          </a:r>
          <a:r>
            <a:rPr kumimoji="1" lang="en-US" altLang="ja-JP" sz="1300">
              <a:latin typeface="ＭＳ Ｐゴシック"/>
            </a:rPr>
            <a:t>0.8</a:t>
          </a:r>
          <a:r>
            <a:rPr kumimoji="1" lang="ja-JP" altLang="en-US" sz="1300">
              <a:latin typeface="ＭＳ Ｐゴシック"/>
            </a:rPr>
            <a:t>％上回り、全国平均に対しても</a:t>
          </a:r>
          <a:r>
            <a:rPr kumimoji="1" lang="en-US" altLang="ja-JP" sz="1300">
              <a:latin typeface="ＭＳ Ｐゴシック"/>
            </a:rPr>
            <a:t>4.8</a:t>
          </a:r>
          <a:r>
            <a:rPr kumimoji="1" lang="ja-JP" altLang="en-US" sz="1300">
              <a:latin typeface="ＭＳ Ｐゴシック"/>
            </a:rPr>
            <a:t>％上回ってしまったが、町が構成団体となっている、一部事務組合への負担金に係る補助費等が減となったため、前年度比では</a:t>
          </a:r>
          <a:r>
            <a:rPr kumimoji="1" lang="en-US" altLang="ja-JP" sz="1300">
              <a:latin typeface="ＭＳ Ｐゴシック"/>
            </a:rPr>
            <a:t>4.9</a:t>
          </a:r>
          <a:r>
            <a:rPr kumimoji="1" lang="ja-JP" altLang="en-US" sz="1300">
              <a:latin typeface="ＭＳ Ｐゴシック"/>
            </a:rPr>
            <a:t>％減となった。</a:t>
          </a:r>
          <a:endParaRPr kumimoji="1" lang="en-US" altLang="ja-JP" sz="1300">
            <a:latin typeface="ＭＳ Ｐゴシック"/>
          </a:endParaRPr>
        </a:p>
        <a:p>
          <a:r>
            <a:rPr kumimoji="1" lang="ja-JP" altLang="en-US" sz="1300">
              <a:latin typeface="ＭＳ Ｐゴシック"/>
            </a:rPr>
            <a:t>　今後も各種団体への補助金の見直し等により比率の低減に努める。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78994</xdr:rowOff>
    </xdr:from>
    <xdr:to>
      <xdr:col>24</xdr:col>
      <xdr:colOff>31750</xdr:colOff>
      <xdr:row>37</xdr:row>
      <xdr:rowOff>92710</xdr:rowOff>
    </xdr:to>
    <xdr:cxnSp macro="">
      <xdr:nvCxnSpPr>
        <xdr:cNvPr id="301" name="直線コネクタ 300"/>
        <xdr:cNvCxnSpPr/>
      </xdr:nvCxnSpPr>
      <xdr:spPr>
        <a:xfrm flipV="1">
          <a:off x="15671800" y="64226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92710</xdr:rowOff>
    </xdr:from>
    <xdr:to>
      <xdr:col>22</xdr:col>
      <xdr:colOff>565150</xdr:colOff>
      <xdr:row>37</xdr:row>
      <xdr:rowOff>97282</xdr:rowOff>
    </xdr:to>
    <xdr:cxnSp macro="">
      <xdr:nvCxnSpPr>
        <xdr:cNvPr id="304" name="直線コネクタ 303"/>
        <xdr:cNvCxnSpPr/>
      </xdr:nvCxnSpPr>
      <xdr:spPr>
        <a:xfrm flipV="1">
          <a:off x="14782800" y="6436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97282</xdr:rowOff>
    </xdr:from>
    <xdr:to>
      <xdr:col>21</xdr:col>
      <xdr:colOff>361950</xdr:colOff>
      <xdr:row>37</xdr:row>
      <xdr:rowOff>97282</xdr:rowOff>
    </xdr:to>
    <xdr:cxnSp macro="">
      <xdr:nvCxnSpPr>
        <xdr:cNvPr id="307" name="直線コネクタ 306"/>
        <xdr:cNvCxnSpPr/>
      </xdr:nvCxnSpPr>
      <xdr:spPr>
        <a:xfrm>
          <a:off x="13893800" y="6440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97282</xdr:rowOff>
    </xdr:to>
    <xdr:cxnSp macro="">
      <xdr:nvCxnSpPr>
        <xdr:cNvPr id="310" name="直線コネクタ 309"/>
        <xdr:cNvCxnSpPr/>
      </xdr:nvCxnSpPr>
      <xdr:spPr>
        <a:xfrm>
          <a:off x="13004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28194</xdr:rowOff>
    </xdr:from>
    <xdr:to>
      <xdr:col>24</xdr:col>
      <xdr:colOff>82550</xdr:colOff>
      <xdr:row>37</xdr:row>
      <xdr:rowOff>129794</xdr:rowOff>
    </xdr:to>
    <xdr:sp macro="" textlink="">
      <xdr:nvSpPr>
        <xdr:cNvPr id="320" name="円/楕円 319"/>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271</xdr:rowOff>
    </xdr:from>
    <xdr:ext cx="762000" cy="259045"/>
    <xdr:sp macro="" textlink="">
      <xdr:nvSpPr>
        <xdr:cNvPr id="321"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22" name="円/楕円 321"/>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23" name="テキスト ボックス 322"/>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46482</xdr:rowOff>
    </xdr:from>
    <xdr:to>
      <xdr:col>21</xdr:col>
      <xdr:colOff>412750</xdr:colOff>
      <xdr:row>37</xdr:row>
      <xdr:rowOff>148082</xdr:rowOff>
    </xdr:to>
    <xdr:sp macro="" textlink="">
      <xdr:nvSpPr>
        <xdr:cNvPr id="324" name="円/楕円 323"/>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132859</xdr:rowOff>
    </xdr:from>
    <xdr:ext cx="762000" cy="259045"/>
    <xdr:sp macro="" textlink="">
      <xdr:nvSpPr>
        <xdr:cNvPr id="325" name="テキスト ボックス 324"/>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46482</xdr:rowOff>
    </xdr:from>
    <xdr:to>
      <xdr:col>20</xdr:col>
      <xdr:colOff>209550</xdr:colOff>
      <xdr:row>37</xdr:row>
      <xdr:rowOff>148082</xdr:rowOff>
    </xdr:to>
    <xdr:sp macro="" textlink="">
      <xdr:nvSpPr>
        <xdr:cNvPr id="326" name="円/楕円 325"/>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132859</xdr:rowOff>
    </xdr:from>
    <xdr:ext cx="762000" cy="259045"/>
    <xdr:sp macro="" textlink="">
      <xdr:nvSpPr>
        <xdr:cNvPr id="327" name="テキスト ボックス 326"/>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8" name="円/楕円 327"/>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9" name="テキスト ボックス 328"/>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類似団体の平均及び全国平均との比較で</a:t>
          </a:r>
          <a:r>
            <a:rPr kumimoji="1" lang="en-US" altLang="ja-JP" sz="1150">
              <a:latin typeface="ＭＳ Ｐゴシック"/>
            </a:rPr>
            <a:t>1.4</a:t>
          </a:r>
          <a:r>
            <a:rPr kumimoji="1" lang="ja-JP" altLang="en-US" sz="1150">
              <a:latin typeface="ＭＳ Ｐゴシック"/>
            </a:rPr>
            <a:t>％上回ったが、大規模事業（統合中学校の建設、広域水道事業）に係る多額の起債の償還が続いていることから、他と比べ一般財源における公債費の割合が依然として高水準となっている。</a:t>
          </a:r>
        </a:p>
        <a:p>
          <a:r>
            <a:rPr kumimoji="1" lang="ja-JP" altLang="en-US" sz="1150">
              <a:latin typeface="ＭＳ Ｐゴシック"/>
            </a:rPr>
            <a:t>　今後も厳しい財政運営が予想されるため、特殊な事情が無い限り、新発行の起債はその年の元金償還額を上回らないよう計画し、借入れする場合も交付税算入のある有利な起債を利用していく。平成</a:t>
          </a:r>
          <a:r>
            <a:rPr kumimoji="1" lang="en-US" altLang="ja-JP" sz="1150">
              <a:latin typeface="ＭＳ Ｐゴシック"/>
            </a:rPr>
            <a:t>28</a:t>
          </a:r>
          <a:r>
            <a:rPr kumimoji="1" lang="ja-JP" altLang="en-US" sz="1150">
              <a:latin typeface="ＭＳ Ｐゴシック"/>
            </a:rPr>
            <a:t>年度以降は公債費が減少傾向へ進むことが見込まれている。これからも地方債残高・公債費の抑制に努めていく。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76</xdr:row>
      <xdr:rowOff>153670</xdr:rowOff>
    </xdr:to>
    <xdr:cxnSp macro="">
      <xdr:nvCxnSpPr>
        <xdr:cNvPr id="361" name="直線コネクタ 360"/>
        <xdr:cNvCxnSpPr/>
      </xdr:nvCxnSpPr>
      <xdr:spPr>
        <a:xfrm>
          <a:off x="3987800" y="131648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66057</xdr:rowOff>
    </xdr:from>
    <xdr:ext cx="762000" cy="259045"/>
    <xdr:sp macro="" textlink="">
      <xdr:nvSpPr>
        <xdr:cNvPr id="362" name="公債費平均値テキスト"/>
        <xdr:cNvSpPr txBox="1"/>
      </xdr:nvSpPr>
      <xdr:spPr>
        <a:xfrm>
          <a:off x="4914900" y="12924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134620</xdr:rowOff>
    </xdr:from>
    <xdr:to>
      <xdr:col>5</xdr:col>
      <xdr:colOff>549275</xdr:colOff>
      <xdr:row>77</xdr:row>
      <xdr:rowOff>107950</xdr:rowOff>
    </xdr:to>
    <xdr:cxnSp macro="">
      <xdr:nvCxnSpPr>
        <xdr:cNvPr id="364" name="直線コネクタ 363"/>
        <xdr:cNvCxnSpPr/>
      </xdr:nvCxnSpPr>
      <xdr:spPr>
        <a:xfrm flipV="1">
          <a:off x="3098800" y="131648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107950</xdr:rowOff>
    </xdr:from>
    <xdr:to>
      <xdr:col>4</xdr:col>
      <xdr:colOff>346075</xdr:colOff>
      <xdr:row>78</xdr:row>
      <xdr:rowOff>1270</xdr:rowOff>
    </xdr:to>
    <xdr:cxnSp macro="">
      <xdr:nvCxnSpPr>
        <xdr:cNvPr id="367" name="直線コネクタ 366"/>
        <xdr:cNvCxnSpPr/>
      </xdr:nvCxnSpPr>
      <xdr:spPr>
        <a:xfrm flipV="1">
          <a:off x="2209800" y="133096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12717</xdr:rowOff>
    </xdr:from>
    <xdr:ext cx="762000" cy="259045"/>
    <xdr:sp macro="" textlink="">
      <xdr:nvSpPr>
        <xdr:cNvPr id="369" name="テキスト ボックス 368"/>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xdr:rowOff>
    </xdr:from>
    <xdr:to>
      <xdr:col>3</xdr:col>
      <xdr:colOff>142875</xdr:colOff>
      <xdr:row>78</xdr:row>
      <xdr:rowOff>20320</xdr:rowOff>
    </xdr:to>
    <xdr:cxnSp macro="">
      <xdr:nvCxnSpPr>
        <xdr:cNvPr id="370" name="直線コネクタ 369"/>
        <xdr:cNvCxnSpPr/>
      </xdr:nvCxnSpPr>
      <xdr:spPr>
        <a:xfrm flipV="1">
          <a:off x="1320800" y="133743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2" name="テキスト ボックス 371"/>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4" name="テキスト ボックス 373"/>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80" name="円/楕円 379"/>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74947</xdr:rowOff>
    </xdr:from>
    <xdr:ext cx="762000" cy="259045"/>
    <xdr:sp macro="" textlink="">
      <xdr:nvSpPr>
        <xdr:cNvPr id="381" name="公債費該当値テキスト"/>
        <xdr:cNvSpPr txBox="1"/>
      </xdr:nvSpPr>
      <xdr:spPr>
        <a:xfrm>
          <a:off x="49149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83820</xdr:rowOff>
    </xdr:from>
    <xdr:to>
      <xdr:col>5</xdr:col>
      <xdr:colOff>600075</xdr:colOff>
      <xdr:row>77</xdr:row>
      <xdr:rowOff>13970</xdr:rowOff>
    </xdr:to>
    <xdr:sp macro="" textlink="">
      <xdr:nvSpPr>
        <xdr:cNvPr id="382" name="円/楕円 381"/>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83" name="テキスト ボックス 382"/>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57150</xdr:rowOff>
    </xdr:from>
    <xdr:to>
      <xdr:col>4</xdr:col>
      <xdr:colOff>396875</xdr:colOff>
      <xdr:row>77</xdr:row>
      <xdr:rowOff>158750</xdr:rowOff>
    </xdr:to>
    <xdr:sp macro="" textlink="">
      <xdr:nvSpPr>
        <xdr:cNvPr id="384" name="円/楕円 383"/>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143527</xdr:rowOff>
    </xdr:from>
    <xdr:ext cx="762000" cy="259045"/>
    <xdr:sp macro="" textlink="">
      <xdr:nvSpPr>
        <xdr:cNvPr id="385" name="テキスト ボックス 384"/>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121920</xdr:rowOff>
    </xdr:from>
    <xdr:to>
      <xdr:col>3</xdr:col>
      <xdr:colOff>193675</xdr:colOff>
      <xdr:row>78</xdr:row>
      <xdr:rowOff>52070</xdr:rowOff>
    </xdr:to>
    <xdr:sp macro="" textlink="">
      <xdr:nvSpPr>
        <xdr:cNvPr id="386" name="円/楕円 385"/>
        <xdr:cNvSpPr/>
      </xdr:nvSpPr>
      <xdr:spPr>
        <a:xfrm>
          <a:off x="2159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36847</xdr:rowOff>
    </xdr:from>
    <xdr:ext cx="762000" cy="259045"/>
    <xdr:sp macro="" textlink="">
      <xdr:nvSpPr>
        <xdr:cNvPr id="387" name="テキスト ボックス 386"/>
        <xdr:cNvSpPr txBox="1"/>
      </xdr:nvSpPr>
      <xdr:spPr>
        <a:xfrm>
          <a:off x="1828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8" name="円/楕円 387"/>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89" name="テキスト ボックス 388"/>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公債費以外の比率はこれまで類似団体を上回っていたが、平成２３年度以降下回り、緩やかにで比率は下降しているが、依然として厳しい数値である。</a:t>
          </a:r>
        </a:p>
        <a:p>
          <a:r>
            <a:rPr kumimoji="1" lang="ja-JP" altLang="en-US" sz="1300">
              <a:latin typeface="ＭＳ Ｐゴシック"/>
            </a:rPr>
            <a:t>　今年度も</a:t>
          </a:r>
          <a:r>
            <a:rPr kumimoji="1" lang="en-US" altLang="ja-JP" sz="1300">
              <a:latin typeface="ＭＳ Ｐゴシック"/>
            </a:rPr>
            <a:t>1.7</a:t>
          </a:r>
          <a:r>
            <a:rPr kumimoji="1" lang="ja-JP" altLang="en-US" sz="1300">
              <a:latin typeface="ＭＳ Ｐゴシック"/>
            </a:rPr>
            <a:t>％下回り、全国平均より</a:t>
          </a:r>
          <a:r>
            <a:rPr kumimoji="1" lang="en-US" altLang="ja-JP" sz="1300">
              <a:latin typeface="ＭＳ Ｐゴシック"/>
            </a:rPr>
            <a:t>4.4</a:t>
          </a:r>
          <a:r>
            <a:rPr kumimoji="1" lang="ja-JP" altLang="en-US" sz="1300">
              <a:latin typeface="ＭＳ Ｐゴシック"/>
            </a:rPr>
            <a:t>％下回っているが、この要因は、人件費・補助費・その他の比率が類似団体の比率を下回ったためである。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39370</xdr:rowOff>
    </xdr:from>
    <xdr:to>
      <xdr:col>24</xdr:col>
      <xdr:colOff>31750</xdr:colOff>
      <xdr:row>77</xdr:row>
      <xdr:rowOff>85089</xdr:rowOff>
    </xdr:to>
    <xdr:cxnSp macro="">
      <xdr:nvCxnSpPr>
        <xdr:cNvPr id="422" name="直線コネクタ 421"/>
        <xdr:cNvCxnSpPr/>
      </xdr:nvCxnSpPr>
      <xdr:spPr>
        <a:xfrm>
          <a:off x="15671800" y="132410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3" name="公債費以外平均値テキスト"/>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39370</xdr:rowOff>
    </xdr:from>
    <xdr:to>
      <xdr:col>22</xdr:col>
      <xdr:colOff>565150</xdr:colOff>
      <xdr:row>77</xdr:row>
      <xdr:rowOff>73661</xdr:rowOff>
    </xdr:to>
    <xdr:cxnSp macro="">
      <xdr:nvCxnSpPr>
        <xdr:cNvPr id="425" name="直線コネクタ 424"/>
        <xdr:cNvCxnSpPr/>
      </xdr:nvCxnSpPr>
      <xdr:spPr>
        <a:xfrm flipV="1">
          <a:off x="14782800" y="132410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77470</xdr:rowOff>
    </xdr:from>
    <xdr:to>
      <xdr:col>21</xdr:col>
      <xdr:colOff>361950</xdr:colOff>
      <xdr:row>77</xdr:row>
      <xdr:rowOff>73661</xdr:rowOff>
    </xdr:to>
    <xdr:cxnSp macro="">
      <xdr:nvCxnSpPr>
        <xdr:cNvPr id="428" name="直線コネクタ 427"/>
        <xdr:cNvCxnSpPr/>
      </xdr:nvCxnSpPr>
      <xdr:spPr>
        <a:xfrm>
          <a:off x="13893800" y="1310767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0" name="テキスト ボックス 429"/>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39370</xdr:rowOff>
    </xdr:from>
    <xdr:to>
      <xdr:col>20</xdr:col>
      <xdr:colOff>158750</xdr:colOff>
      <xdr:row>76</xdr:row>
      <xdr:rowOff>77470</xdr:rowOff>
    </xdr:to>
    <xdr:cxnSp macro="">
      <xdr:nvCxnSpPr>
        <xdr:cNvPr id="431" name="直線コネクタ 430"/>
        <xdr:cNvCxnSpPr/>
      </xdr:nvCxnSpPr>
      <xdr:spPr>
        <a:xfrm>
          <a:off x="13004800" y="13069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33" name="テキスト ボックス 432"/>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35" name="テキスト ボックス 434"/>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41" name="円/楕円 440"/>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50816</xdr:rowOff>
    </xdr:from>
    <xdr:ext cx="762000" cy="259045"/>
    <xdr:sp macro="" textlink="">
      <xdr:nvSpPr>
        <xdr:cNvPr id="442" name="公債費以外該当値テキスト"/>
        <xdr:cNvSpPr txBox="1"/>
      </xdr:nvSpPr>
      <xdr:spPr>
        <a:xfrm>
          <a:off x="165989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160020</xdr:rowOff>
    </xdr:from>
    <xdr:to>
      <xdr:col>22</xdr:col>
      <xdr:colOff>615950</xdr:colOff>
      <xdr:row>77</xdr:row>
      <xdr:rowOff>90170</xdr:rowOff>
    </xdr:to>
    <xdr:sp macro="" textlink="">
      <xdr:nvSpPr>
        <xdr:cNvPr id="443" name="円/楕円 442"/>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100347</xdr:rowOff>
    </xdr:from>
    <xdr:ext cx="736600" cy="259045"/>
    <xdr:sp macro="" textlink="">
      <xdr:nvSpPr>
        <xdr:cNvPr id="444" name="テキスト ボックス 443"/>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22861</xdr:rowOff>
    </xdr:from>
    <xdr:to>
      <xdr:col>21</xdr:col>
      <xdr:colOff>412750</xdr:colOff>
      <xdr:row>77</xdr:row>
      <xdr:rowOff>124461</xdr:rowOff>
    </xdr:to>
    <xdr:sp macro="" textlink="">
      <xdr:nvSpPr>
        <xdr:cNvPr id="445" name="円/楕円 444"/>
        <xdr:cNvSpPr/>
      </xdr:nvSpPr>
      <xdr:spPr>
        <a:xfrm>
          <a:off x="14732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134638</xdr:rowOff>
    </xdr:from>
    <xdr:ext cx="762000" cy="259045"/>
    <xdr:sp macro="" textlink="">
      <xdr:nvSpPr>
        <xdr:cNvPr id="446" name="テキスト ボックス 445"/>
        <xdr:cNvSpPr txBox="1"/>
      </xdr:nvSpPr>
      <xdr:spPr>
        <a:xfrm>
          <a:off x="14401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26670</xdr:rowOff>
    </xdr:from>
    <xdr:to>
      <xdr:col>20</xdr:col>
      <xdr:colOff>209550</xdr:colOff>
      <xdr:row>76</xdr:row>
      <xdr:rowOff>128270</xdr:rowOff>
    </xdr:to>
    <xdr:sp macro="" textlink="">
      <xdr:nvSpPr>
        <xdr:cNvPr id="447" name="円/楕円 446"/>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138447</xdr:rowOff>
    </xdr:from>
    <xdr:ext cx="762000" cy="259045"/>
    <xdr:sp macro="" textlink="">
      <xdr:nvSpPr>
        <xdr:cNvPr id="448" name="テキスト ボックス 447"/>
        <xdr:cNvSpPr txBox="1"/>
      </xdr:nvSpPr>
      <xdr:spPr>
        <a:xfrm>
          <a:off x="13512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160020</xdr:rowOff>
    </xdr:from>
    <xdr:to>
      <xdr:col>19</xdr:col>
      <xdr:colOff>6350</xdr:colOff>
      <xdr:row>76</xdr:row>
      <xdr:rowOff>90170</xdr:rowOff>
    </xdr:to>
    <xdr:sp macro="" textlink="">
      <xdr:nvSpPr>
        <xdr:cNvPr id="449" name="円/楕円 448"/>
        <xdr:cNvSpPr/>
      </xdr:nvSpPr>
      <xdr:spPr>
        <a:xfrm>
          <a:off x="12954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100347</xdr:rowOff>
    </xdr:from>
    <xdr:ext cx="762000" cy="259045"/>
    <xdr:sp macro="" textlink="">
      <xdr:nvSpPr>
        <xdr:cNvPr id="450" name="テキスト ボックス 449"/>
        <xdr:cNvSpPr txBox="1"/>
      </xdr:nvSpPr>
      <xdr:spPr>
        <a:xfrm>
          <a:off x="12623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千葉県鋸南町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60561</xdr:rowOff>
    </xdr:from>
    <xdr:to>
      <xdr:col>4</xdr:col>
      <xdr:colOff>1117600</xdr:colOff>
      <xdr:row>17</xdr:row>
      <xdr:rowOff>86645</xdr:rowOff>
    </xdr:to>
    <xdr:cxnSp macro="">
      <xdr:nvCxnSpPr>
        <xdr:cNvPr id="50" name="直線コネクタ 49"/>
        <xdr:cNvCxnSpPr/>
      </xdr:nvCxnSpPr>
      <xdr:spPr bwMode="auto">
        <a:xfrm>
          <a:off x="5003800" y="3022836"/>
          <a:ext cx="647700" cy="26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60561</xdr:rowOff>
    </xdr:from>
    <xdr:to>
      <xdr:col>4</xdr:col>
      <xdr:colOff>469900</xdr:colOff>
      <xdr:row>17</xdr:row>
      <xdr:rowOff>131153</xdr:rowOff>
    </xdr:to>
    <xdr:cxnSp macro="">
      <xdr:nvCxnSpPr>
        <xdr:cNvPr id="53" name="直線コネクタ 52"/>
        <xdr:cNvCxnSpPr/>
      </xdr:nvCxnSpPr>
      <xdr:spPr bwMode="auto">
        <a:xfrm flipV="1">
          <a:off x="4305300" y="3022836"/>
          <a:ext cx="698500" cy="7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131153</xdr:rowOff>
    </xdr:from>
    <xdr:to>
      <xdr:col>3</xdr:col>
      <xdr:colOff>904875</xdr:colOff>
      <xdr:row>17</xdr:row>
      <xdr:rowOff>167561</xdr:rowOff>
    </xdr:to>
    <xdr:cxnSp macro="">
      <xdr:nvCxnSpPr>
        <xdr:cNvPr id="56" name="直線コネクタ 55"/>
        <xdr:cNvCxnSpPr/>
      </xdr:nvCxnSpPr>
      <xdr:spPr bwMode="auto">
        <a:xfrm flipV="1">
          <a:off x="3606800" y="3093428"/>
          <a:ext cx="698500" cy="36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167561</xdr:rowOff>
    </xdr:from>
    <xdr:to>
      <xdr:col>3</xdr:col>
      <xdr:colOff>206375</xdr:colOff>
      <xdr:row>18</xdr:row>
      <xdr:rowOff>41023</xdr:rowOff>
    </xdr:to>
    <xdr:cxnSp macro="">
      <xdr:nvCxnSpPr>
        <xdr:cNvPr id="59" name="直線コネクタ 58"/>
        <xdr:cNvCxnSpPr/>
      </xdr:nvCxnSpPr>
      <xdr:spPr bwMode="auto">
        <a:xfrm flipV="1">
          <a:off x="2908300" y="3129836"/>
          <a:ext cx="698500" cy="44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35845</xdr:rowOff>
    </xdr:from>
    <xdr:to>
      <xdr:col>5</xdr:col>
      <xdr:colOff>34925</xdr:colOff>
      <xdr:row>17</xdr:row>
      <xdr:rowOff>137445</xdr:rowOff>
    </xdr:to>
    <xdr:sp macro="" textlink="">
      <xdr:nvSpPr>
        <xdr:cNvPr id="69" name="円/楕円 68"/>
        <xdr:cNvSpPr/>
      </xdr:nvSpPr>
      <xdr:spPr bwMode="auto">
        <a:xfrm>
          <a:off x="5600700" y="2998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7922</xdr:rowOff>
    </xdr:from>
    <xdr:ext cx="762000" cy="259045"/>
    <xdr:sp macro="" textlink="">
      <xdr:nvSpPr>
        <xdr:cNvPr id="70" name="人口1人当たり決算額の推移該当値テキスト130"/>
        <xdr:cNvSpPr txBox="1"/>
      </xdr:nvSpPr>
      <xdr:spPr>
        <a:xfrm>
          <a:off x="5740400" y="297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116,546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9761</xdr:rowOff>
    </xdr:from>
    <xdr:to>
      <xdr:col>4</xdr:col>
      <xdr:colOff>520700</xdr:colOff>
      <xdr:row>17</xdr:row>
      <xdr:rowOff>111361</xdr:rowOff>
    </xdr:to>
    <xdr:sp macro="" textlink="">
      <xdr:nvSpPr>
        <xdr:cNvPr id="71" name="円/楕円 70"/>
        <xdr:cNvSpPr/>
      </xdr:nvSpPr>
      <xdr:spPr bwMode="auto">
        <a:xfrm>
          <a:off x="4953000" y="297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96138</xdr:rowOff>
    </xdr:from>
    <xdr:ext cx="736600" cy="259045"/>
    <xdr:sp macro="" textlink="">
      <xdr:nvSpPr>
        <xdr:cNvPr id="72" name="テキスト ボックス 71"/>
        <xdr:cNvSpPr txBox="1"/>
      </xdr:nvSpPr>
      <xdr:spPr>
        <a:xfrm>
          <a:off x="4622800" y="3058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119,969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80353</xdr:rowOff>
    </xdr:from>
    <xdr:to>
      <xdr:col>3</xdr:col>
      <xdr:colOff>955675</xdr:colOff>
      <xdr:row>18</xdr:row>
      <xdr:rowOff>10503</xdr:rowOff>
    </xdr:to>
    <xdr:sp macro="" textlink="">
      <xdr:nvSpPr>
        <xdr:cNvPr id="73" name="円/楕円 72"/>
        <xdr:cNvSpPr/>
      </xdr:nvSpPr>
      <xdr:spPr bwMode="auto">
        <a:xfrm>
          <a:off x="4254500" y="3042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166730</xdr:rowOff>
    </xdr:from>
    <xdr:ext cx="762000" cy="259045"/>
    <xdr:sp macro="" textlink="">
      <xdr:nvSpPr>
        <xdr:cNvPr id="74" name="テキスト ボックス 73"/>
        <xdr:cNvSpPr txBox="1"/>
      </xdr:nvSpPr>
      <xdr:spPr>
        <a:xfrm>
          <a:off x="3924300" y="312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110,705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116761</xdr:rowOff>
    </xdr:from>
    <xdr:to>
      <xdr:col>3</xdr:col>
      <xdr:colOff>257175</xdr:colOff>
      <xdr:row>18</xdr:row>
      <xdr:rowOff>46911</xdr:rowOff>
    </xdr:to>
    <xdr:sp macro="" textlink="">
      <xdr:nvSpPr>
        <xdr:cNvPr id="75" name="円/楕円 74"/>
        <xdr:cNvSpPr/>
      </xdr:nvSpPr>
      <xdr:spPr bwMode="auto">
        <a:xfrm>
          <a:off x="3556000" y="3079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31688</xdr:rowOff>
    </xdr:from>
    <xdr:ext cx="762000" cy="259045"/>
    <xdr:sp macro="" textlink="">
      <xdr:nvSpPr>
        <xdr:cNvPr id="76" name="テキスト ボックス 75"/>
        <xdr:cNvSpPr txBox="1"/>
      </xdr:nvSpPr>
      <xdr:spPr>
        <a:xfrm>
          <a:off x="3225800" y="316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105,927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161673</xdr:rowOff>
    </xdr:from>
    <xdr:to>
      <xdr:col>2</xdr:col>
      <xdr:colOff>692150</xdr:colOff>
      <xdr:row>18</xdr:row>
      <xdr:rowOff>91823</xdr:rowOff>
    </xdr:to>
    <xdr:sp macro="" textlink="">
      <xdr:nvSpPr>
        <xdr:cNvPr id="77" name="円/楕円 76"/>
        <xdr:cNvSpPr/>
      </xdr:nvSpPr>
      <xdr:spPr bwMode="auto">
        <a:xfrm>
          <a:off x="2857500" y="3123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76600</xdr:rowOff>
    </xdr:from>
    <xdr:ext cx="762000" cy="259045"/>
    <xdr:sp macro="" textlink="">
      <xdr:nvSpPr>
        <xdr:cNvPr id="78" name="テキスト ボックス 77"/>
        <xdr:cNvSpPr txBox="1"/>
      </xdr:nvSpPr>
      <xdr:spPr>
        <a:xfrm>
          <a:off x="2527300" y="321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125019</xdr:rowOff>
    </xdr:from>
    <xdr:to>
      <xdr:col>4</xdr:col>
      <xdr:colOff>1117600</xdr:colOff>
      <xdr:row>35</xdr:row>
      <xdr:rowOff>184683</xdr:rowOff>
    </xdr:to>
    <xdr:cxnSp macro="">
      <xdr:nvCxnSpPr>
        <xdr:cNvPr id="112" name="直線コネクタ 111"/>
        <xdr:cNvCxnSpPr/>
      </xdr:nvCxnSpPr>
      <xdr:spPr bwMode="auto">
        <a:xfrm flipV="1">
          <a:off x="5003800" y="6735369"/>
          <a:ext cx="647700" cy="59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314444</xdr:rowOff>
    </xdr:from>
    <xdr:ext cx="762000" cy="259045"/>
    <xdr:sp macro="" textlink="">
      <xdr:nvSpPr>
        <xdr:cNvPr id="113" name="人口1人当たり決算額の推移平均値テキスト445"/>
        <xdr:cNvSpPr txBox="1"/>
      </xdr:nvSpPr>
      <xdr:spPr>
        <a:xfrm>
          <a:off x="5740400" y="6924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32226</xdr:rowOff>
    </xdr:from>
    <xdr:to>
      <xdr:col>4</xdr:col>
      <xdr:colOff>469900</xdr:colOff>
      <xdr:row>35</xdr:row>
      <xdr:rowOff>184683</xdr:rowOff>
    </xdr:to>
    <xdr:cxnSp macro="">
      <xdr:nvCxnSpPr>
        <xdr:cNvPr id="115" name="直線コネクタ 114"/>
        <xdr:cNvCxnSpPr/>
      </xdr:nvCxnSpPr>
      <xdr:spPr bwMode="auto">
        <a:xfrm>
          <a:off x="4305300" y="6642576"/>
          <a:ext cx="698500" cy="152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128497</xdr:rowOff>
    </xdr:from>
    <xdr:ext cx="736600" cy="259045"/>
    <xdr:sp macro="" textlink="">
      <xdr:nvSpPr>
        <xdr:cNvPr id="117" name="テキスト ボックス 116"/>
        <xdr:cNvSpPr txBox="1"/>
      </xdr:nvSpPr>
      <xdr:spPr>
        <a:xfrm>
          <a:off x="4622800" y="708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240785</xdr:rowOff>
    </xdr:from>
    <xdr:to>
      <xdr:col>3</xdr:col>
      <xdr:colOff>904875</xdr:colOff>
      <xdr:row>35</xdr:row>
      <xdr:rowOff>32226</xdr:rowOff>
    </xdr:to>
    <xdr:cxnSp macro="">
      <xdr:nvCxnSpPr>
        <xdr:cNvPr id="118" name="直線コネクタ 117"/>
        <xdr:cNvCxnSpPr/>
      </xdr:nvCxnSpPr>
      <xdr:spPr bwMode="auto">
        <a:xfrm>
          <a:off x="3606800" y="6508235"/>
          <a:ext cx="698500" cy="134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104189</xdr:rowOff>
    </xdr:from>
    <xdr:ext cx="762000" cy="259045"/>
    <xdr:sp macro="" textlink="">
      <xdr:nvSpPr>
        <xdr:cNvPr id="120" name="テキスト ボックス 119"/>
        <xdr:cNvSpPr txBox="1"/>
      </xdr:nvSpPr>
      <xdr:spPr>
        <a:xfrm>
          <a:off x="3924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233070</xdr:rowOff>
    </xdr:from>
    <xdr:to>
      <xdr:col>3</xdr:col>
      <xdr:colOff>206375</xdr:colOff>
      <xdr:row>34</xdr:row>
      <xdr:rowOff>240785</xdr:rowOff>
    </xdr:to>
    <xdr:cxnSp macro="">
      <xdr:nvCxnSpPr>
        <xdr:cNvPr id="121" name="直線コネクタ 120"/>
        <xdr:cNvCxnSpPr/>
      </xdr:nvCxnSpPr>
      <xdr:spPr bwMode="auto">
        <a:xfrm>
          <a:off x="2908300" y="6500520"/>
          <a:ext cx="698500" cy="7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41915</xdr:rowOff>
    </xdr:from>
    <xdr:ext cx="762000" cy="259045"/>
    <xdr:sp macro="" textlink="">
      <xdr:nvSpPr>
        <xdr:cNvPr id="123" name="テキスト ボックス 122"/>
        <xdr:cNvSpPr txBox="1"/>
      </xdr:nvSpPr>
      <xdr:spPr>
        <a:xfrm>
          <a:off x="32258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336884</xdr:rowOff>
    </xdr:from>
    <xdr:ext cx="762000" cy="259045"/>
    <xdr:sp macro="" textlink="">
      <xdr:nvSpPr>
        <xdr:cNvPr id="125" name="テキスト ボックス 124"/>
        <xdr:cNvSpPr txBox="1"/>
      </xdr:nvSpPr>
      <xdr:spPr>
        <a:xfrm>
          <a:off x="2527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74219</xdr:rowOff>
    </xdr:from>
    <xdr:to>
      <xdr:col>5</xdr:col>
      <xdr:colOff>34925</xdr:colOff>
      <xdr:row>35</xdr:row>
      <xdr:rowOff>175819</xdr:rowOff>
    </xdr:to>
    <xdr:sp macro="" textlink="">
      <xdr:nvSpPr>
        <xdr:cNvPr id="131" name="円/楕円 130"/>
        <xdr:cNvSpPr/>
      </xdr:nvSpPr>
      <xdr:spPr bwMode="auto">
        <a:xfrm>
          <a:off x="5600700" y="6684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262196</xdr:rowOff>
    </xdr:from>
    <xdr:ext cx="762000" cy="259045"/>
    <xdr:sp macro="" textlink="">
      <xdr:nvSpPr>
        <xdr:cNvPr id="132" name="人口1人当たり決算額の推移該当値テキスト445"/>
        <xdr:cNvSpPr txBox="1"/>
      </xdr:nvSpPr>
      <xdr:spPr>
        <a:xfrm>
          <a:off x="5740400" y="652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43,104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133883</xdr:rowOff>
    </xdr:from>
    <xdr:to>
      <xdr:col>4</xdr:col>
      <xdr:colOff>520700</xdr:colOff>
      <xdr:row>35</xdr:row>
      <xdr:rowOff>235483</xdr:rowOff>
    </xdr:to>
    <xdr:sp macro="" textlink="">
      <xdr:nvSpPr>
        <xdr:cNvPr id="133" name="円/楕円 132"/>
        <xdr:cNvSpPr/>
      </xdr:nvSpPr>
      <xdr:spPr bwMode="auto">
        <a:xfrm>
          <a:off x="4953000" y="6744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245660</xdr:rowOff>
    </xdr:from>
    <xdr:ext cx="736600" cy="259045"/>
    <xdr:sp macro="" textlink="">
      <xdr:nvSpPr>
        <xdr:cNvPr id="134" name="テキスト ボックス 133"/>
        <xdr:cNvSpPr txBox="1"/>
      </xdr:nvSpPr>
      <xdr:spPr>
        <a:xfrm>
          <a:off x="4622800" y="65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39,972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324326</xdr:rowOff>
    </xdr:from>
    <xdr:to>
      <xdr:col>3</xdr:col>
      <xdr:colOff>955675</xdr:colOff>
      <xdr:row>35</xdr:row>
      <xdr:rowOff>83026</xdr:rowOff>
    </xdr:to>
    <xdr:sp macro="" textlink="">
      <xdr:nvSpPr>
        <xdr:cNvPr id="135" name="円/楕円 134"/>
        <xdr:cNvSpPr/>
      </xdr:nvSpPr>
      <xdr:spPr bwMode="auto">
        <a:xfrm>
          <a:off x="4254500" y="6591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93203</xdr:rowOff>
    </xdr:from>
    <xdr:ext cx="762000" cy="259045"/>
    <xdr:sp macro="" textlink="">
      <xdr:nvSpPr>
        <xdr:cNvPr id="136" name="テキスト ボックス 135"/>
        <xdr:cNvSpPr txBox="1"/>
      </xdr:nvSpPr>
      <xdr:spPr>
        <a:xfrm>
          <a:off x="3924300" y="636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47,975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189986</xdr:rowOff>
    </xdr:from>
    <xdr:to>
      <xdr:col>3</xdr:col>
      <xdr:colOff>257175</xdr:colOff>
      <xdr:row>34</xdr:row>
      <xdr:rowOff>291585</xdr:rowOff>
    </xdr:to>
    <xdr:sp macro="" textlink="">
      <xdr:nvSpPr>
        <xdr:cNvPr id="137" name="円/楕円 136"/>
        <xdr:cNvSpPr/>
      </xdr:nvSpPr>
      <xdr:spPr bwMode="auto">
        <a:xfrm>
          <a:off x="3556000" y="645743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301763</xdr:rowOff>
    </xdr:from>
    <xdr:ext cx="762000" cy="259045"/>
    <xdr:sp macro="" textlink="">
      <xdr:nvSpPr>
        <xdr:cNvPr id="138" name="テキスト ボックス 137"/>
        <xdr:cNvSpPr txBox="1"/>
      </xdr:nvSpPr>
      <xdr:spPr>
        <a:xfrm>
          <a:off x="3225800" y="622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55,027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182270</xdr:rowOff>
    </xdr:from>
    <xdr:to>
      <xdr:col>2</xdr:col>
      <xdr:colOff>692150</xdr:colOff>
      <xdr:row>34</xdr:row>
      <xdr:rowOff>283870</xdr:rowOff>
    </xdr:to>
    <xdr:sp macro="" textlink="">
      <xdr:nvSpPr>
        <xdr:cNvPr id="139" name="円/楕円 138"/>
        <xdr:cNvSpPr/>
      </xdr:nvSpPr>
      <xdr:spPr bwMode="auto">
        <a:xfrm>
          <a:off x="2857500" y="644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294047</xdr:rowOff>
    </xdr:from>
    <xdr:ext cx="762000" cy="259045"/>
    <xdr:sp macro="" textlink="">
      <xdr:nvSpPr>
        <xdr:cNvPr id="140" name="テキスト ボックス 139"/>
        <xdr:cNvSpPr txBox="1"/>
      </xdr:nvSpPr>
      <xdr:spPr>
        <a:xfrm>
          <a:off x="2527300" y="62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千葉県鋸南町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8,233
8,193
45.19
4,300,515
4,119,997
165,389
2,848,797
4,393,821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81.6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76802</xdr:rowOff>
    </xdr:from>
    <xdr:to>
      <xdr:col>6</xdr:col>
      <xdr:colOff>511175</xdr:colOff>
      <xdr:row>37</xdr:row>
      <xdr:rowOff>100827</xdr:rowOff>
    </xdr:to>
    <xdr:cxnSp macro="">
      <xdr:nvCxnSpPr>
        <xdr:cNvPr id="63" name="直線コネクタ 62"/>
        <xdr:cNvCxnSpPr/>
      </xdr:nvCxnSpPr>
      <xdr:spPr>
        <a:xfrm>
          <a:off x="3797300" y="6420452"/>
          <a:ext cx="838200" cy="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76802</xdr:rowOff>
    </xdr:from>
    <xdr:to>
      <xdr:col>5</xdr:col>
      <xdr:colOff>358775</xdr:colOff>
      <xdr:row>37</xdr:row>
      <xdr:rowOff>103723</xdr:rowOff>
    </xdr:to>
    <xdr:cxnSp macro="">
      <xdr:nvCxnSpPr>
        <xdr:cNvPr id="66" name="直線コネクタ 65"/>
        <xdr:cNvCxnSpPr/>
      </xdr:nvCxnSpPr>
      <xdr:spPr>
        <a:xfrm flipV="1">
          <a:off x="2908300" y="6420452"/>
          <a:ext cx="889000" cy="2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103723</xdr:rowOff>
    </xdr:from>
    <xdr:to>
      <xdr:col>4</xdr:col>
      <xdr:colOff>155575</xdr:colOff>
      <xdr:row>37</xdr:row>
      <xdr:rowOff>157564</xdr:rowOff>
    </xdr:to>
    <xdr:cxnSp macro="">
      <xdr:nvCxnSpPr>
        <xdr:cNvPr id="69" name="直線コネクタ 68"/>
        <xdr:cNvCxnSpPr/>
      </xdr:nvCxnSpPr>
      <xdr:spPr>
        <a:xfrm flipV="1">
          <a:off x="2019300" y="6447373"/>
          <a:ext cx="889000" cy="5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150466</xdr:rowOff>
    </xdr:from>
    <xdr:to>
      <xdr:col>2</xdr:col>
      <xdr:colOff>638175</xdr:colOff>
      <xdr:row>37</xdr:row>
      <xdr:rowOff>157564</xdr:rowOff>
    </xdr:to>
    <xdr:cxnSp macro="">
      <xdr:nvCxnSpPr>
        <xdr:cNvPr id="72" name="直線コネクタ 71"/>
        <xdr:cNvCxnSpPr/>
      </xdr:nvCxnSpPr>
      <xdr:spPr>
        <a:xfrm>
          <a:off x="1130300" y="6494116"/>
          <a:ext cx="8890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50027</xdr:rowOff>
    </xdr:from>
    <xdr:to>
      <xdr:col>6</xdr:col>
      <xdr:colOff>561975</xdr:colOff>
      <xdr:row>37</xdr:row>
      <xdr:rowOff>151627</xdr:rowOff>
    </xdr:to>
    <xdr:sp macro="" textlink="">
      <xdr:nvSpPr>
        <xdr:cNvPr id="82" name="円/楕円 81"/>
        <xdr:cNvSpPr/>
      </xdr:nvSpPr>
      <xdr:spPr>
        <a:xfrm>
          <a:off x="4584700" y="639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28454</xdr:rowOff>
    </xdr:from>
    <xdr:ext cx="534377" cy="259045"/>
    <xdr:sp macro="" textlink="">
      <xdr:nvSpPr>
        <xdr:cNvPr id="83" name="人件費該当値テキスト"/>
        <xdr:cNvSpPr txBox="1"/>
      </xdr:nvSpPr>
      <xdr:spPr>
        <a:xfrm>
          <a:off x="4686300" y="637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91,321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26002</xdr:rowOff>
    </xdr:from>
    <xdr:to>
      <xdr:col>5</xdr:col>
      <xdr:colOff>409575</xdr:colOff>
      <xdr:row>37</xdr:row>
      <xdr:rowOff>127602</xdr:rowOff>
    </xdr:to>
    <xdr:sp macro="" textlink="">
      <xdr:nvSpPr>
        <xdr:cNvPr id="84" name="円/楕円 83"/>
        <xdr:cNvSpPr/>
      </xdr:nvSpPr>
      <xdr:spPr>
        <a:xfrm>
          <a:off x="3746500" y="63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118729</xdr:rowOff>
    </xdr:from>
    <xdr:ext cx="534377" cy="259045"/>
    <xdr:sp macro="" textlink="">
      <xdr:nvSpPr>
        <xdr:cNvPr id="85" name="テキスト ボックス 84"/>
        <xdr:cNvSpPr txBox="1"/>
      </xdr:nvSpPr>
      <xdr:spPr>
        <a:xfrm>
          <a:off x="3530111" y="64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93,528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52923</xdr:rowOff>
    </xdr:from>
    <xdr:to>
      <xdr:col>4</xdr:col>
      <xdr:colOff>206375</xdr:colOff>
      <xdr:row>37</xdr:row>
      <xdr:rowOff>154523</xdr:rowOff>
    </xdr:to>
    <xdr:sp macro="" textlink="">
      <xdr:nvSpPr>
        <xdr:cNvPr id="86" name="円/楕円 85"/>
        <xdr:cNvSpPr/>
      </xdr:nvSpPr>
      <xdr:spPr>
        <a:xfrm>
          <a:off x="2857500" y="639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145649</xdr:rowOff>
    </xdr:from>
    <xdr:ext cx="534377" cy="259045"/>
    <xdr:sp macro="" textlink="">
      <xdr:nvSpPr>
        <xdr:cNvPr id="87" name="テキスト ボックス 86"/>
        <xdr:cNvSpPr txBox="1"/>
      </xdr:nvSpPr>
      <xdr:spPr>
        <a:xfrm>
          <a:off x="2641111" y="64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91,055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106764</xdr:rowOff>
    </xdr:from>
    <xdr:to>
      <xdr:col>3</xdr:col>
      <xdr:colOff>3175</xdr:colOff>
      <xdr:row>38</xdr:row>
      <xdr:rowOff>36914</xdr:rowOff>
    </xdr:to>
    <xdr:sp macro="" textlink="">
      <xdr:nvSpPr>
        <xdr:cNvPr id="88" name="円/楕円 87"/>
        <xdr:cNvSpPr/>
      </xdr:nvSpPr>
      <xdr:spPr>
        <a:xfrm>
          <a:off x="1968500" y="64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28040</xdr:rowOff>
    </xdr:from>
    <xdr:ext cx="534377" cy="259045"/>
    <xdr:sp macro="" textlink="">
      <xdr:nvSpPr>
        <xdr:cNvPr id="89" name="テキスト ボックス 88"/>
        <xdr:cNvSpPr txBox="1"/>
      </xdr:nvSpPr>
      <xdr:spPr>
        <a:xfrm>
          <a:off x="1752111" y="654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86,109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99666</xdr:rowOff>
    </xdr:from>
    <xdr:to>
      <xdr:col>1</xdr:col>
      <xdr:colOff>485775</xdr:colOff>
      <xdr:row>38</xdr:row>
      <xdr:rowOff>29816</xdr:rowOff>
    </xdr:to>
    <xdr:sp macro="" textlink="">
      <xdr:nvSpPr>
        <xdr:cNvPr id="90" name="円/楕円 89"/>
        <xdr:cNvSpPr/>
      </xdr:nvSpPr>
      <xdr:spPr>
        <a:xfrm>
          <a:off x="1079500" y="644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20943</xdr:rowOff>
    </xdr:from>
    <xdr:ext cx="534377" cy="259045"/>
    <xdr:sp macro="" textlink="">
      <xdr:nvSpPr>
        <xdr:cNvPr id="91" name="テキスト ボックス 90"/>
        <xdr:cNvSpPr txBox="1"/>
      </xdr:nvSpPr>
      <xdr:spPr>
        <a:xfrm>
          <a:off x="863111" y="653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125943</xdr:rowOff>
    </xdr:from>
    <xdr:to>
      <xdr:col>6</xdr:col>
      <xdr:colOff>511175</xdr:colOff>
      <xdr:row>56</xdr:row>
      <xdr:rowOff>156090</xdr:rowOff>
    </xdr:to>
    <xdr:cxnSp macro="">
      <xdr:nvCxnSpPr>
        <xdr:cNvPr id="118" name="直線コネクタ 117"/>
        <xdr:cNvCxnSpPr/>
      </xdr:nvCxnSpPr>
      <xdr:spPr>
        <a:xfrm flipV="1">
          <a:off x="3797300" y="9727143"/>
          <a:ext cx="838200" cy="3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151240</xdr:rowOff>
    </xdr:from>
    <xdr:to>
      <xdr:col>5</xdr:col>
      <xdr:colOff>358775</xdr:colOff>
      <xdr:row>56</xdr:row>
      <xdr:rowOff>156090</xdr:rowOff>
    </xdr:to>
    <xdr:cxnSp macro="">
      <xdr:nvCxnSpPr>
        <xdr:cNvPr id="121" name="直線コネクタ 120"/>
        <xdr:cNvCxnSpPr/>
      </xdr:nvCxnSpPr>
      <xdr:spPr>
        <a:xfrm>
          <a:off x="2908300" y="9752440"/>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151240</xdr:rowOff>
    </xdr:from>
    <xdr:to>
      <xdr:col>4</xdr:col>
      <xdr:colOff>155575</xdr:colOff>
      <xdr:row>57</xdr:row>
      <xdr:rowOff>47638</xdr:rowOff>
    </xdr:to>
    <xdr:cxnSp macro="">
      <xdr:nvCxnSpPr>
        <xdr:cNvPr id="124" name="直線コネクタ 123"/>
        <xdr:cNvCxnSpPr/>
      </xdr:nvCxnSpPr>
      <xdr:spPr>
        <a:xfrm flipV="1">
          <a:off x="2019300" y="9752440"/>
          <a:ext cx="889000" cy="6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47638</xdr:rowOff>
    </xdr:from>
    <xdr:to>
      <xdr:col>2</xdr:col>
      <xdr:colOff>638175</xdr:colOff>
      <xdr:row>57</xdr:row>
      <xdr:rowOff>70576</xdr:rowOff>
    </xdr:to>
    <xdr:cxnSp macro="">
      <xdr:nvCxnSpPr>
        <xdr:cNvPr id="127" name="直線コネクタ 126"/>
        <xdr:cNvCxnSpPr/>
      </xdr:nvCxnSpPr>
      <xdr:spPr>
        <a:xfrm flipV="1">
          <a:off x="1130300" y="9820288"/>
          <a:ext cx="889000" cy="2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75143</xdr:rowOff>
    </xdr:from>
    <xdr:to>
      <xdr:col>6</xdr:col>
      <xdr:colOff>561975</xdr:colOff>
      <xdr:row>57</xdr:row>
      <xdr:rowOff>5293</xdr:rowOff>
    </xdr:to>
    <xdr:sp macro="" textlink="">
      <xdr:nvSpPr>
        <xdr:cNvPr id="137" name="円/楕円 136"/>
        <xdr:cNvSpPr/>
      </xdr:nvSpPr>
      <xdr:spPr>
        <a:xfrm>
          <a:off x="4584700" y="967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161520</xdr:rowOff>
    </xdr:from>
    <xdr:ext cx="534377" cy="259045"/>
    <xdr:sp macro="" textlink="">
      <xdr:nvSpPr>
        <xdr:cNvPr id="138" name="物件費該当値テキスト"/>
        <xdr:cNvSpPr txBox="1"/>
      </xdr:nvSpPr>
      <xdr:spPr>
        <a:xfrm>
          <a:off x="4686300" y="959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78,009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105290</xdr:rowOff>
    </xdr:from>
    <xdr:to>
      <xdr:col>5</xdr:col>
      <xdr:colOff>409575</xdr:colOff>
      <xdr:row>57</xdr:row>
      <xdr:rowOff>35440</xdr:rowOff>
    </xdr:to>
    <xdr:sp macro="" textlink="">
      <xdr:nvSpPr>
        <xdr:cNvPr id="139" name="円/楕円 138"/>
        <xdr:cNvSpPr/>
      </xdr:nvSpPr>
      <xdr:spPr>
        <a:xfrm>
          <a:off x="3746500" y="97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26567</xdr:rowOff>
    </xdr:from>
    <xdr:ext cx="534377" cy="259045"/>
    <xdr:sp macro="" textlink="">
      <xdr:nvSpPr>
        <xdr:cNvPr id="140" name="テキスト ボックス 139"/>
        <xdr:cNvSpPr txBox="1"/>
      </xdr:nvSpPr>
      <xdr:spPr>
        <a:xfrm>
          <a:off x="3530111" y="97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71,415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100440</xdr:rowOff>
    </xdr:from>
    <xdr:to>
      <xdr:col>4</xdr:col>
      <xdr:colOff>206375</xdr:colOff>
      <xdr:row>57</xdr:row>
      <xdr:rowOff>30590</xdr:rowOff>
    </xdr:to>
    <xdr:sp macro="" textlink="">
      <xdr:nvSpPr>
        <xdr:cNvPr id="141" name="円/楕円 140"/>
        <xdr:cNvSpPr/>
      </xdr:nvSpPr>
      <xdr:spPr>
        <a:xfrm>
          <a:off x="2857500" y="97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21717</xdr:rowOff>
    </xdr:from>
    <xdr:ext cx="534377" cy="259045"/>
    <xdr:sp macro="" textlink="">
      <xdr:nvSpPr>
        <xdr:cNvPr id="142" name="テキスト ボックス 141"/>
        <xdr:cNvSpPr txBox="1"/>
      </xdr:nvSpPr>
      <xdr:spPr>
        <a:xfrm>
          <a:off x="2641111" y="979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168288</xdr:rowOff>
    </xdr:from>
    <xdr:to>
      <xdr:col>3</xdr:col>
      <xdr:colOff>3175</xdr:colOff>
      <xdr:row>57</xdr:row>
      <xdr:rowOff>98438</xdr:rowOff>
    </xdr:to>
    <xdr:sp macro="" textlink="">
      <xdr:nvSpPr>
        <xdr:cNvPr id="143" name="円/楕円 142"/>
        <xdr:cNvSpPr/>
      </xdr:nvSpPr>
      <xdr:spPr>
        <a:xfrm>
          <a:off x="1968500" y="97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89565</xdr:rowOff>
    </xdr:from>
    <xdr:ext cx="534377" cy="259045"/>
    <xdr:sp macro="" textlink="">
      <xdr:nvSpPr>
        <xdr:cNvPr id="144" name="テキスト ボックス 143"/>
        <xdr:cNvSpPr txBox="1"/>
      </xdr:nvSpPr>
      <xdr:spPr>
        <a:xfrm>
          <a:off x="1752111" y="98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57,636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19776</xdr:rowOff>
    </xdr:from>
    <xdr:to>
      <xdr:col>1</xdr:col>
      <xdr:colOff>485775</xdr:colOff>
      <xdr:row>57</xdr:row>
      <xdr:rowOff>121376</xdr:rowOff>
    </xdr:to>
    <xdr:sp macro="" textlink="">
      <xdr:nvSpPr>
        <xdr:cNvPr id="145" name="円/楕円 144"/>
        <xdr:cNvSpPr/>
      </xdr:nvSpPr>
      <xdr:spPr>
        <a:xfrm>
          <a:off x="1079500" y="979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112503</xdr:rowOff>
    </xdr:from>
    <xdr:ext cx="534377" cy="259045"/>
    <xdr:sp macro="" textlink="">
      <xdr:nvSpPr>
        <xdr:cNvPr id="146" name="テキスト ボックス 145"/>
        <xdr:cNvSpPr txBox="1"/>
      </xdr:nvSpPr>
      <xdr:spPr>
        <a:xfrm>
          <a:off x="863111" y="988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22623</xdr:rowOff>
    </xdr:from>
    <xdr:to>
      <xdr:col>6</xdr:col>
      <xdr:colOff>511175</xdr:colOff>
      <xdr:row>79</xdr:row>
      <xdr:rowOff>48129</xdr:rowOff>
    </xdr:to>
    <xdr:cxnSp macro="">
      <xdr:nvCxnSpPr>
        <xdr:cNvPr id="177" name="直線コネクタ 176"/>
        <xdr:cNvCxnSpPr/>
      </xdr:nvCxnSpPr>
      <xdr:spPr>
        <a:xfrm>
          <a:off x="3797300" y="13567173"/>
          <a:ext cx="838200" cy="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22623</xdr:rowOff>
    </xdr:from>
    <xdr:to>
      <xdr:col>5</xdr:col>
      <xdr:colOff>358775</xdr:colOff>
      <xdr:row>79</xdr:row>
      <xdr:rowOff>63739</xdr:rowOff>
    </xdr:to>
    <xdr:cxnSp macro="">
      <xdr:nvCxnSpPr>
        <xdr:cNvPr id="180" name="直線コネクタ 179"/>
        <xdr:cNvCxnSpPr/>
      </xdr:nvCxnSpPr>
      <xdr:spPr>
        <a:xfrm flipV="1">
          <a:off x="2908300" y="13567173"/>
          <a:ext cx="889000" cy="4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63739</xdr:rowOff>
    </xdr:from>
    <xdr:to>
      <xdr:col>4</xdr:col>
      <xdr:colOff>155575</xdr:colOff>
      <xdr:row>79</xdr:row>
      <xdr:rowOff>74026</xdr:rowOff>
    </xdr:to>
    <xdr:cxnSp macro="">
      <xdr:nvCxnSpPr>
        <xdr:cNvPr id="183" name="直線コネクタ 182"/>
        <xdr:cNvCxnSpPr/>
      </xdr:nvCxnSpPr>
      <xdr:spPr>
        <a:xfrm flipV="1">
          <a:off x="2019300" y="1360828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74026</xdr:rowOff>
    </xdr:from>
    <xdr:to>
      <xdr:col>2</xdr:col>
      <xdr:colOff>638175</xdr:colOff>
      <xdr:row>79</xdr:row>
      <xdr:rowOff>77848</xdr:rowOff>
    </xdr:to>
    <xdr:cxnSp macro="">
      <xdr:nvCxnSpPr>
        <xdr:cNvPr id="186" name="直線コネクタ 185"/>
        <xdr:cNvCxnSpPr/>
      </xdr:nvCxnSpPr>
      <xdr:spPr>
        <a:xfrm flipV="1">
          <a:off x="1130300" y="13618576"/>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168779</xdr:rowOff>
    </xdr:from>
    <xdr:to>
      <xdr:col>6</xdr:col>
      <xdr:colOff>561975</xdr:colOff>
      <xdr:row>79</xdr:row>
      <xdr:rowOff>98929</xdr:rowOff>
    </xdr:to>
    <xdr:sp macro="" textlink="">
      <xdr:nvSpPr>
        <xdr:cNvPr id="196" name="円/楕円 195"/>
        <xdr:cNvSpPr/>
      </xdr:nvSpPr>
      <xdr:spPr>
        <a:xfrm>
          <a:off x="4584700" y="135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83706</xdr:rowOff>
    </xdr:from>
    <xdr:ext cx="469744" cy="259045"/>
    <xdr:sp macro="" textlink="">
      <xdr:nvSpPr>
        <xdr:cNvPr id="197" name="維持補修費該当値テキスト"/>
        <xdr:cNvSpPr txBox="1"/>
      </xdr:nvSpPr>
      <xdr:spPr>
        <a:xfrm>
          <a:off x="4686300" y="1345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143273</xdr:rowOff>
    </xdr:from>
    <xdr:to>
      <xdr:col>5</xdr:col>
      <xdr:colOff>409575</xdr:colOff>
      <xdr:row>79</xdr:row>
      <xdr:rowOff>73423</xdr:rowOff>
    </xdr:to>
    <xdr:sp macro="" textlink="">
      <xdr:nvSpPr>
        <xdr:cNvPr id="198" name="円/楕円 197"/>
        <xdr:cNvSpPr/>
      </xdr:nvSpPr>
      <xdr:spPr>
        <a:xfrm>
          <a:off x="3746500" y="1351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64550</xdr:rowOff>
    </xdr:from>
    <xdr:ext cx="469744" cy="259045"/>
    <xdr:sp macro="" textlink="">
      <xdr:nvSpPr>
        <xdr:cNvPr id="199" name="テキスト ボックス 198"/>
        <xdr:cNvSpPr txBox="1"/>
      </xdr:nvSpPr>
      <xdr:spPr>
        <a:xfrm>
          <a:off x="3562427" y="1360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12939</xdr:rowOff>
    </xdr:from>
    <xdr:to>
      <xdr:col>4</xdr:col>
      <xdr:colOff>206375</xdr:colOff>
      <xdr:row>79</xdr:row>
      <xdr:rowOff>114539</xdr:rowOff>
    </xdr:to>
    <xdr:sp macro="" textlink="">
      <xdr:nvSpPr>
        <xdr:cNvPr id="200" name="円/楕円 199"/>
        <xdr:cNvSpPr/>
      </xdr:nvSpPr>
      <xdr:spPr>
        <a:xfrm>
          <a:off x="2857500" y="1355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105666</xdr:rowOff>
    </xdr:from>
    <xdr:ext cx="469744" cy="259045"/>
    <xdr:sp macro="" textlink="">
      <xdr:nvSpPr>
        <xdr:cNvPr id="201" name="テキスト ボックス 200"/>
        <xdr:cNvSpPr txBox="1"/>
      </xdr:nvSpPr>
      <xdr:spPr>
        <a:xfrm>
          <a:off x="2673427" y="1365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23226</xdr:rowOff>
    </xdr:from>
    <xdr:to>
      <xdr:col>3</xdr:col>
      <xdr:colOff>3175</xdr:colOff>
      <xdr:row>79</xdr:row>
      <xdr:rowOff>124826</xdr:rowOff>
    </xdr:to>
    <xdr:sp macro="" textlink="">
      <xdr:nvSpPr>
        <xdr:cNvPr id="202" name="円/楕円 201"/>
        <xdr:cNvSpPr/>
      </xdr:nvSpPr>
      <xdr:spPr>
        <a:xfrm>
          <a:off x="1968500" y="1356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115953</xdr:rowOff>
    </xdr:from>
    <xdr:ext cx="378565" cy="259045"/>
    <xdr:sp macro="" textlink="">
      <xdr:nvSpPr>
        <xdr:cNvPr id="203" name="テキスト ボックス 202"/>
        <xdr:cNvSpPr txBox="1"/>
      </xdr:nvSpPr>
      <xdr:spPr>
        <a:xfrm>
          <a:off x="1830017" y="13660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27048</xdr:rowOff>
    </xdr:from>
    <xdr:to>
      <xdr:col>1</xdr:col>
      <xdr:colOff>485775</xdr:colOff>
      <xdr:row>79</xdr:row>
      <xdr:rowOff>128648</xdr:rowOff>
    </xdr:to>
    <xdr:sp macro="" textlink="">
      <xdr:nvSpPr>
        <xdr:cNvPr id="204" name="円/楕円 203"/>
        <xdr:cNvSpPr/>
      </xdr:nvSpPr>
      <xdr:spPr>
        <a:xfrm>
          <a:off x="1079500" y="1357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119775</xdr:rowOff>
    </xdr:from>
    <xdr:ext cx="378565" cy="259045"/>
    <xdr:sp macro="" textlink="">
      <xdr:nvSpPr>
        <xdr:cNvPr id="205" name="テキスト ボックス 204"/>
        <xdr:cNvSpPr txBox="1"/>
      </xdr:nvSpPr>
      <xdr:spPr>
        <a:xfrm>
          <a:off x="941017" y="13664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69847</xdr:rowOff>
    </xdr:from>
    <xdr:to>
      <xdr:col>6</xdr:col>
      <xdr:colOff>510540</xdr:colOff>
      <xdr:row>98</xdr:row>
      <xdr:rowOff>22216</xdr:rowOff>
    </xdr:to>
    <xdr:cxnSp macro="">
      <xdr:nvCxnSpPr>
        <xdr:cNvPr id="232" name="直線コネクタ 231"/>
        <xdr:cNvCxnSpPr/>
      </xdr:nvCxnSpPr>
      <xdr:spPr>
        <a:xfrm flipV="1">
          <a:off x="4633595" y="15500347"/>
          <a:ext cx="1270" cy="132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26043</xdr:rowOff>
    </xdr:from>
    <xdr:ext cx="534377" cy="259045"/>
    <xdr:sp macro="" textlink="">
      <xdr:nvSpPr>
        <xdr:cNvPr id="233" name="扶助費最小値テキスト"/>
        <xdr:cNvSpPr txBox="1"/>
      </xdr:nvSpPr>
      <xdr:spPr>
        <a:xfrm>
          <a:off x="4686300" y="1682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98</xdr:row>
      <xdr:rowOff>22216</xdr:rowOff>
    </xdr:from>
    <xdr:to>
      <xdr:col>6</xdr:col>
      <xdr:colOff>600075</xdr:colOff>
      <xdr:row>98</xdr:row>
      <xdr:rowOff>22216</xdr:rowOff>
    </xdr:to>
    <xdr:cxnSp macro="">
      <xdr:nvCxnSpPr>
        <xdr:cNvPr id="234" name="直線コネクタ 233"/>
        <xdr:cNvCxnSpPr/>
      </xdr:nvCxnSpPr>
      <xdr:spPr>
        <a:xfrm>
          <a:off x="4546600" y="1682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16524</xdr:rowOff>
    </xdr:from>
    <xdr:ext cx="599010" cy="259045"/>
    <xdr:sp macro="" textlink="">
      <xdr:nvSpPr>
        <xdr:cNvPr id="235" name="扶助費最大値テキスト"/>
        <xdr:cNvSpPr txBox="1"/>
      </xdr:nvSpPr>
      <xdr:spPr>
        <a:xfrm>
          <a:off x="4686300" y="1527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69847</xdr:rowOff>
    </xdr:from>
    <xdr:to>
      <xdr:col>6</xdr:col>
      <xdr:colOff>600075</xdr:colOff>
      <xdr:row>90</xdr:row>
      <xdr:rowOff>69847</xdr:rowOff>
    </xdr:to>
    <xdr:cxnSp macro="">
      <xdr:nvCxnSpPr>
        <xdr:cNvPr id="236" name="直線コネクタ 235"/>
        <xdr:cNvCxnSpPr/>
      </xdr:nvCxnSpPr>
      <xdr:spPr>
        <a:xfrm>
          <a:off x="4546600" y="1550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39035</xdr:rowOff>
    </xdr:from>
    <xdr:to>
      <xdr:col>6</xdr:col>
      <xdr:colOff>511175</xdr:colOff>
      <xdr:row>97</xdr:row>
      <xdr:rowOff>157922</xdr:rowOff>
    </xdr:to>
    <xdr:cxnSp macro="">
      <xdr:nvCxnSpPr>
        <xdr:cNvPr id="237" name="直線コネクタ 236"/>
        <xdr:cNvCxnSpPr/>
      </xdr:nvCxnSpPr>
      <xdr:spPr>
        <a:xfrm flipV="1">
          <a:off x="3797300" y="16669685"/>
          <a:ext cx="838200" cy="11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160159</xdr:rowOff>
    </xdr:from>
    <xdr:ext cx="534377" cy="259045"/>
    <xdr:sp macro="" textlink="">
      <xdr:nvSpPr>
        <xdr:cNvPr id="238" name="扶助費平均値テキスト"/>
        <xdr:cNvSpPr txBox="1"/>
      </xdr:nvSpPr>
      <xdr:spPr>
        <a:xfrm>
          <a:off x="4686300" y="161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137282</xdr:rowOff>
    </xdr:from>
    <xdr:to>
      <xdr:col>6</xdr:col>
      <xdr:colOff>561975</xdr:colOff>
      <xdr:row>95</xdr:row>
      <xdr:rowOff>67432</xdr:rowOff>
    </xdr:to>
    <xdr:sp macro="" textlink="">
      <xdr:nvSpPr>
        <xdr:cNvPr id="239" name="フローチャート : 判断 238"/>
        <xdr:cNvSpPr/>
      </xdr:nvSpPr>
      <xdr:spPr>
        <a:xfrm>
          <a:off x="4584700" y="162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151375</xdr:rowOff>
    </xdr:from>
    <xdr:to>
      <xdr:col>5</xdr:col>
      <xdr:colOff>358775</xdr:colOff>
      <xdr:row>97</xdr:row>
      <xdr:rowOff>157922</xdr:rowOff>
    </xdr:to>
    <xdr:cxnSp macro="">
      <xdr:nvCxnSpPr>
        <xdr:cNvPr id="240" name="直線コネクタ 239"/>
        <xdr:cNvCxnSpPr/>
      </xdr:nvCxnSpPr>
      <xdr:spPr>
        <a:xfrm>
          <a:off x="2908300" y="16782025"/>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72718</xdr:rowOff>
    </xdr:from>
    <xdr:to>
      <xdr:col>5</xdr:col>
      <xdr:colOff>409575</xdr:colOff>
      <xdr:row>96</xdr:row>
      <xdr:rowOff>2868</xdr:rowOff>
    </xdr:to>
    <xdr:sp macro="" textlink="">
      <xdr:nvSpPr>
        <xdr:cNvPr id="241" name="フローチャート : 判断 240"/>
        <xdr:cNvSpPr/>
      </xdr:nvSpPr>
      <xdr:spPr>
        <a:xfrm>
          <a:off x="37465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19395</xdr:rowOff>
    </xdr:from>
    <xdr:ext cx="534377" cy="259045"/>
    <xdr:sp macro="" textlink="">
      <xdr:nvSpPr>
        <xdr:cNvPr id="242" name="テキスト ボックス 241"/>
        <xdr:cNvSpPr txBox="1"/>
      </xdr:nvSpPr>
      <xdr:spPr>
        <a:xfrm>
          <a:off x="3530111" y="1613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151375</xdr:rowOff>
    </xdr:from>
    <xdr:to>
      <xdr:col>4</xdr:col>
      <xdr:colOff>155575</xdr:colOff>
      <xdr:row>98</xdr:row>
      <xdr:rowOff>51183</xdr:rowOff>
    </xdr:to>
    <xdr:cxnSp macro="">
      <xdr:nvCxnSpPr>
        <xdr:cNvPr id="243" name="直線コネクタ 242"/>
        <xdr:cNvCxnSpPr/>
      </xdr:nvCxnSpPr>
      <xdr:spPr>
        <a:xfrm flipV="1">
          <a:off x="2019300" y="16782025"/>
          <a:ext cx="889000" cy="7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63237</xdr:rowOff>
    </xdr:from>
    <xdr:ext cx="534377" cy="259045"/>
    <xdr:sp macro="" textlink="">
      <xdr:nvSpPr>
        <xdr:cNvPr id="245" name="テキスト ボックス 244"/>
        <xdr:cNvSpPr txBox="1"/>
      </xdr:nvSpPr>
      <xdr:spPr>
        <a:xfrm>
          <a:off x="2641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51183</xdr:rowOff>
    </xdr:from>
    <xdr:to>
      <xdr:col>2</xdr:col>
      <xdr:colOff>638175</xdr:colOff>
      <xdr:row>98</xdr:row>
      <xdr:rowOff>67625</xdr:rowOff>
    </xdr:to>
    <xdr:cxnSp macro="">
      <xdr:nvCxnSpPr>
        <xdr:cNvPr id="246" name="直線コネクタ 245"/>
        <xdr:cNvCxnSpPr/>
      </xdr:nvCxnSpPr>
      <xdr:spPr>
        <a:xfrm flipV="1">
          <a:off x="1130300" y="16853283"/>
          <a:ext cx="889000" cy="1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135704</xdr:rowOff>
    </xdr:from>
    <xdr:ext cx="534377" cy="259045"/>
    <xdr:sp macro="" textlink="">
      <xdr:nvSpPr>
        <xdr:cNvPr id="248" name="テキスト ボックス 247"/>
        <xdr:cNvSpPr txBox="1"/>
      </xdr:nvSpPr>
      <xdr:spPr>
        <a:xfrm>
          <a:off x="1752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165405</xdr:rowOff>
    </xdr:from>
    <xdr:ext cx="534377" cy="259045"/>
    <xdr:sp macro="" textlink="">
      <xdr:nvSpPr>
        <xdr:cNvPr id="250" name="テキスト ボックス 249"/>
        <xdr:cNvSpPr txBox="1"/>
      </xdr:nvSpPr>
      <xdr:spPr>
        <a:xfrm>
          <a:off x="863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159685</xdr:rowOff>
    </xdr:from>
    <xdr:to>
      <xdr:col>6</xdr:col>
      <xdr:colOff>561975</xdr:colOff>
      <xdr:row>97</xdr:row>
      <xdr:rowOff>89835</xdr:rowOff>
    </xdr:to>
    <xdr:sp macro="" textlink="">
      <xdr:nvSpPr>
        <xdr:cNvPr id="256" name="円/楕円 255"/>
        <xdr:cNvSpPr/>
      </xdr:nvSpPr>
      <xdr:spPr>
        <a:xfrm>
          <a:off x="4584700" y="166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138112</xdr:rowOff>
    </xdr:from>
    <xdr:ext cx="534377" cy="259045"/>
    <xdr:sp macro="" textlink="">
      <xdr:nvSpPr>
        <xdr:cNvPr id="257" name="扶助費該当値テキスト"/>
        <xdr:cNvSpPr txBox="1"/>
      </xdr:nvSpPr>
      <xdr:spPr>
        <a:xfrm>
          <a:off x="4686300" y="1659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44,665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107122</xdr:rowOff>
    </xdr:from>
    <xdr:to>
      <xdr:col>5</xdr:col>
      <xdr:colOff>409575</xdr:colOff>
      <xdr:row>98</xdr:row>
      <xdr:rowOff>37272</xdr:rowOff>
    </xdr:to>
    <xdr:sp macro="" textlink="">
      <xdr:nvSpPr>
        <xdr:cNvPr id="258" name="円/楕円 257"/>
        <xdr:cNvSpPr/>
      </xdr:nvSpPr>
      <xdr:spPr>
        <a:xfrm>
          <a:off x="3746500" y="167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28399</xdr:rowOff>
    </xdr:from>
    <xdr:ext cx="534377" cy="259045"/>
    <xdr:sp macro="" textlink="">
      <xdr:nvSpPr>
        <xdr:cNvPr id="259" name="テキスト ボックス 258"/>
        <xdr:cNvSpPr txBox="1"/>
      </xdr:nvSpPr>
      <xdr:spPr>
        <a:xfrm>
          <a:off x="3530111" y="1683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100575</xdr:rowOff>
    </xdr:from>
    <xdr:to>
      <xdr:col>4</xdr:col>
      <xdr:colOff>206375</xdr:colOff>
      <xdr:row>98</xdr:row>
      <xdr:rowOff>30725</xdr:rowOff>
    </xdr:to>
    <xdr:sp macro="" textlink="">
      <xdr:nvSpPr>
        <xdr:cNvPr id="260" name="円/楕円 259"/>
        <xdr:cNvSpPr/>
      </xdr:nvSpPr>
      <xdr:spPr>
        <a:xfrm>
          <a:off x="2857500" y="1673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21852</xdr:rowOff>
    </xdr:from>
    <xdr:ext cx="534377" cy="259045"/>
    <xdr:sp macro="" textlink="">
      <xdr:nvSpPr>
        <xdr:cNvPr id="261" name="テキスト ボックス 260"/>
        <xdr:cNvSpPr txBox="1"/>
      </xdr:nvSpPr>
      <xdr:spPr>
        <a:xfrm>
          <a:off x="2641111" y="1682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383</xdr:rowOff>
    </xdr:from>
    <xdr:to>
      <xdr:col>3</xdr:col>
      <xdr:colOff>3175</xdr:colOff>
      <xdr:row>98</xdr:row>
      <xdr:rowOff>101983</xdr:rowOff>
    </xdr:to>
    <xdr:sp macro="" textlink="">
      <xdr:nvSpPr>
        <xdr:cNvPr id="262" name="円/楕円 261"/>
        <xdr:cNvSpPr/>
      </xdr:nvSpPr>
      <xdr:spPr>
        <a:xfrm>
          <a:off x="1968500" y="168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93110</xdr:rowOff>
    </xdr:from>
    <xdr:ext cx="534377" cy="259045"/>
    <xdr:sp macro="" textlink="">
      <xdr:nvSpPr>
        <xdr:cNvPr id="263" name="テキスト ボックス 262"/>
        <xdr:cNvSpPr txBox="1"/>
      </xdr:nvSpPr>
      <xdr:spPr>
        <a:xfrm>
          <a:off x="1752111" y="1689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16825</xdr:rowOff>
    </xdr:from>
    <xdr:to>
      <xdr:col>1</xdr:col>
      <xdr:colOff>485775</xdr:colOff>
      <xdr:row>98</xdr:row>
      <xdr:rowOff>118425</xdr:rowOff>
    </xdr:to>
    <xdr:sp macro="" textlink="">
      <xdr:nvSpPr>
        <xdr:cNvPr id="264" name="円/楕円 263"/>
        <xdr:cNvSpPr/>
      </xdr:nvSpPr>
      <xdr:spPr>
        <a:xfrm>
          <a:off x="1079500" y="1681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109552</xdr:rowOff>
    </xdr:from>
    <xdr:ext cx="534377" cy="259045"/>
    <xdr:sp macro="" textlink="">
      <xdr:nvSpPr>
        <xdr:cNvPr id="265" name="テキスト ボックス 264"/>
        <xdr:cNvSpPr txBox="1"/>
      </xdr:nvSpPr>
      <xdr:spPr>
        <a:xfrm>
          <a:off x="863111" y="1691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9" name="直線コネクタ 288"/>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90"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91" name="直線コネクタ 290"/>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2"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3" name="直線コネクタ 292"/>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114394</xdr:rowOff>
    </xdr:from>
    <xdr:to>
      <xdr:col>15</xdr:col>
      <xdr:colOff>180975</xdr:colOff>
      <xdr:row>37</xdr:row>
      <xdr:rowOff>115396</xdr:rowOff>
    </xdr:to>
    <xdr:cxnSp macro="">
      <xdr:nvCxnSpPr>
        <xdr:cNvPr id="294" name="直線コネクタ 293"/>
        <xdr:cNvCxnSpPr/>
      </xdr:nvCxnSpPr>
      <xdr:spPr>
        <a:xfrm flipV="1">
          <a:off x="9639300" y="6458044"/>
          <a:ext cx="8382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5"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6" name="フローチャート : 判断 295"/>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115396</xdr:rowOff>
    </xdr:from>
    <xdr:to>
      <xdr:col>14</xdr:col>
      <xdr:colOff>28575</xdr:colOff>
      <xdr:row>37</xdr:row>
      <xdr:rowOff>129527</xdr:rowOff>
    </xdr:to>
    <xdr:cxnSp macro="">
      <xdr:nvCxnSpPr>
        <xdr:cNvPr id="297" name="直線コネクタ 296"/>
        <xdr:cNvCxnSpPr/>
      </xdr:nvCxnSpPr>
      <xdr:spPr>
        <a:xfrm flipV="1">
          <a:off x="8750300" y="6459046"/>
          <a:ext cx="889000" cy="1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8" name="フローチャート : 判断 297"/>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9" name="テキスト ボックス 298"/>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129527</xdr:rowOff>
    </xdr:from>
    <xdr:to>
      <xdr:col>12</xdr:col>
      <xdr:colOff>511175</xdr:colOff>
      <xdr:row>37</xdr:row>
      <xdr:rowOff>139475</xdr:rowOff>
    </xdr:to>
    <xdr:cxnSp macro="">
      <xdr:nvCxnSpPr>
        <xdr:cNvPr id="300" name="直線コネクタ 299"/>
        <xdr:cNvCxnSpPr/>
      </xdr:nvCxnSpPr>
      <xdr:spPr>
        <a:xfrm flipV="1">
          <a:off x="7861300" y="6473177"/>
          <a:ext cx="889000" cy="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301" name="フローチャート : 判断 300"/>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2" name="テキスト ボックス 301"/>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139475</xdr:rowOff>
    </xdr:from>
    <xdr:to>
      <xdr:col>11</xdr:col>
      <xdr:colOff>307975</xdr:colOff>
      <xdr:row>37</xdr:row>
      <xdr:rowOff>141849</xdr:rowOff>
    </xdr:to>
    <xdr:cxnSp macro="">
      <xdr:nvCxnSpPr>
        <xdr:cNvPr id="303" name="直線コネクタ 302"/>
        <xdr:cNvCxnSpPr/>
      </xdr:nvCxnSpPr>
      <xdr:spPr>
        <a:xfrm flipV="1">
          <a:off x="6972300" y="6483125"/>
          <a:ext cx="889000" cy="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4" name="フローチャート : 判断 303"/>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5" name="テキスト ボックス 304"/>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6" name="フローチャート : 判断 305"/>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7" name="テキスト ボックス 306"/>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63594</xdr:rowOff>
    </xdr:from>
    <xdr:to>
      <xdr:col>15</xdr:col>
      <xdr:colOff>231775</xdr:colOff>
      <xdr:row>37</xdr:row>
      <xdr:rowOff>165194</xdr:rowOff>
    </xdr:to>
    <xdr:sp macro="" textlink="">
      <xdr:nvSpPr>
        <xdr:cNvPr id="313" name="円/楕円 312"/>
        <xdr:cNvSpPr/>
      </xdr:nvSpPr>
      <xdr:spPr>
        <a:xfrm>
          <a:off x="10426700" y="64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42021</xdr:rowOff>
    </xdr:from>
    <xdr:ext cx="534377" cy="259045"/>
    <xdr:sp macro="" textlink="">
      <xdr:nvSpPr>
        <xdr:cNvPr id="314" name="補助費等該当値テキスト"/>
        <xdr:cNvSpPr txBox="1"/>
      </xdr:nvSpPr>
      <xdr:spPr>
        <a:xfrm>
          <a:off x="10528300" y="63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71,642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64596</xdr:rowOff>
    </xdr:from>
    <xdr:to>
      <xdr:col>14</xdr:col>
      <xdr:colOff>79375</xdr:colOff>
      <xdr:row>37</xdr:row>
      <xdr:rowOff>166196</xdr:rowOff>
    </xdr:to>
    <xdr:sp macro="" textlink="">
      <xdr:nvSpPr>
        <xdr:cNvPr id="315" name="円/楕円 314"/>
        <xdr:cNvSpPr/>
      </xdr:nvSpPr>
      <xdr:spPr>
        <a:xfrm>
          <a:off x="9588500" y="640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157323</xdr:rowOff>
    </xdr:from>
    <xdr:ext cx="534377" cy="259045"/>
    <xdr:sp macro="" textlink="">
      <xdr:nvSpPr>
        <xdr:cNvPr id="316" name="テキスト ボックス 315"/>
        <xdr:cNvSpPr txBox="1"/>
      </xdr:nvSpPr>
      <xdr:spPr>
        <a:xfrm>
          <a:off x="9372111" y="650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71,379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78727</xdr:rowOff>
    </xdr:from>
    <xdr:to>
      <xdr:col>12</xdr:col>
      <xdr:colOff>561975</xdr:colOff>
      <xdr:row>38</xdr:row>
      <xdr:rowOff>8877</xdr:rowOff>
    </xdr:to>
    <xdr:sp macro="" textlink="">
      <xdr:nvSpPr>
        <xdr:cNvPr id="317" name="円/楕円 316"/>
        <xdr:cNvSpPr/>
      </xdr:nvSpPr>
      <xdr:spPr>
        <a:xfrm>
          <a:off x="8699500" y="64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xdr:rowOff>
    </xdr:from>
    <xdr:ext cx="534377" cy="259045"/>
    <xdr:sp macro="" textlink="">
      <xdr:nvSpPr>
        <xdr:cNvPr id="318" name="テキスト ボックス 317"/>
        <xdr:cNvSpPr txBox="1"/>
      </xdr:nvSpPr>
      <xdr:spPr>
        <a:xfrm>
          <a:off x="8483111" y="651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88675</xdr:rowOff>
    </xdr:from>
    <xdr:to>
      <xdr:col>11</xdr:col>
      <xdr:colOff>358775</xdr:colOff>
      <xdr:row>38</xdr:row>
      <xdr:rowOff>18825</xdr:rowOff>
    </xdr:to>
    <xdr:sp macro="" textlink="">
      <xdr:nvSpPr>
        <xdr:cNvPr id="319" name="円/楕円 318"/>
        <xdr:cNvSpPr/>
      </xdr:nvSpPr>
      <xdr:spPr>
        <a:xfrm>
          <a:off x="7810500" y="64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9952</xdr:rowOff>
    </xdr:from>
    <xdr:ext cx="534377" cy="259045"/>
    <xdr:sp macro="" textlink="">
      <xdr:nvSpPr>
        <xdr:cNvPr id="320" name="テキスト ボックス 319"/>
        <xdr:cNvSpPr txBox="1"/>
      </xdr:nvSpPr>
      <xdr:spPr>
        <a:xfrm>
          <a:off x="7594111" y="65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65,059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91049</xdr:rowOff>
    </xdr:from>
    <xdr:to>
      <xdr:col>10</xdr:col>
      <xdr:colOff>155575</xdr:colOff>
      <xdr:row>38</xdr:row>
      <xdr:rowOff>21199</xdr:rowOff>
    </xdr:to>
    <xdr:sp macro="" textlink="">
      <xdr:nvSpPr>
        <xdr:cNvPr id="321" name="円/楕円 320"/>
        <xdr:cNvSpPr/>
      </xdr:nvSpPr>
      <xdr:spPr>
        <a:xfrm>
          <a:off x="6921500" y="643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12326</xdr:rowOff>
    </xdr:from>
    <xdr:ext cx="534377" cy="259045"/>
    <xdr:sp macro="" textlink="">
      <xdr:nvSpPr>
        <xdr:cNvPr id="322" name="テキスト ボックス 321"/>
        <xdr:cNvSpPr txBox="1"/>
      </xdr:nvSpPr>
      <xdr:spPr>
        <a:xfrm>
          <a:off x="6705111" y="652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8" name="直線コネクタ 347"/>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9"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50" name="直線コネクタ 349"/>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51"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2" name="直線コネクタ 351"/>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64373</xdr:rowOff>
    </xdr:from>
    <xdr:to>
      <xdr:col>15</xdr:col>
      <xdr:colOff>180975</xdr:colOff>
      <xdr:row>58</xdr:row>
      <xdr:rowOff>99385</xdr:rowOff>
    </xdr:to>
    <xdr:cxnSp macro="">
      <xdr:nvCxnSpPr>
        <xdr:cNvPr id="353" name="直線コネクタ 352"/>
        <xdr:cNvCxnSpPr/>
      </xdr:nvCxnSpPr>
      <xdr:spPr>
        <a:xfrm>
          <a:off x="9639300" y="9837023"/>
          <a:ext cx="838200" cy="20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4"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5" name="フローチャート : 判断 354"/>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64373</xdr:rowOff>
    </xdr:from>
    <xdr:to>
      <xdr:col>14</xdr:col>
      <xdr:colOff>28575</xdr:colOff>
      <xdr:row>57</xdr:row>
      <xdr:rowOff>122251</xdr:rowOff>
    </xdr:to>
    <xdr:cxnSp macro="">
      <xdr:nvCxnSpPr>
        <xdr:cNvPr id="356" name="直線コネクタ 355"/>
        <xdr:cNvCxnSpPr/>
      </xdr:nvCxnSpPr>
      <xdr:spPr>
        <a:xfrm flipV="1">
          <a:off x="8750300" y="9837023"/>
          <a:ext cx="889000" cy="5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7" name="フローチャート : 判断 356"/>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124738</xdr:rowOff>
    </xdr:from>
    <xdr:ext cx="599010" cy="259045"/>
    <xdr:sp macro="" textlink="">
      <xdr:nvSpPr>
        <xdr:cNvPr id="358" name="テキスト ボックス 357"/>
        <xdr:cNvSpPr txBox="1"/>
      </xdr:nvSpPr>
      <xdr:spPr>
        <a:xfrm>
          <a:off x="9339794" y="989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97478</xdr:rowOff>
    </xdr:from>
    <xdr:to>
      <xdr:col>12</xdr:col>
      <xdr:colOff>511175</xdr:colOff>
      <xdr:row>57</xdr:row>
      <xdr:rowOff>122251</xdr:rowOff>
    </xdr:to>
    <xdr:cxnSp macro="">
      <xdr:nvCxnSpPr>
        <xdr:cNvPr id="359" name="直線コネクタ 358"/>
        <xdr:cNvCxnSpPr/>
      </xdr:nvCxnSpPr>
      <xdr:spPr>
        <a:xfrm>
          <a:off x="7861300" y="9870128"/>
          <a:ext cx="889000" cy="2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60" name="フローチャート : 判断 359"/>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61" name="テキスト ボックス 360"/>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97478</xdr:rowOff>
    </xdr:from>
    <xdr:to>
      <xdr:col>11</xdr:col>
      <xdr:colOff>307975</xdr:colOff>
      <xdr:row>58</xdr:row>
      <xdr:rowOff>101988</xdr:rowOff>
    </xdr:to>
    <xdr:cxnSp macro="">
      <xdr:nvCxnSpPr>
        <xdr:cNvPr id="362" name="直線コネクタ 361"/>
        <xdr:cNvCxnSpPr/>
      </xdr:nvCxnSpPr>
      <xdr:spPr>
        <a:xfrm flipV="1">
          <a:off x="6972300" y="9870128"/>
          <a:ext cx="889000" cy="17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3" name="フローチャート : 判断 362"/>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4" name="テキスト ボックス 363"/>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5" name="フローチャート : 判断 364"/>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6" name="テキスト ボックス 365"/>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48585</xdr:rowOff>
    </xdr:from>
    <xdr:to>
      <xdr:col>15</xdr:col>
      <xdr:colOff>231775</xdr:colOff>
      <xdr:row>58</xdr:row>
      <xdr:rowOff>150185</xdr:rowOff>
    </xdr:to>
    <xdr:sp macro="" textlink="">
      <xdr:nvSpPr>
        <xdr:cNvPr id="372" name="円/楕円 371"/>
        <xdr:cNvSpPr/>
      </xdr:nvSpPr>
      <xdr:spPr>
        <a:xfrm>
          <a:off x="10426700" y="99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27012</xdr:rowOff>
    </xdr:from>
    <xdr:ext cx="534377" cy="259045"/>
    <xdr:sp macro="" textlink="">
      <xdr:nvSpPr>
        <xdr:cNvPr id="373" name="普通建設事業費該当値テキスト"/>
        <xdr:cNvSpPr txBox="1"/>
      </xdr:nvSpPr>
      <xdr:spPr>
        <a:xfrm>
          <a:off x="10528300" y="997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52,345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13573</xdr:rowOff>
    </xdr:from>
    <xdr:to>
      <xdr:col>14</xdr:col>
      <xdr:colOff>79375</xdr:colOff>
      <xdr:row>57</xdr:row>
      <xdr:rowOff>115173</xdr:rowOff>
    </xdr:to>
    <xdr:sp macro="" textlink="">
      <xdr:nvSpPr>
        <xdr:cNvPr id="374" name="円/楕円 373"/>
        <xdr:cNvSpPr/>
      </xdr:nvSpPr>
      <xdr:spPr>
        <a:xfrm>
          <a:off x="9588500" y="97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131700</xdr:rowOff>
    </xdr:from>
    <xdr:ext cx="599010" cy="259045"/>
    <xdr:sp macro="" textlink="">
      <xdr:nvSpPr>
        <xdr:cNvPr id="375" name="テキスト ボックス 374"/>
        <xdr:cNvSpPr txBox="1"/>
      </xdr:nvSpPr>
      <xdr:spPr>
        <a:xfrm>
          <a:off x="9339794" y="95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115,566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71451</xdr:rowOff>
    </xdr:from>
    <xdr:to>
      <xdr:col>12</xdr:col>
      <xdr:colOff>561975</xdr:colOff>
      <xdr:row>58</xdr:row>
      <xdr:rowOff>1601</xdr:rowOff>
    </xdr:to>
    <xdr:sp macro="" textlink="">
      <xdr:nvSpPr>
        <xdr:cNvPr id="376" name="円/楕円 375"/>
        <xdr:cNvSpPr/>
      </xdr:nvSpPr>
      <xdr:spPr>
        <a:xfrm>
          <a:off x="8699500" y="98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164178</xdr:rowOff>
    </xdr:from>
    <xdr:ext cx="534377" cy="259045"/>
    <xdr:sp macro="" textlink="">
      <xdr:nvSpPr>
        <xdr:cNvPr id="377" name="テキスト ボックス 376"/>
        <xdr:cNvSpPr txBox="1"/>
      </xdr:nvSpPr>
      <xdr:spPr>
        <a:xfrm>
          <a:off x="8483111" y="993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97,843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46678</xdr:rowOff>
    </xdr:from>
    <xdr:to>
      <xdr:col>11</xdr:col>
      <xdr:colOff>358775</xdr:colOff>
      <xdr:row>57</xdr:row>
      <xdr:rowOff>148278</xdr:rowOff>
    </xdr:to>
    <xdr:sp macro="" textlink="">
      <xdr:nvSpPr>
        <xdr:cNvPr id="378" name="円/楕円 377"/>
        <xdr:cNvSpPr/>
      </xdr:nvSpPr>
      <xdr:spPr>
        <a:xfrm>
          <a:off x="7810500" y="98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139405</xdr:rowOff>
    </xdr:from>
    <xdr:ext cx="599010" cy="259045"/>
    <xdr:sp macro="" textlink="">
      <xdr:nvSpPr>
        <xdr:cNvPr id="379" name="テキスト ボックス 378"/>
        <xdr:cNvSpPr txBox="1"/>
      </xdr:nvSpPr>
      <xdr:spPr>
        <a:xfrm>
          <a:off x="7561794" y="991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105,429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51188</xdr:rowOff>
    </xdr:from>
    <xdr:to>
      <xdr:col>10</xdr:col>
      <xdr:colOff>155575</xdr:colOff>
      <xdr:row>58</xdr:row>
      <xdr:rowOff>152788</xdr:rowOff>
    </xdr:to>
    <xdr:sp macro="" textlink="">
      <xdr:nvSpPr>
        <xdr:cNvPr id="380" name="円/楕円 379"/>
        <xdr:cNvSpPr/>
      </xdr:nvSpPr>
      <xdr:spPr>
        <a:xfrm>
          <a:off x="6921500" y="99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143915</xdr:rowOff>
    </xdr:from>
    <xdr:ext cx="534377" cy="259045"/>
    <xdr:sp macro="" textlink="">
      <xdr:nvSpPr>
        <xdr:cNvPr id="381" name="テキスト ボックス 380"/>
        <xdr:cNvSpPr txBox="1"/>
      </xdr:nvSpPr>
      <xdr:spPr>
        <a:xfrm>
          <a:off x="6705111" y="1008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3" name="直線コネクタ 402"/>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5" name="直線コネクタ 40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6"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7" name="直線コネクタ 406"/>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168873</xdr:rowOff>
    </xdr:from>
    <xdr:to>
      <xdr:col>15</xdr:col>
      <xdr:colOff>180975</xdr:colOff>
      <xdr:row>78</xdr:row>
      <xdr:rowOff>122513</xdr:rowOff>
    </xdr:to>
    <xdr:cxnSp macro="">
      <xdr:nvCxnSpPr>
        <xdr:cNvPr id="408" name="直線コネクタ 407"/>
        <xdr:cNvCxnSpPr/>
      </xdr:nvCxnSpPr>
      <xdr:spPr>
        <a:xfrm>
          <a:off x="9639300" y="13027623"/>
          <a:ext cx="838200" cy="46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9"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10" name="フローチャート : 判断 409"/>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168873</xdr:rowOff>
    </xdr:from>
    <xdr:to>
      <xdr:col>14</xdr:col>
      <xdr:colOff>28575</xdr:colOff>
      <xdr:row>76</xdr:row>
      <xdr:rowOff>162094</xdr:rowOff>
    </xdr:to>
    <xdr:cxnSp macro="">
      <xdr:nvCxnSpPr>
        <xdr:cNvPr id="411" name="直線コネクタ 410"/>
        <xdr:cNvCxnSpPr/>
      </xdr:nvCxnSpPr>
      <xdr:spPr>
        <a:xfrm flipV="1">
          <a:off x="8750300" y="13027623"/>
          <a:ext cx="889000" cy="16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2" name="フローチャート : 判断 411"/>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104236</xdr:rowOff>
    </xdr:from>
    <xdr:ext cx="534377" cy="259045"/>
    <xdr:sp macro="" textlink="">
      <xdr:nvSpPr>
        <xdr:cNvPr id="413" name="テキスト ボックス 412"/>
        <xdr:cNvSpPr txBox="1"/>
      </xdr:nvSpPr>
      <xdr:spPr>
        <a:xfrm>
          <a:off x="9372111" y="133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4" name="フローチャート : 判断 413"/>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106463</xdr:rowOff>
    </xdr:from>
    <xdr:ext cx="534377" cy="259045"/>
    <xdr:sp macro="" textlink="">
      <xdr:nvSpPr>
        <xdr:cNvPr id="415" name="テキスト ボックス 414"/>
        <xdr:cNvSpPr txBox="1"/>
      </xdr:nvSpPr>
      <xdr:spPr>
        <a:xfrm>
          <a:off x="8483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71713</xdr:rowOff>
    </xdr:from>
    <xdr:to>
      <xdr:col>15</xdr:col>
      <xdr:colOff>231775</xdr:colOff>
      <xdr:row>79</xdr:row>
      <xdr:rowOff>1863</xdr:rowOff>
    </xdr:to>
    <xdr:sp macro="" textlink="">
      <xdr:nvSpPr>
        <xdr:cNvPr id="421" name="円/楕円 420"/>
        <xdr:cNvSpPr/>
      </xdr:nvSpPr>
      <xdr:spPr>
        <a:xfrm>
          <a:off x="10426700" y="1344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158090</xdr:rowOff>
    </xdr:from>
    <xdr:ext cx="469744" cy="259045"/>
    <xdr:sp macro="" textlink="">
      <xdr:nvSpPr>
        <xdr:cNvPr id="422" name="普通建設事業費 （ うち新規整備　）該当値テキスト"/>
        <xdr:cNvSpPr txBox="1"/>
      </xdr:nvSpPr>
      <xdr:spPr>
        <a:xfrm>
          <a:off x="10528300" y="1335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118074</xdr:rowOff>
    </xdr:from>
    <xdr:to>
      <xdr:col>14</xdr:col>
      <xdr:colOff>79375</xdr:colOff>
      <xdr:row>76</xdr:row>
      <xdr:rowOff>48223</xdr:rowOff>
    </xdr:to>
    <xdr:sp macro="" textlink="">
      <xdr:nvSpPr>
        <xdr:cNvPr id="423" name="円/楕円 422"/>
        <xdr:cNvSpPr/>
      </xdr:nvSpPr>
      <xdr:spPr>
        <a:xfrm>
          <a:off x="9588500" y="129768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64751</xdr:rowOff>
    </xdr:from>
    <xdr:ext cx="599010" cy="259045"/>
    <xdr:sp macro="" textlink="">
      <xdr:nvSpPr>
        <xdr:cNvPr id="424" name="テキスト ボックス 423"/>
        <xdr:cNvSpPr txBox="1"/>
      </xdr:nvSpPr>
      <xdr:spPr>
        <a:xfrm>
          <a:off x="9339794" y="127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106,119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111294</xdr:rowOff>
    </xdr:from>
    <xdr:to>
      <xdr:col>12</xdr:col>
      <xdr:colOff>561975</xdr:colOff>
      <xdr:row>77</xdr:row>
      <xdr:rowOff>41444</xdr:rowOff>
    </xdr:to>
    <xdr:sp macro="" textlink="">
      <xdr:nvSpPr>
        <xdr:cNvPr id="425" name="円/楕円 424"/>
        <xdr:cNvSpPr/>
      </xdr:nvSpPr>
      <xdr:spPr>
        <a:xfrm>
          <a:off x="8699500" y="13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57971</xdr:rowOff>
    </xdr:from>
    <xdr:ext cx="534377" cy="259045"/>
    <xdr:sp macro="" textlink="">
      <xdr:nvSpPr>
        <xdr:cNvPr id="426" name="テキスト ボックス 425"/>
        <xdr:cNvSpPr txBox="1"/>
      </xdr:nvSpPr>
      <xdr:spPr>
        <a:xfrm>
          <a:off x="8483111" y="129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8" name="直線コネクタ 447"/>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51"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2" name="直線コネクタ 451"/>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101487</xdr:rowOff>
    </xdr:from>
    <xdr:to>
      <xdr:col>15</xdr:col>
      <xdr:colOff>180975</xdr:colOff>
      <xdr:row>98</xdr:row>
      <xdr:rowOff>109213</xdr:rowOff>
    </xdr:to>
    <xdr:cxnSp macro="">
      <xdr:nvCxnSpPr>
        <xdr:cNvPr id="453" name="直線コネクタ 452"/>
        <xdr:cNvCxnSpPr/>
      </xdr:nvCxnSpPr>
      <xdr:spPr>
        <a:xfrm flipV="1">
          <a:off x="9639300" y="16732137"/>
          <a:ext cx="838200" cy="17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4"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5" name="フローチャート : 判断 454"/>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50761</xdr:rowOff>
    </xdr:from>
    <xdr:to>
      <xdr:col>14</xdr:col>
      <xdr:colOff>28575</xdr:colOff>
      <xdr:row>98</xdr:row>
      <xdr:rowOff>109213</xdr:rowOff>
    </xdr:to>
    <xdr:cxnSp macro="">
      <xdr:nvCxnSpPr>
        <xdr:cNvPr id="456" name="直線コネクタ 455"/>
        <xdr:cNvCxnSpPr/>
      </xdr:nvCxnSpPr>
      <xdr:spPr>
        <a:xfrm>
          <a:off x="8750300" y="16852861"/>
          <a:ext cx="889000" cy="5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7" name="フローチャート : 判断 456"/>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8" name="テキスト ボックス 457"/>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60" name="テキスト ボックス 459"/>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50687</xdr:rowOff>
    </xdr:from>
    <xdr:to>
      <xdr:col>15</xdr:col>
      <xdr:colOff>231775</xdr:colOff>
      <xdr:row>97</xdr:row>
      <xdr:rowOff>152287</xdr:rowOff>
    </xdr:to>
    <xdr:sp macro="" textlink="">
      <xdr:nvSpPr>
        <xdr:cNvPr id="466" name="円/楕円 465"/>
        <xdr:cNvSpPr/>
      </xdr:nvSpPr>
      <xdr:spPr>
        <a:xfrm>
          <a:off x="10426700" y="166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29114</xdr:rowOff>
    </xdr:from>
    <xdr:ext cx="534377" cy="259045"/>
    <xdr:sp macro="" textlink="">
      <xdr:nvSpPr>
        <xdr:cNvPr id="467" name="普通建設事業費 （ うち更新整備　）該当値テキスト"/>
        <xdr:cNvSpPr txBox="1"/>
      </xdr:nvSpPr>
      <xdr:spPr>
        <a:xfrm>
          <a:off x="10528300" y="1665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45,858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58413</xdr:rowOff>
    </xdr:from>
    <xdr:to>
      <xdr:col>14</xdr:col>
      <xdr:colOff>79375</xdr:colOff>
      <xdr:row>98</xdr:row>
      <xdr:rowOff>160013</xdr:rowOff>
    </xdr:to>
    <xdr:sp macro="" textlink="">
      <xdr:nvSpPr>
        <xdr:cNvPr id="468" name="円/楕円 467"/>
        <xdr:cNvSpPr/>
      </xdr:nvSpPr>
      <xdr:spPr>
        <a:xfrm>
          <a:off x="9588500" y="1686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151140</xdr:rowOff>
    </xdr:from>
    <xdr:ext cx="469744" cy="259045"/>
    <xdr:sp macro="" textlink="">
      <xdr:nvSpPr>
        <xdr:cNvPr id="469" name="テキスト ボックス 468"/>
        <xdr:cNvSpPr txBox="1"/>
      </xdr:nvSpPr>
      <xdr:spPr>
        <a:xfrm>
          <a:off x="9404427" y="1695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171411</xdr:rowOff>
    </xdr:from>
    <xdr:to>
      <xdr:col>12</xdr:col>
      <xdr:colOff>561975</xdr:colOff>
      <xdr:row>98</xdr:row>
      <xdr:rowOff>101561</xdr:rowOff>
    </xdr:to>
    <xdr:sp macro="" textlink="">
      <xdr:nvSpPr>
        <xdr:cNvPr id="470" name="円/楕円 469"/>
        <xdr:cNvSpPr/>
      </xdr:nvSpPr>
      <xdr:spPr>
        <a:xfrm>
          <a:off x="8699500" y="1680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92688</xdr:rowOff>
    </xdr:from>
    <xdr:ext cx="534377" cy="259045"/>
    <xdr:sp macro="" textlink="">
      <xdr:nvSpPr>
        <xdr:cNvPr id="471" name="テキスト ボックス 470"/>
        <xdr:cNvSpPr txBox="1"/>
      </xdr:nvSpPr>
      <xdr:spPr>
        <a:xfrm>
          <a:off x="8483111" y="1689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5" name="直線コネクタ 494"/>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8"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9" name="直線コネクタ 498"/>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31686</xdr:rowOff>
    </xdr:from>
    <xdr:to>
      <xdr:col>23</xdr:col>
      <xdr:colOff>517525</xdr:colOff>
      <xdr:row>39</xdr:row>
      <xdr:rowOff>35103</xdr:rowOff>
    </xdr:to>
    <xdr:cxnSp macro="">
      <xdr:nvCxnSpPr>
        <xdr:cNvPr id="500" name="直線コネクタ 499"/>
        <xdr:cNvCxnSpPr/>
      </xdr:nvCxnSpPr>
      <xdr:spPr>
        <a:xfrm>
          <a:off x="15481300" y="6718236"/>
          <a:ext cx="8382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501"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2" name="フローチャート : 判断 501"/>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125755</xdr:rowOff>
    </xdr:from>
    <xdr:to>
      <xdr:col>22</xdr:col>
      <xdr:colOff>365125</xdr:colOff>
      <xdr:row>39</xdr:row>
      <xdr:rowOff>31686</xdr:rowOff>
    </xdr:to>
    <xdr:cxnSp macro="">
      <xdr:nvCxnSpPr>
        <xdr:cNvPr id="503" name="直線コネクタ 502"/>
        <xdr:cNvCxnSpPr/>
      </xdr:nvCxnSpPr>
      <xdr:spPr>
        <a:xfrm>
          <a:off x="14592300" y="6640855"/>
          <a:ext cx="889000" cy="7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4" name="フローチャート : 判断 503"/>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5" name="テキスト ボックス 504"/>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125755</xdr:rowOff>
    </xdr:from>
    <xdr:to>
      <xdr:col>21</xdr:col>
      <xdr:colOff>161925</xdr:colOff>
      <xdr:row>39</xdr:row>
      <xdr:rowOff>10681</xdr:rowOff>
    </xdr:to>
    <xdr:cxnSp macro="">
      <xdr:nvCxnSpPr>
        <xdr:cNvPr id="506" name="直線コネクタ 505"/>
        <xdr:cNvCxnSpPr/>
      </xdr:nvCxnSpPr>
      <xdr:spPr>
        <a:xfrm flipV="1">
          <a:off x="13703300" y="6640855"/>
          <a:ext cx="889000" cy="5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7" name="フローチャート : 判断 506"/>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8" name="テキスト ボックス 507"/>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123990</xdr:rowOff>
    </xdr:from>
    <xdr:to>
      <xdr:col>19</xdr:col>
      <xdr:colOff>644525</xdr:colOff>
      <xdr:row>39</xdr:row>
      <xdr:rowOff>10681</xdr:rowOff>
    </xdr:to>
    <xdr:cxnSp macro="">
      <xdr:nvCxnSpPr>
        <xdr:cNvPr id="509" name="直線コネクタ 508"/>
        <xdr:cNvCxnSpPr/>
      </xdr:nvCxnSpPr>
      <xdr:spPr>
        <a:xfrm>
          <a:off x="12814300" y="6639090"/>
          <a:ext cx="889000" cy="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10" name="フローチャート : 判断 509"/>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11" name="テキスト ボックス 510"/>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2" name="フローチャート : 判断 511"/>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3" name="テキスト ボックス 512"/>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155753</xdr:rowOff>
    </xdr:from>
    <xdr:to>
      <xdr:col>23</xdr:col>
      <xdr:colOff>568325</xdr:colOff>
      <xdr:row>39</xdr:row>
      <xdr:rowOff>85903</xdr:rowOff>
    </xdr:to>
    <xdr:sp macro="" textlink="">
      <xdr:nvSpPr>
        <xdr:cNvPr id="519" name="円/楕円 518"/>
        <xdr:cNvSpPr/>
      </xdr:nvSpPr>
      <xdr:spPr>
        <a:xfrm>
          <a:off x="16268700" y="66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70680</xdr:rowOff>
    </xdr:from>
    <xdr:ext cx="378565" cy="259045"/>
    <xdr:sp macro="" textlink="">
      <xdr:nvSpPr>
        <xdr:cNvPr id="520" name="災害復旧事業費該当値テキスト"/>
        <xdr:cNvSpPr txBox="1"/>
      </xdr:nvSpPr>
      <xdr:spPr>
        <a:xfrm>
          <a:off x="16370300" y="6585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152336</xdr:rowOff>
    </xdr:from>
    <xdr:to>
      <xdr:col>22</xdr:col>
      <xdr:colOff>415925</xdr:colOff>
      <xdr:row>39</xdr:row>
      <xdr:rowOff>82486</xdr:rowOff>
    </xdr:to>
    <xdr:sp macro="" textlink="">
      <xdr:nvSpPr>
        <xdr:cNvPr id="521" name="円/楕円 520"/>
        <xdr:cNvSpPr/>
      </xdr:nvSpPr>
      <xdr:spPr>
        <a:xfrm>
          <a:off x="15430500" y="66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73613</xdr:rowOff>
    </xdr:from>
    <xdr:ext cx="469744" cy="259045"/>
    <xdr:sp macro="" textlink="">
      <xdr:nvSpPr>
        <xdr:cNvPr id="522" name="テキスト ボックス 521"/>
        <xdr:cNvSpPr txBox="1"/>
      </xdr:nvSpPr>
      <xdr:spPr>
        <a:xfrm>
          <a:off x="15246427" y="676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74955</xdr:rowOff>
    </xdr:from>
    <xdr:to>
      <xdr:col>21</xdr:col>
      <xdr:colOff>212725</xdr:colOff>
      <xdr:row>39</xdr:row>
      <xdr:rowOff>5105</xdr:rowOff>
    </xdr:to>
    <xdr:sp macro="" textlink="">
      <xdr:nvSpPr>
        <xdr:cNvPr id="523" name="円/楕円 522"/>
        <xdr:cNvSpPr/>
      </xdr:nvSpPr>
      <xdr:spPr>
        <a:xfrm>
          <a:off x="14541500" y="65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167682</xdr:rowOff>
    </xdr:from>
    <xdr:ext cx="469744" cy="259045"/>
    <xdr:sp macro="" textlink="">
      <xdr:nvSpPr>
        <xdr:cNvPr id="524" name="テキスト ボックス 523"/>
        <xdr:cNvSpPr txBox="1"/>
      </xdr:nvSpPr>
      <xdr:spPr>
        <a:xfrm>
          <a:off x="14357427" y="668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131331</xdr:rowOff>
    </xdr:from>
    <xdr:to>
      <xdr:col>20</xdr:col>
      <xdr:colOff>9525</xdr:colOff>
      <xdr:row>39</xdr:row>
      <xdr:rowOff>61481</xdr:rowOff>
    </xdr:to>
    <xdr:sp macro="" textlink="">
      <xdr:nvSpPr>
        <xdr:cNvPr id="525" name="円/楕円 524"/>
        <xdr:cNvSpPr/>
      </xdr:nvSpPr>
      <xdr:spPr>
        <a:xfrm>
          <a:off x="13652500" y="66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52608</xdr:rowOff>
    </xdr:from>
    <xdr:ext cx="469744" cy="259045"/>
    <xdr:sp macro="" textlink="">
      <xdr:nvSpPr>
        <xdr:cNvPr id="526" name="テキスト ボックス 525"/>
        <xdr:cNvSpPr txBox="1"/>
      </xdr:nvSpPr>
      <xdr:spPr>
        <a:xfrm>
          <a:off x="13468427" y="673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73190</xdr:rowOff>
    </xdr:from>
    <xdr:to>
      <xdr:col>18</xdr:col>
      <xdr:colOff>492125</xdr:colOff>
      <xdr:row>39</xdr:row>
      <xdr:rowOff>3340</xdr:rowOff>
    </xdr:to>
    <xdr:sp macro="" textlink="">
      <xdr:nvSpPr>
        <xdr:cNvPr id="527" name="円/楕円 526"/>
        <xdr:cNvSpPr/>
      </xdr:nvSpPr>
      <xdr:spPr>
        <a:xfrm>
          <a:off x="12763500" y="65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165917</xdr:rowOff>
    </xdr:from>
    <xdr:ext cx="469744" cy="259045"/>
    <xdr:sp macro="" textlink="">
      <xdr:nvSpPr>
        <xdr:cNvPr id="528" name="テキスト ボックス 527"/>
        <xdr:cNvSpPr txBox="1"/>
      </xdr:nvSpPr>
      <xdr:spPr>
        <a:xfrm>
          <a:off x="12579427" y="668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8" name="直線コネクタ 58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9" name="テキスト ボックス 58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1" name="テキスト ボックス 59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7" name="直線コネクタ 596"/>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8"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9" name="直線コネクタ 598"/>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600"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601" name="直線コネクタ 600"/>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10570</xdr:rowOff>
    </xdr:from>
    <xdr:to>
      <xdr:col>23</xdr:col>
      <xdr:colOff>517525</xdr:colOff>
      <xdr:row>76</xdr:row>
      <xdr:rowOff>17463</xdr:rowOff>
    </xdr:to>
    <xdr:cxnSp macro="">
      <xdr:nvCxnSpPr>
        <xdr:cNvPr id="602" name="直線コネクタ 601"/>
        <xdr:cNvCxnSpPr/>
      </xdr:nvCxnSpPr>
      <xdr:spPr>
        <a:xfrm flipV="1">
          <a:off x="15481300" y="13040770"/>
          <a:ext cx="838200" cy="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3"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4" name="フローチャート : 判断 603"/>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132973</xdr:rowOff>
    </xdr:from>
    <xdr:to>
      <xdr:col>22</xdr:col>
      <xdr:colOff>365125</xdr:colOff>
      <xdr:row>76</xdr:row>
      <xdr:rowOff>17463</xdr:rowOff>
    </xdr:to>
    <xdr:cxnSp macro="">
      <xdr:nvCxnSpPr>
        <xdr:cNvPr id="605" name="直線コネクタ 604"/>
        <xdr:cNvCxnSpPr/>
      </xdr:nvCxnSpPr>
      <xdr:spPr>
        <a:xfrm>
          <a:off x="14592300" y="12991723"/>
          <a:ext cx="889000" cy="5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6" name="フローチャート : 判断 605"/>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7" name="テキスト ボックス 606"/>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94935</xdr:rowOff>
    </xdr:from>
    <xdr:to>
      <xdr:col>21</xdr:col>
      <xdr:colOff>161925</xdr:colOff>
      <xdr:row>75</xdr:row>
      <xdr:rowOff>132973</xdr:rowOff>
    </xdr:to>
    <xdr:cxnSp macro="">
      <xdr:nvCxnSpPr>
        <xdr:cNvPr id="608" name="直線コネクタ 607"/>
        <xdr:cNvCxnSpPr/>
      </xdr:nvCxnSpPr>
      <xdr:spPr>
        <a:xfrm>
          <a:off x="13703300" y="12953685"/>
          <a:ext cx="889000" cy="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9" name="フローチャート : 判断 608"/>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3736</xdr:rowOff>
    </xdr:from>
    <xdr:ext cx="534377" cy="259045"/>
    <xdr:sp macro="" textlink="">
      <xdr:nvSpPr>
        <xdr:cNvPr id="610" name="テキスト ボックス 609"/>
        <xdr:cNvSpPr txBox="1"/>
      </xdr:nvSpPr>
      <xdr:spPr>
        <a:xfrm>
          <a:off x="14325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94935</xdr:rowOff>
    </xdr:from>
    <xdr:to>
      <xdr:col>19</xdr:col>
      <xdr:colOff>644525</xdr:colOff>
      <xdr:row>75</xdr:row>
      <xdr:rowOff>101067</xdr:rowOff>
    </xdr:to>
    <xdr:cxnSp macro="">
      <xdr:nvCxnSpPr>
        <xdr:cNvPr id="611" name="直線コネクタ 610"/>
        <xdr:cNvCxnSpPr/>
      </xdr:nvCxnSpPr>
      <xdr:spPr>
        <a:xfrm flipV="1">
          <a:off x="12814300" y="12953685"/>
          <a:ext cx="889000" cy="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2" name="フローチャート : 判断 611"/>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13" name="テキスト ボックス 612"/>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4" name="フローチャート : 判断 613"/>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149463</xdr:rowOff>
    </xdr:from>
    <xdr:ext cx="534377" cy="259045"/>
    <xdr:sp macro="" textlink="">
      <xdr:nvSpPr>
        <xdr:cNvPr id="615" name="テキスト ボックス 614"/>
        <xdr:cNvSpPr txBox="1"/>
      </xdr:nvSpPr>
      <xdr:spPr>
        <a:xfrm>
          <a:off x="12547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131220</xdr:rowOff>
    </xdr:from>
    <xdr:to>
      <xdr:col>23</xdr:col>
      <xdr:colOff>568325</xdr:colOff>
      <xdr:row>76</xdr:row>
      <xdr:rowOff>61370</xdr:rowOff>
    </xdr:to>
    <xdr:sp macro="" textlink="">
      <xdr:nvSpPr>
        <xdr:cNvPr id="621" name="円/楕円 620"/>
        <xdr:cNvSpPr/>
      </xdr:nvSpPr>
      <xdr:spPr>
        <a:xfrm>
          <a:off x="16268700" y="1298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109647</xdr:rowOff>
    </xdr:from>
    <xdr:ext cx="534377" cy="259045"/>
    <xdr:sp macro="" textlink="">
      <xdr:nvSpPr>
        <xdr:cNvPr id="622" name="公債費該当値テキスト"/>
        <xdr:cNvSpPr txBox="1"/>
      </xdr:nvSpPr>
      <xdr:spPr>
        <a:xfrm>
          <a:off x="16370300" y="1296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62,595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138112</xdr:rowOff>
    </xdr:from>
    <xdr:to>
      <xdr:col>22</xdr:col>
      <xdr:colOff>415925</xdr:colOff>
      <xdr:row>76</xdr:row>
      <xdr:rowOff>68263</xdr:rowOff>
    </xdr:to>
    <xdr:sp macro="" textlink="">
      <xdr:nvSpPr>
        <xdr:cNvPr id="623" name="円/楕円 622"/>
        <xdr:cNvSpPr/>
      </xdr:nvSpPr>
      <xdr:spPr>
        <a:xfrm>
          <a:off x="15430500" y="129968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59390</xdr:rowOff>
    </xdr:from>
    <xdr:ext cx="534377" cy="259045"/>
    <xdr:sp macro="" textlink="">
      <xdr:nvSpPr>
        <xdr:cNvPr id="624" name="テキスト ボックス 623"/>
        <xdr:cNvSpPr txBox="1"/>
      </xdr:nvSpPr>
      <xdr:spPr>
        <a:xfrm>
          <a:off x="15214111" y="1308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61,389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82173</xdr:rowOff>
    </xdr:from>
    <xdr:to>
      <xdr:col>21</xdr:col>
      <xdr:colOff>212725</xdr:colOff>
      <xdr:row>76</xdr:row>
      <xdr:rowOff>12323</xdr:rowOff>
    </xdr:to>
    <xdr:sp macro="" textlink="">
      <xdr:nvSpPr>
        <xdr:cNvPr id="625" name="円/楕円 624"/>
        <xdr:cNvSpPr/>
      </xdr:nvSpPr>
      <xdr:spPr>
        <a:xfrm>
          <a:off x="14541500" y="1294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28850</xdr:rowOff>
    </xdr:from>
    <xdr:ext cx="534377" cy="259045"/>
    <xdr:sp macro="" textlink="">
      <xdr:nvSpPr>
        <xdr:cNvPr id="626" name="テキスト ボックス 625"/>
        <xdr:cNvSpPr txBox="1"/>
      </xdr:nvSpPr>
      <xdr:spPr>
        <a:xfrm>
          <a:off x="14325111" y="127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44135</xdr:rowOff>
    </xdr:from>
    <xdr:to>
      <xdr:col>20</xdr:col>
      <xdr:colOff>9525</xdr:colOff>
      <xdr:row>75</xdr:row>
      <xdr:rowOff>145735</xdr:rowOff>
    </xdr:to>
    <xdr:sp macro="" textlink="">
      <xdr:nvSpPr>
        <xdr:cNvPr id="627" name="円/楕円 626"/>
        <xdr:cNvSpPr/>
      </xdr:nvSpPr>
      <xdr:spPr>
        <a:xfrm>
          <a:off x="13652500" y="129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162262</xdr:rowOff>
    </xdr:from>
    <xdr:ext cx="534377" cy="259045"/>
    <xdr:sp macro="" textlink="">
      <xdr:nvSpPr>
        <xdr:cNvPr id="628" name="テキスト ボックス 627"/>
        <xdr:cNvSpPr txBox="1"/>
      </xdr:nvSpPr>
      <xdr:spPr>
        <a:xfrm>
          <a:off x="13436111" y="1267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77,833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50267</xdr:rowOff>
    </xdr:from>
    <xdr:to>
      <xdr:col>18</xdr:col>
      <xdr:colOff>492125</xdr:colOff>
      <xdr:row>75</xdr:row>
      <xdr:rowOff>151867</xdr:rowOff>
    </xdr:to>
    <xdr:sp macro="" textlink="">
      <xdr:nvSpPr>
        <xdr:cNvPr id="629" name="円/楕円 628"/>
        <xdr:cNvSpPr/>
      </xdr:nvSpPr>
      <xdr:spPr>
        <a:xfrm>
          <a:off x="12763500" y="129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168394</xdr:rowOff>
    </xdr:from>
    <xdr:ext cx="534377" cy="259045"/>
    <xdr:sp macro="" textlink="">
      <xdr:nvSpPr>
        <xdr:cNvPr id="630" name="テキスト ボックス 629"/>
        <xdr:cNvSpPr txBox="1"/>
      </xdr:nvSpPr>
      <xdr:spPr>
        <a:xfrm>
          <a:off x="12547111" y="126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1" name="直線コネクタ 64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2" name="テキスト ボックス 64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3" name="直線コネクタ 64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4" name="テキスト ボックス 64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5" name="直線コネクタ 64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6" name="テキスト ボックス 64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7" name="直線コネクタ 64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8" name="テキスト ボックス 64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2" name="直線コネクタ 651"/>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3"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4" name="直線コネクタ 653"/>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5"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6" name="直線コネクタ 655"/>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82775</xdr:rowOff>
    </xdr:from>
    <xdr:to>
      <xdr:col>23</xdr:col>
      <xdr:colOff>517525</xdr:colOff>
      <xdr:row>98</xdr:row>
      <xdr:rowOff>111215</xdr:rowOff>
    </xdr:to>
    <xdr:cxnSp macro="">
      <xdr:nvCxnSpPr>
        <xdr:cNvPr id="657" name="直線コネクタ 656"/>
        <xdr:cNvCxnSpPr/>
      </xdr:nvCxnSpPr>
      <xdr:spPr>
        <a:xfrm flipV="1">
          <a:off x="15481300" y="16884875"/>
          <a:ext cx="838200" cy="2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8"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9" name="フローチャート : 判断 658"/>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111215</xdr:rowOff>
    </xdr:from>
    <xdr:to>
      <xdr:col>22</xdr:col>
      <xdr:colOff>365125</xdr:colOff>
      <xdr:row>98</xdr:row>
      <xdr:rowOff>112723</xdr:rowOff>
    </xdr:to>
    <xdr:cxnSp macro="">
      <xdr:nvCxnSpPr>
        <xdr:cNvPr id="660" name="直線コネクタ 659"/>
        <xdr:cNvCxnSpPr/>
      </xdr:nvCxnSpPr>
      <xdr:spPr>
        <a:xfrm flipV="1">
          <a:off x="14592300" y="16913315"/>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61" name="フローチャート : 判断 660"/>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2" name="テキスト ボックス 661"/>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76822</xdr:rowOff>
    </xdr:from>
    <xdr:to>
      <xdr:col>21</xdr:col>
      <xdr:colOff>161925</xdr:colOff>
      <xdr:row>98</xdr:row>
      <xdr:rowOff>112723</xdr:rowOff>
    </xdr:to>
    <xdr:cxnSp macro="">
      <xdr:nvCxnSpPr>
        <xdr:cNvPr id="663" name="直線コネクタ 662"/>
        <xdr:cNvCxnSpPr/>
      </xdr:nvCxnSpPr>
      <xdr:spPr>
        <a:xfrm>
          <a:off x="13703300" y="16878922"/>
          <a:ext cx="889000" cy="3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4" name="フローチャート : 判断 663"/>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5" name="テキスト ボックス 664"/>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76822</xdr:rowOff>
    </xdr:from>
    <xdr:to>
      <xdr:col>19</xdr:col>
      <xdr:colOff>644525</xdr:colOff>
      <xdr:row>98</xdr:row>
      <xdr:rowOff>90821</xdr:rowOff>
    </xdr:to>
    <xdr:cxnSp macro="">
      <xdr:nvCxnSpPr>
        <xdr:cNvPr id="666" name="直線コネクタ 665"/>
        <xdr:cNvCxnSpPr/>
      </xdr:nvCxnSpPr>
      <xdr:spPr>
        <a:xfrm flipV="1">
          <a:off x="12814300" y="16878922"/>
          <a:ext cx="8890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7" name="フローチャート : 判断 666"/>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8" name="テキスト ボックス 667"/>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9" name="フローチャート : 判断 668"/>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70" name="テキスト ボックス 669"/>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31975</xdr:rowOff>
    </xdr:from>
    <xdr:to>
      <xdr:col>23</xdr:col>
      <xdr:colOff>568325</xdr:colOff>
      <xdr:row>98</xdr:row>
      <xdr:rowOff>133575</xdr:rowOff>
    </xdr:to>
    <xdr:sp macro="" textlink="">
      <xdr:nvSpPr>
        <xdr:cNvPr id="676" name="円/楕円 675"/>
        <xdr:cNvSpPr/>
      </xdr:nvSpPr>
      <xdr:spPr>
        <a:xfrm>
          <a:off x="16268700" y="16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125498</xdr:rowOff>
    </xdr:from>
    <xdr:ext cx="534377" cy="259045"/>
    <xdr:sp macro="" textlink="">
      <xdr:nvSpPr>
        <xdr:cNvPr id="677" name="積立金該当値テキスト"/>
        <xdr:cNvSpPr txBox="1"/>
      </xdr:nvSpPr>
      <xdr:spPr>
        <a:xfrm>
          <a:off x="16370300" y="1675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24,902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60415</xdr:rowOff>
    </xdr:from>
    <xdr:to>
      <xdr:col>22</xdr:col>
      <xdr:colOff>415925</xdr:colOff>
      <xdr:row>98</xdr:row>
      <xdr:rowOff>162015</xdr:rowOff>
    </xdr:to>
    <xdr:sp macro="" textlink="">
      <xdr:nvSpPr>
        <xdr:cNvPr id="678" name="円/楕円 677"/>
        <xdr:cNvSpPr/>
      </xdr:nvSpPr>
      <xdr:spPr>
        <a:xfrm>
          <a:off x="15430500" y="168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153142</xdr:rowOff>
    </xdr:from>
    <xdr:ext cx="534377" cy="259045"/>
    <xdr:sp macro="" textlink="">
      <xdr:nvSpPr>
        <xdr:cNvPr id="679" name="テキスト ボックス 678"/>
        <xdr:cNvSpPr txBox="1"/>
      </xdr:nvSpPr>
      <xdr:spPr>
        <a:xfrm>
          <a:off x="15214111" y="1695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61923</xdr:rowOff>
    </xdr:from>
    <xdr:to>
      <xdr:col>21</xdr:col>
      <xdr:colOff>212725</xdr:colOff>
      <xdr:row>98</xdr:row>
      <xdr:rowOff>163523</xdr:rowOff>
    </xdr:to>
    <xdr:sp macro="" textlink="">
      <xdr:nvSpPr>
        <xdr:cNvPr id="680" name="円/楕円 679"/>
        <xdr:cNvSpPr/>
      </xdr:nvSpPr>
      <xdr:spPr>
        <a:xfrm>
          <a:off x="14541500" y="1686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154650</xdr:rowOff>
    </xdr:from>
    <xdr:ext cx="534377" cy="259045"/>
    <xdr:sp macro="" textlink="">
      <xdr:nvSpPr>
        <xdr:cNvPr id="681" name="テキスト ボックス 680"/>
        <xdr:cNvSpPr txBox="1"/>
      </xdr:nvSpPr>
      <xdr:spPr>
        <a:xfrm>
          <a:off x="14325111" y="1695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26022</xdr:rowOff>
    </xdr:from>
    <xdr:to>
      <xdr:col>20</xdr:col>
      <xdr:colOff>9525</xdr:colOff>
      <xdr:row>98</xdr:row>
      <xdr:rowOff>127622</xdr:rowOff>
    </xdr:to>
    <xdr:sp macro="" textlink="">
      <xdr:nvSpPr>
        <xdr:cNvPr id="682" name="円/楕円 681"/>
        <xdr:cNvSpPr/>
      </xdr:nvSpPr>
      <xdr:spPr>
        <a:xfrm>
          <a:off x="13652500" y="1682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118749</xdr:rowOff>
    </xdr:from>
    <xdr:ext cx="534377" cy="259045"/>
    <xdr:sp macro="" textlink="">
      <xdr:nvSpPr>
        <xdr:cNvPr id="683" name="テキスト ボックス 682"/>
        <xdr:cNvSpPr txBox="1"/>
      </xdr:nvSpPr>
      <xdr:spPr>
        <a:xfrm>
          <a:off x="13436111" y="1692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40021</xdr:rowOff>
    </xdr:from>
    <xdr:to>
      <xdr:col>18</xdr:col>
      <xdr:colOff>492125</xdr:colOff>
      <xdr:row>98</xdr:row>
      <xdr:rowOff>141621</xdr:rowOff>
    </xdr:to>
    <xdr:sp macro="" textlink="">
      <xdr:nvSpPr>
        <xdr:cNvPr id="684" name="円/楕円 683"/>
        <xdr:cNvSpPr/>
      </xdr:nvSpPr>
      <xdr:spPr>
        <a:xfrm>
          <a:off x="12763500" y="1684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132748</xdr:rowOff>
    </xdr:from>
    <xdr:ext cx="534377" cy="259045"/>
    <xdr:sp macro="" textlink="">
      <xdr:nvSpPr>
        <xdr:cNvPr id="685" name="テキスト ボックス 684"/>
        <xdr:cNvSpPr txBox="1"/>
      </xdr:nvSpPr>
      <xdr:spPr>
        <a:xfrm>
          <a:off x="12547111" y="1693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6" name="直線コネクタ 69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7" name="テキスト ボックス 69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8" name="直線コネクタ 69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9" name="テキスト ボックス 69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0" name="直線コネクタ 69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1" name="テキスト ボックス 70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2" name="直線コネクタ 70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3" name="テキスト ボックス 70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4" name="直線コネクタ 70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5" name="テキスト ボックス 70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6" name="直線コネクタ 70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7" name="テキスト ボックス 70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162234</xdr:rowOff>
    </xdr:from>
    <xdr:to>
      <xdr:col>32</xdr:col>
      <xdr:colOff>186689</xdr:colOff>
      <xdr:row>39</xdr:row>
      <xdr:rowOff>98878</xdr:rowOff>
    </xdr:to>
    <xdr:cxnSp macro="">
      <xdr:nvCxnSpPr>
        <xdr:cNvPr id="711" name="直線コネクタ 710"/>
        <xdr:cNvCxnSpPr/>
      </xdr:nvCxnSpPr>
      <xdr:spPr>
        <a:xfrm flipV="1">
          <a:off x="22159595" y="5477184"/>
          <a:ext cx="1269" cy="130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3" name="直線コネクタ 71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108911</xdr:rowOff>
    </xdr:from>
    <xdr:ext cx="534377" cy="259045"/>
    <xdr:sp macro="" textlink="">
      <xdr:nvSpPr>
        <xdr:cNvPr id="714" name="投資及び出資金最大値テキスト"/>
        <xdr:cNvSpPr txBox="1"/>
      </xdr:nvSpPr>
      <xdr:spPr>
        <a:xfrm>
          <a:off x="22212300" y="525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31</xdr:row>
      <xdr:rowOff>162234</xdr:rowOff>
    </xdr:from>
    <xdr:to>
      <xdr:col>32</xdr:col>
      <xdr:colOff>276225</xdr:colOff>
      <xdr:row>31</xdr:row>
      <xdr:rowOff>162234</xdr:rowOff>
    </xdr:to>
    <xdr:cxnSp macro="">
      <xdr:nvCxnSpPr>
        <xdr:cNvPr id="715" name="直線コネクタ 714"/>
        <xdr:cNvCxnSpPr/>
      </xdr:nvCxnSpPr>
      <xdr:spPr>
        <a:xfrm>
          <a:off x="22072600" y="547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171378</xdr:rowOff>
    </xdr:from>
    <xdr:to>
      <xdr:col>32</xdr:col>
      <xdr:colOff>187325</xdr:colOff>
      <xdr:row>35</xdr:row>
      <xdr:rowOff>9398</xdr:rowOff>
    </xdr:to>
    <xdr:cxnSp macro="">
      <xdr:nvCxnSpPr>
        <xdr:cNvPr id="716" name="直線コネクタ 715"/>
        <xdr:cNvCxnSpPr/>
      </xdr:nvCxnSpPr>
      <xdr:spPr>
        <a:xfrm flipV="1">
          <a:off x="21323300" y="5829228"/>
          <a:ext cx="838200" cy="18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86703</xdr:rowOff>
    </xdr:from>
    <xdr:ext cx="469744" cy="259045"/>
    <xdr:sp macro="" textlink="">
      <xdr:nvSpPr>
        <xdr:cNvPr id="717" name="投資及び出資金平均値テキスト"/>
        <xdr:cNvSpPr txBox="1"/>
      </xdr:nvSpPr>
      <xdr:spPr>
        <a:xfrm>
          <a:off x="22212300" y="6601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108276</xdr:rowOff>
    </xdr:from>
    <xdr:to>
      <xdr:col>32</xdr:col>
      <xdr:colOff>238125</xdr:colOff>
      <xdr:row>39</xdr:row>
      <xdr:rowOff>38426</xdr:rowOff>
    </xdr:to>
    <xdr:sp macro="" textlink="">
      <xdr:nvSpPr>
        <xdr:cNvPr id="718" name="フローチャート : 判断 717"/>
        <xdr:cNvSpPr/>
      </xdr:nvSpPr>
      <xdr:spPr>
        <a:xfrm>
          <a:off x="22110700" y="662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49457</xdr:rowOff>
    </xdr:from>
    <xdr:to>
      <xdr:col>31</xdr:col>
      <xdr:colOff>34925</xdr:colOff>
      <xdr:row>35</xdr:row>
      <xdr:rowOff>9398</xdr:rowOff>
    </xdr:to>
    <xdr:cxnSp macro="">
      <xdr:nvCxnSpPr>
        <xdr:cNvPr id="719" name="直線コネクタ 718"/>
        <xdr:cNvCxnSpPr/>
      </xdr:nvCxnSpPr>
      <xdr:spPr>
        <a:xfrm>
          <a:off x="20434300" y="5364407"/>
          <a:ext cx="889000" cy="64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121339</xdr:rowOff>
    </xdr:from>
    <xdr:to>
      <xdr:col>31</xdr:col>
      <xdr:colOff>85725</xdr:colOff>
      <xdr:row>39</xdr:row>
      <xdr:rowOff>51489</xdr:rowOff>
    </xdr:to>
    <xdr:sp macro="" textlink="">
      <xdr:nvSpPr>
        <xdr:cNvPr id="720" name="フローチャート : 判断 719"/>
        <xdr:cNvSpPr/>
      </xdr:nvSpPr>
      <xdr:spPr>
        <a:xfrm>
          <a:off x="21272500" y="663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42616</xdr:rowOff>
    </xdr:from>
    <xdr:ext cx="378565" cy="259045"/>
    <xdr:sp macro="" textlink="">
      <xdr:nvSpPr>
        <xdr:cNvPr id="721" name="テキスト ボックス 720"/>
        <xdr:cNvSpPr txBox="1"/>
      </xdr:nvSpPr>
      <xdr:spPr>
        <a:xfrm>
          <a:off x="21134017" y="6729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49457</xdr:rowOff>
    </xdr:from>
    <xdr:to>
      <xdr:col>29</xdr:col>
      <xdr:colOff>517525</xdr:colOff>
      <xdr:row>35</xdr:row>
      <xdr:rowOff>907</xdr:rowOff>
    </xdr:to>
    <xdr:cxnSp macro="">
      <xdr:nvCxnSpPr>
        <xdr:cNvPr id="722" name="直線コネクタ 721"/>
        <xdr:cNvCxnSpPr/>
      </xdr:nvCxnSpPr>
      <xdr:spPr>
        <a:xfrm flipV="1">
          <a:off x="19545300" y="5364407"/>
          <a:ext cx="889000" cy="63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98697</xdr:rowOff>
    </xdr:from>
    <xdr:to>
      <xdr:col>29</xdr:col>
      <xdr:colOff>568325</xdr:colOff>
      <xdr:row>39</xdr:row>
      <xdr:rowOff>28847</xdr:rowOff>
    </xdr:to>
    <xdr:sp macro="" textlink="">
      <xdr:nvSpPr>
        <xdr:cNvPr id="723" name="フローチャート : 判断 722"/>
        <xdr:cNvSpPr/>
      </xdr:nvSpPr>
      <xdr:spPr>
        <a:xfrm>
          <a:off x="203835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19974</xdr:rowOff>
    </xdr:from>
    <xdr:ext cx="469744" cy="259045"/>
    <xdr:sp macro="" textlink="">
      <xdr:nvSpPr>
        <xdr:cNvPr id="724" name="テキスト ボックス 723"/>
        <xdr:cNvSpPr txBox="1"/>
      </xdr:nvSpPr>
      <xdr:spPr>
        <a:xfrm>
          <a:off x="20199427" y="670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159294</xdr:rowOff>
    </xdr:from>
    <xdr:to>
      <xdr:col>28</xdr:col>
      <xdr:colOff>314325</xdr:colOff>
      <xdr:row>35</xdr:row>
      <xdr:rowOff>907</xdr:rowOff>
    </xdr:to>
    <xdr:cxnSp macro="">
      <xdr:nvCxnSpPr>
        <xdr:cNvPr id="725" name="直線コネクタ 724"/>
        <xdr:cNvCxnSpPr/>
      </xdr:nvCxnSpPr>
      <xdr:spPr>
        <a:xfrm>
          <a:off x="18656300" y="5645694"/>
          <a:ext cx="889000" cy="3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46772</xdr:rowOff>
    </xdr:from>
    <xdr:to>
      <xdr:col>28</xdr:col>
      <xdr:colOff>365125</xdr:colOff>
      <xdr:row>38</xdr:row>
      <xdr:rowOff>148372</xdr:rowOff>
    </xdr:to>
    <xdr:sp macro="" textlink="">
      <xdr:nvSpPr>
        <xdr:cNvPr id="726" name="フローチャート : 判断 725"/>
        <xdr:cNvSpPr/>
      </xdr:nvSpPr>
      <xdr:spPr>
        <a:xfrm>
          <a:off x="19494500" y="656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139499</xdr:rowOff>
    </xdr:from>
    <xdr:ext cx="469744" cy="259045"/>
    <xdr:sp macro="" textlink="">
      <xdr:nvSpPr>
        <xdr:cNvPr id="727" name="テキスト ボックス 726"/>
        <xdr:cNvSpPr txBox="1"/>
      </xdr:nvSpPr>
      <xdr:spPr>
        <a:xfrm>
          <a:off x="19310427" y="66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75293</xdr:rowOff>
    </xdr:from>
    <xdr:to>
      <xdr:col>27</xdr:col>
      <xdr:colOff>161925</xdr:colOff>
      <xdr:row>39</xdr:row>
      <xdr:rowOff>5443</xdr:rowOff>
    </xdr:to>
    <xdr:sp macro="" textlink="">
      <xdr:nvSpPr>
        <xdr:cNvPr id="728" name="フローチャート : 判断 727"/>
        <xdr:cNvSpPr/>
      </xdr:nvSpPr>
      <xdr:spPr>
        <a:xfrm>
          <a:off x="18605500" y="659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168020</xdr:rowOff>
    </xdr:from>
    <xdr:ext cx="469744" cy="259045"/>
    <xdr:sp macro="" textlink="">
      <xdr:nvSpPr>
        <xdr:cNvPr id="729" name="テキスト ボックス 728"/>
        <xdr:cNvSpPr txBox="1"/>
      </xdr:nvSpPr>
      <xdr:spPr>
        <a:xfrm>
          <a:off x="18421427" y="668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120578</xdr:rowOff>
    </xdr:from>
    <xdr:to>
      <xdr:col>32</xdr:col>
      <xdr:colOff>238125</xdr:colOff>
      <xdr:row>34</xdr:row>
      <xdr:rowOff>50728</xdr:rowOff>
    </xdr:to>
    <xdr:sp macro="" textlink="">
      <xdr:nvSpPr>
        <xdr:cNvPr id="735" name="円/楕円 734"/>
        <xdr:cNvSpPr/>
      </xdr:nvSpPr>
      <xdr:spPr>
        <a:xfrm>
          <a:off x="22110700" y="577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143455</xdr:rowOff>
    </xdr:from>
    <xdr:ext cx="469744" cy="259045"/>
    <xdr:sp macro="" textlink="">
      <xdr:nvSpPr>
        <xdr:cNvPr id="736" name="投資及び出資金該当値テキスト"/>
        <xdr:cNvSpPr txBox="1"/>
      </xdr:nvSpPr>
      <xdr:spPr>
        <a:xfrm>
          <a:off x="22212300" y="562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8,784</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130048</xdr:rowOff>
    </xdr:from>
    <xdr:to>
      <xdr:col>31</xdr:col>
      <xdr:colOff>85725</xdr:colOff>
      <xdr:row>35</xdr:row>
      <xdr:rowOff>60198</xdr:rowOff>
    </xdr:to>
    <xdr:sp macro="" textlink="">
      <xdr:nvSpPr>
        <xdr:cNvPr id="737" name="円/楕円 736"/>
        <xdr:cNvSpPr/>
      </xdr:nvSpPr>
      <xdr:spPr>
        <a:xfrm>
          <a:off x="21272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76725</xdr:rowOff>
    </xdr:from>
    <xdr:ext cx="469744" cy="259045"/>
    <xdr:sp macro="" textlink="">
      <xdr:nvSpPr>
        <xdr:cNvPr id="738" name="テキスト ボックス 737"/>
        <xdr:cNvSpPr txBox="1"/>
      </xdr:nvSpPr>
      <xdr:spPr>
        <a:xfrm>
          <a:off x="21088427" y="57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7,122</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170107</xdr:rowOff>
    </xdr:from>
    <xdr:to>
      <xdr:col>29</xdr:col>
      <xdr:colOff>568325</xdr:colOff>
      <xdr:row>31</xdr:row>
      <xdr:rowOff>100257</xdr:rowOff>
    </xdr:to>
    <xdr:sp macro="" textlink="">
      <xdr:nvSpPr>
        <xdr:cNvPr id="739" name="円/楕円 738"/>
        <xdr:cNvSpPr/>
      </xdr:nvSpPr>
      <xdr:spPr>
        <a:xfrm>
          <a:off x="20383500" y="531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29</xdr:row>
      <xdr:rowOff>116784</xdr:rowOff>
    </xdr:from>
    <xdr:ext cx="534377" cy="259045"/>
    <xdr:sp macro="" textlink="">
      <xdr:nvSpPr>
        <xdr:cNvPr id="740" name="テキスト ボックス 739"/>
        <xdr:cNvSpPr txBox="1"/>
      </xdr:nvSpPr>
      <xdr:spPr>
        <a:xfrm>
          <a:off x="20167111" y="508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13,054</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121557</xdr:rowOff>
    </xdr:from>
    <xdr:to>
      <xdr:col>28</xdr:col>
      <xdr:colOff>365125</xdr:colOff>
      <xdr:row>35</xdr:row>
      <xdr:rowOff>51707</xdr:rowOff>
    </xdr:to>
    <xdr:sp macro="" textlink="">
      <xdr:nvSpPr>
        <xdr:cNvPr id="741" name="円/楕円 740"/>
        <xdr:cNvSpPr/>
      </xdr:nvSpPr>
      <xdr:spPr>
        <a:xfrm>
          <a:off x="19494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68234</xdr:rowOff>
    </xdr:from>
    <xdr:ext cx="469744" cy="259045"/>
    <xdr:sp macro="" textlink="">
      <xdr:nvSpPr>
        <xdr:cNvPr id="742" name="テキスト ボックス 741"/>
        <xdr:cNvSpPr txBox="1"/>
      </xdr:nvSpPr>
      <xdr:spPr>
        <a:xfrm>
          <a:off x="19310427" y="572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7,200</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108494</xdr:rowOff>
    </xdr:from>
    <xdr:to>
      <xdr:col>27</xdr:col>
      <xdr:colOff>161925</xdr:colOff>
      <xdr:row>33</xdr:row>
      <xdr:rowOff>38644</xdr:rowOff>
    </xdr:to>
    <xdr:sp macro="" textlink="">
      <xdr:nvSpPr>
        <xdr:cNvPr id="743" name="円/楕円 742"/>
        <xdr:cNvSpPr/>
      </xdr:nvSpPr>
      <xdr:spPr>
        <a:xfrm>
          <a:off x="18605500" y="55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31</xdr:row>
      <xdr:rowOff>55171</xdr:rowOff>
    </xdr:from>
    <xdr:ext cx="534377" cy="259045"/>
    <xdr:sp macro="" textlink="">
      <xdr:nvSpPr>
        <xdr:cNvPr id="744" name="テキスト ボックス 743"/>
        <xdr:cNvSpPr txBox="1"/>
      </xdr:nvSpPr>
      <xdr:spPr>
        <a:xfrm>
          <a:off x="18389111" y="537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8" name="テキスト ボックス 75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8" name="直線コネクタ 767"/>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71"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72" name="直線コネクタ 771"/>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52298</xdr:rowOff>
    </xdr:from>
    <xdr:to>
      <xdr:col>32</xdr:col>
      <xdr:colOff>187325</xdr:colOff>
      <xdr:row>58</xdr:row>
      <xdr:rowOff>97561</xdr:rowOff>
    </xdr:to>
    <xdr:cxnSp macro="">
      <xdr:nvCxnSpPr>
        <xdr:cNvPr id="773" name="直線コネクタ 772"/>
        <xdr:cNvCxnSpPr/>
      </xdr:nvCxnSpPr>
      <xdr:spPr>
        <a:xfrm flipV="1">
          <a:off x="21323300" y="9824948"/>
          <a:ext cx="838200" cy="2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118533</xdr:rowOff>
    </xdr:from>
    <xdr:ext cx="469744" cy="259045"/>
    <xdr:sp macro="" textlink="">
      <xdr:nvSpPr>
        <xdr:cNvPr id="774" name="貸付金平均値テキスト"/>
        <xdr:cNvSpPr txBox="1"/>
      </xdr:nvSpPr>
      <xdr:spPr>
        <a:xfrm>
          <a:off x="22212300" y="9891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5" name="フローチャート : 判断 774"/>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97561</xdr:rowOff>
    </xdr:from>
    <xdr:to>
      <xdr:col>31</xdr:col>
      <xdr:colOff>34925</xdr:colOff>
      <xdr:row>59</xdr:row>
      <xdr:rowOff>44450</xdr:rowOff>
    </xdr:to>
    <xdr:cxnSp macro="">
      <xdr:nvCxnSpPr>
        <xdr:cNvPr id="776" name="直線コネクタ 775"/>
        <xdr:cNvCxnSpPr/>
      </xdr:nvCxnSpPr>
      <xdr:spPr>
        <a:xfrm flipV="1">
          <a:off x="20434300" y="10041661"/>
          <a:ext cx="889000" cy="1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7" name="フローチャート : 判断 776"/>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8" name="テキスト ボックス 777"/>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9" name="直線コネクタ 77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80" name="フローチャート : 判断 779"/>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81" name="テキスト ボックス 780"/>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2" name="直線コネクタ 78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83" name="フローチャート : 判断 782"/>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4" name="テキスト ボックス 783"/>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5" name="フローチャート : 判断 784"/>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6" name="テキスト ボックス 785"/>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1498</xdr:rowOff>
    </xdr:from>
    <xdr:to>
      <xdr:col>32</xdr:col>
      <xdr:colOff>238125</xdr:colOff>
      <xdr:row>57</xdr:row>
      <xdr:rowOff>103098</xdr:rowOff>
    </xdr:to>
    <xdr:sp macro="" textlink="">
      <xdr:nvSpPr>
        <xdr:cNvPr id="792" name="円/楕円 791"/>
        <xdr:cNvSpPr/>
      </xdr:nvSpPr>
      <xdr:spPr>
        <a:xfrm>
          <a:off x="22110700" y="97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24375</xdr:rowOff>
    </xdr:from>
    <xdr:ext cx="469744" cy="259045"/>
    <xdr:sp macro="" textlink="">
      <xdr:nvSpPr>
        <xdr:cNvPr id="793" name="貸付金該当値テキスト"/>
        <xdr:cNvSpPr txBox="1"/>
      </xdr:nvSpPr>
      <xdr:spPr>
        <a:xfrm>
          <a:off x="22212300" y="962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46761</xdr:rowOff>
    </xdr:from>
    <xdr:to>
      <xdr:col>31</xdr:col>
      <xdr:colOff>85725</xdr:colOff>
      <xdr:row>58</xdr:row>
      <xdr:rowOff>148361</xdr:rowOff>
    </xdr:to>
    <xdr:sp macro="" textlink="">
      <xdr:nvSpPr>
        <xdr:cNvPr id="794" name="円/楕円 793"/>
        <xdr:cNvSpPr/>
      </xdr:nvSpPr>
      <xdr:spPr>
        <a:xfrm>
          <a:off x="21272500" y="999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139488</xdr:rowOff>
    </xdr:from>
    <xdr:ext cx="469744" cy="259045"/>
    <xdr:sp macro="" textlink="">
      <xdr:nvSpPr>
        <xdr:cNvPr id="795" name="テキスト ボックス 794"/>
        <xdr:cNvSpPr txBox="1"/>
      </xdr:nvSpPr>
      <xdr:spPr>
        <a:xfrm>
          <a:off x="21088427" y="1008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6" name="円/楕円 79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7" name="テキスト ボックス 79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8" name="円/楕円 79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9" name="テキスト ボックス 79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0" name="円/楕円 79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1" name="テキスト ボックス 80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0" name="テキスト ボックス 81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6" name="直線コネクタ 825"/>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7"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8" name="直線コネクタ 827"/>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9"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30" name="直線コネクタ 829"/>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13005</xdr:rowOff>
    </xdr:from>
    <xdr:to>
      <xdr:col>32</xdr:col>
      <xdr:colOff>187325</xdr:colOff>
      <xdr:row>77</xdr:row>
      <xdr:rowOff>25628</xdr:rowOff>
    </xdr:to>
    <xdr:cxnSp macro="">
      <xdr:nvCxnSpPr>
        <xdr:cNvPr id="831" name="直線コネクタ 830"/>
        <xdr:cNvCxnSpPr/>
      </xdr:nvCxnSpPr>
      <xdr:spPr>
        <a:xfrm flipV="1">
          <a:off x="21323300" y="13214655"/>
          <a:ext cx="8382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32"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33" name="フローチャート : 判断 832"/>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25628</xdr:rowOff>
    </xdr:from>
    <xdr:to>
      <xdr:col>31</xdr:col>
      <xdr:colOff>34925</xdr:colOff>
      <xdr:row>77</xdr:row>
      <xdr:rowOff>86488</xdr:rowOff>
    </xdr:to>
    <xdr:cxnSp macro="">
      <xdr:nvCxnSpPr>
        <xdr:cNvPr id="834" name="直線コネクタ 833"/>
        <xdr:cNvCxnSpPr/>
      </xdr:nvCxnSpPr>
      <xdr:spPr>
        <a:xfrm flipV="1">
          <a:off x="20434300" y="13227278"/>
          <a:ext cx="889000" cy="6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5" name="フローチャート : 判断 834"/>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6" name="テキスト ボックス 835"/>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86488</xdr:rowOff>
    </xdr:from>
    <xdr:to>
      <xdr:col>29</xdr:col>
      <xdr:colOff>517525</xdr:colOff>
      <xdr:row>77</xdr:row>
      <xdr:rowOff>167602</xdr:rowOff>
    </xdr:to>
    <xdr:cxnSp macro="">
      <xdr:nvCxnSpPr>
        <xdr:cNvPr id="837" name="直線コネクタ 836"/>
        <xdr:cNvCxnSpPr/>
      </xdr:nvCxnSpPr>
      <xdr:spPr>
        <a:xfrm flipV="1">
          <a:off x="19545300" y="13288138"/>
          <a:ext cx="889000" cy="8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8" name="フローチャート : 判断 837"/>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9" name="テキスト ボックス 838"/>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167602</xdr:rowOff>
    </xdr:from>
    <xdr:to>
      <xdr:col>28</xdr:col>
      <xdr:colOff>314325</xdr:colOff>
      <xdr:row>78</xdr:row>
      <xdr:rowOff>34531</xdr:rowOff>
    </xdr:to>
    <xdr:cxnSp macro="">
      <xdr:nvCxnSpPr>
        <xdr:cNvPr id="840" name="直線コネクタ 839"/>
        <xdr:cNvCxnSpPr/>
      </xdr:nvCxnSpPr>
      <xdr:spPr>
        <a:xfrm flipV="1">
          <a:off x="18656300" y="13369252"/>
          <a:ext cx="889000" cy="3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41" name="フローチャート : 判断 840"/>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42" name="テキスト ボックス 841"/>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43" name="フローチャート : 判断 842"/>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4" name="テキスト ボックス 843"/>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133655</xdr:rowOff>
    </xdr:from>
    <xdr:to>
      <xdr:col>32</xdr:col>
      <xdr:colOff>238125</xdr:colOff>
      <xdr:row>77</xdr:row>
      <xdr:rowOff>63805</xdr:rowOff>
    </xdr:to>
    <xdr:sp macro="" textlink="">
      <xdr:nvSpPr>
        <xdr:cNvPr id="850" name="円/楕円 849"/>
        <xdr:cNvSpPr/>
      </xdr:nvSpPr>
      <xdr:spPr>
        <a:xfrm>
          <a:off x="22110700" y="131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112082</xdr:rowOff>
    </xdr:from>
    <xdr:ext cx="534377" cy="259045"/>
    <xdr:sp macro="" textlink="">
      <xdr:nvSpPr>
        <xdr:cNvPr id="851" name="繰出金該当値テキスト"/>
        <xdr:cNvSpPr txBox="1"/>
      </xdr:nvSpPr>
      <xdr:spPr>
        <a:xfrm>
          <a:off x="22212300" y="1314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59,476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146278</xdr:rowOff>
    </xdr:from>
    <xdr:to>
      <xdr:col>31</xdr:col>
      <xdr:colOff>85725</xdr:colOff>
      <xdr:row>77</xdr:row>
      <xdr:rowOff>76428</xdr:rowOff>
    </xdr:to>
    <xdr:sp macro="" textlink="">
      <xdr:nvSpPr>
        <xdr:cNvPr id="852" name="円/楕円 851"/>
        <xdr:cNvSpPr/>
      </xdr:nvSpPr>
      <xdr:spPr>
        <a:xfrm>
          <a:off x="21272500" y="131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67555</xdr:rowOff>
    </xdr:from>
    <xdr:ext cx="534377" cy="259045"/>
    <xdr:sp macro="" textlink="">
      <xdr:nvSpPr>
        <xdr:cNvPr id="853" name="テキスト ボックス 852"/>
        <xdr:cNvSpPr txBox="1"/>
      </xdr:nvSpPr>
      <xdr:spPr>
        <a:xfrm>
          <a:off x="21056111" y="1326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58,482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35688</xdr:rowOff>
    </xdr:from>
    <xdr:to>
      <xdr:col>29</xdr:col>
      <xdr:colOff>568325</xdr:colOff>
      <xdr:row>77</xdr:row>
      <xdr:rowOff>137288</xdr:rowOff>
    </xdr:to>
    <xdr:sp macro="" textlink="">
      <xdr:nvSpPr>
        <xdr:cNvPr id="854" name="円/楕円 853"/>
        <xdr:cNvSpPr/>
      </xdr:nvSpPr>
      <xdr:spPr>
        <a:xfrm>
          <a:off x="20383500" y="132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128415</xdr:rowOff>
    </xdr:from>
    <xdr:ext cx="534377" cy="259045"/>
    <xdr:sp macro="" textlink="">
      <xdr:nvSpPr>
        <xdr:cNvPr id="855" name="テキスト ボックス 854"/>
        <xdr:cNvSpPr txBox="1"/>
      </xdr:nvSpPr>
      <xdr:spPr>
        <a:xfrm>
          <a:off x="20167111" y="1333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116802</xdr:rowOff>
    </xdr:from>
    <xdr:to>
      <xdr:col>28</xdr:col>
      <xdr:colOff>365125</xdr:colOff>
      <xdr:row>78</xdr:row>
      <xdr:rowOff>46952</xdr:rowOff>
    </xdr:to>
    <xdr:sp macro="" textlink="">
      <xdr:nvSpPr>
        <xdr:cNvPr id="856" name="円/楕円 855"/>
        <xdr:cNvSpPr/>
      </xdr:nvSpPr>
      <xdr:spPr>
        <a:xfrm>
          <a:off x="19494500" y="133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38079</xdr:rowOff>
    </xdr:from>
    <xdr:ext cx="534377" cy="259045"/>
    <xdr:sp macro="" textlink="">
      <xdr:nvSpPr>
        <xdr:cNvPr id="857" name="テキスト ボックス 856"/>
        <xdr:cNvSpPr txBox="1"/>
      </xdr:nvSpPr>
      <xdr:spPr>
        <a:xfrm>
          <a:off x="19278111" y="134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155181</xdr:rowOff>
    </xdr:from>
    <xdr:to>
      <xdr:col>27</xdr:col>
      <xdr:colOff>161925</xdr:colOff>
      <xdr:row>78</xdr:row>
      <xdr:rowOff>85331</xdr:rowOff>
    </xdr:to>
    <xdr:sp macro="" textlink="">
      <xdr:nvSpPr>
        <xdr:cNvPr id="858" name="円/楕円 857"/>
        <xdr:cNvSpPr/>
      </xdr:nvSpPr>
      <xdr:spPr>
        <a:xfrm>
          <a:off x="18605500" y="133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76458</xdr:rowOff>
    </xdr:from>
    <xdr:ext cx="534377" cy="259045"/>
    <xdr:sp macro="" textlink="">
      <xdr:nvSpPr>
        <xdr:cNvPr id="859" name="テキスト ボックス 858"/>
        <xdr:cNvSpPr txBox="1"/>
      </xdr:nvSpPr>
      <xdr:spPr>
        <a:xfrm>
          <a:off x="18389111" y="1344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各項目とも、概ね類似団体平均を下回っている。前年度</a:t>
          </a:r>
          <a:r>
            <a:rPr kumimoji="1" lang="ja-JP" altLang="ja-JP" sz="1300">
              <a:solidFill>
                <a:schemeClr val="dk1"/>
              </a:solidFill>
              <a:effectLst/>
              <a:latin typeface="+mn-lt"/>
              <a:ea typeface="+mn-ea"/>
              <a:cs typeface="+mn-cs"/>
            </a:rPr>
            <a:t>して一人当たりコストが高</a:t>
          </a:r>
          <a:r>
            <a:rPr kumimoji="1" lang="ja-JP" altLang="en-US" sz="1300">
              <a:solidFill>
                <a:schemeClr val="dk1"/>
              </a:solidFill>
              <a:effectLst/>
              <a:latin typeface="+mn-lt"/>
              <a:ea typeface="+mn-ea"/>
              <a:cs typeface="+mn-cs"/>
            </a:rPr>
            <a:t>かった</a:t>
          </a:r>
          <a:r>
            <a:rPr kumimoji="1" lang="ja-JP" altLang="en-US" sz="1300">
              <a:latin typeface="ＭＳ Ｐゴシック"/>
            </a:rPr>
            <a:t>普通建設事業費は、平成</a:t>
          </a:r>
          <a:r>
            <a:rPr kumimoji="1" lang="en-US" altLang="ja-JP" sz="1300">
              <a:latin typeface="ＭＳ Ｐゴシック"/>
            </a:rPr>
            <a:t>28</a:t>
          </a:r>
          <a:r>
            <a:rPr kumimoji="1" lang="ja-JP" altLang="en-US" sz="1300">
              <a:latin typeface="ＭＳ Ｐゴシック"/>
            </a:rPr>
            <a:t>年度は都市交流施設建設事業の終了により住民一人当たり</a:t>
          </a:r>
          <a:r>
            <a:rPr kumimoji="1" lang="en-US" altLang="ja-JP" sz="1300">
              <a:latin typeface="ＭＳ Ｐゴシック"/>
            </a:rPr>
            <a:t>106,119</a:t>
          </a:r>
          <a:r>
            <a:rPr kumimoji="1" lang="ja-JP" altLang="en-US" sz="1300">
              <a:latin typeface="ＭＳ Ｐゴシック"/>
            </a:rPr>
            <a:t>円から</a:t>
          </a:r>
          <a:r>
            <a:rPr kumimoji="1" lang="en-US" altLang="ja-JP" sz="1300">
              <a:latin typeface="ＭＳ Ｐゴシック"/>
            </a:rPr>
            <a:t>3,759</a:t>
          </a:r>
          <a:r>
            <a:rPr kumimoji="1" lang="ja-JP" altLang="en-US" sz="1300">
              <a:latin typeface="ＭＳ Ｐゴシック"/>
            </a:rPr>
            <a:t>円となり、類似団体比較で</a:t>
          </a:r>
          <a:r>
            <a:rPr kumimoji="1" lang="en-US" altLang="ja-JP" sz="1300">
              <a:latin typeface="ＭＳ Ｐゴシック"/>
            </a:rPr>
            <a:t>39,271</a:t>
          </a:r>
          <a:r>
            <a:rPr kumimoji="1" lang="ja-JP" altLang="en-US" sz="1300">
              <a:latin typeface="ＭＳ Ｐゴシック"/>
            </a:rPr>
            <a:t>円下回った状況となっている。今後も、町総合計画及び過疎計画を基に、公共施設等総合管理計画を作成し、事業の取捨選択を徹底していくことで、事業費の減少を目指すこととしている。</a:t>
          </a:r>
        </a:p>
        <a:p>
          <a:r>
            <a:rPr kumimoji="1" lang="ja-JP" altLang="en-US" sz="1300">
              <a:latin typeface="ＭＳ Ｐゴシック"/>
            </a:rPr>
            <a:t>　貸付金について、類似団体の</a:t>
          </a:r>
          <a:r>
            <a:rPr kumimoji="1" lang="en-US" altLang="ja-JP" sz="1300">
              <a:latin typeface="ＭＳ Ｐゴシック"/>
            </a:rPr>
            <a:t>1.7</a:t>
          </a:r>
          <a:r>
            <a:rPr kumimoji="1" lang="ja-JP" altLang="en-US" sz="1300">
              <a:latin typeface="ＭＳ Ｐゴシック"/>
            </a:rPr>
            <a:t>倍となっているが、３年間の期間での雇用創造協議会への運営資金の貸付によるもので、平成２９年度で終了となる。また、投資及び出資金は住民一人当たり</a:t>
          </a:r>
          <a:r>
            <a:rPr kumimoji="1" lang="en-US" altLang="ja-JP" sz="1300">
              <a:latin typeface="ＭＳ Ｐゴシック"/>
            </a:rPr>
            <a:t>8,784</a:t>
          </a:r>
          <a:r>
            <a:rPr kumimoji="1" lang="ja-JP" altLang="en-US" sz="1300">
              <a:latin typeface="ＭＳ Ｐゴシック"/>
            </a:rPr>
            <a:t>円、前年度より</a:t>
          </a:r>
          <a:r>
            <a:rPr kumimoji="1" lang="en-US" altLang="ja-JP" sz="1300">
              <a:latin typeface="ＭＳ Ｐゴシック"/>
            </a:rPr>
            <a:t>1,662</a:t>
          </a:r>
          <a:r>
            <a:rPr kumimoji="1" lang="ja-JP" altLang="en-US" sz="1300">
              <a:latin typeface="ＭＳ Ｐゴシック"/>
            </a:rPr>
            <a:t>円増となっており、類似団体と比較して一人当たりコストが高い状況となっている。これは、病院会計出資金と南房総広域水道企業団出資金によるものだが、今後、該当する事業費が減少傾向にあることから、引き続き過剰な投資にならないように、内容を精査し、財政を圧迫しないように歯止めをかけるよう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千葉県鋸南町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8,233
8,193
45.19
4,300,515
4,119,997
165,389
2,848,797
4,393,821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81.6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12954</xdr:rowOff>
    </xdr:from>
    <xdr:to>
      <xdr:col>6</xdr:col>
      <xdr:colOff>511175</xdr:colOff>
      <xdr:row>37</xdr:row>
      <xdr:rowOff>112141</xdr:rowOff>
    </xdr:to>
    <xdr:cxnSp macro="">
      <xdr:nvCxnSpPr>
        <xdr:cNvPr id="61" name="直線コネクタ 60"/>
        <xdr:cNvCxnSpPr/>
      </xdr:nvCxnSpPr>
      <xdr:spPr>
        <a:xfrm>
          <a:off x="3797300" y="6356604"/>
          <a:ext cx="838200" cy="9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12954</xdr:rowOff>
    </xdr:from>
    <xdr:to>
      <xdr:col>5</xdr:col>
      <xdr:colOff>358775</xdr:colOff>
      <xdr:row>37</xdr:row>
      <xdr:rowOff>115189</xdr:rowOff>
    </xdr:to>
    <xdr:cxnSp macro="">
      <xdr:nvCxnSpPr>
        <xdr:cNvPr id="64" name="直線コネクタ 63"/>
        <xdr:cNvCxnSpPr/>
      </xdr:nvCxnSpPr>
      <xdr:spPr>
        <a:xfrm flipV="1">
          <a:off x="2908300" y="6356604"/>
          <a:ext cx="889000" cy="10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115189</xdr:rowOff>
    </xdr:from>
    <xdr:to>
      <xdr:col>4</xdr:col>
      <xdr:colOff>155575</xdr:colOff>
      <xdr:row>38</xdr:row>
      <xdr:rowOff>21844</xdr:rowOff>
    </xdr:to>
    <xdr:cxnSp macro="">
      <xdr:nvCxnSpPr>
        <xdr:cNvPr id="67" name="直線コネクタ 66"/>
        <xdr:cNvCxnSpPr/>
      </xdr:nvCxnSpPr>
      <xdr:spPr>
        <a:xfrm flipV="1">
          <a:off x="2019300" y="6458839"/>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10795</xdr:rowOff>
    </xdr:from>
    <xdr:to>
      <xdr:col>2</xdr:col>
      <xdr:colOff>638175</xdr:colOff>
      <xdr:row>38</xdr:row>
      <xdr:rowOff>21844</xdr:rowOff>
    </xdr:to>
    <xdr:cxnSp macro="">
      <xdr:nvCxnSpPr>
        <xdr:cNvPr id="70" name="直線コネクタ 69"/>
        <xdr:cNvCxnSpPr/>
      </xdr:nvCxnSpPr>
      <xdr:spPr>
        <a:xfrm>
          <a:off x="1130300" y="652589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61341</xdr:rowOff>
    </xdr:from>
    <xdr:to>
      <xdr:col>6</xdr:col>
      <xdr:colOff>561975</xdr:colOff>
      <xdr:row>37</xdr:row>
      <xdr:rowOff>162940</xdr:rowOff>
    </xdr:to>
    <xdr:sp macro="" textlink="">
      <xdr:nvSpPr>
        <xdr:cNvPr id="80" name="円/楕円 79"/>
        <xdr:cNvSpPr/>
      </xdr:nvSpPr>
      <xdr:spPr>
        <a:xfrm>
          <a:off x="4584700" y="64049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39768</xdr:rowOff>
    </xdr:from>
    <xdr:ext cx="469744" cy="259045"/>
    <xdr:sp macro="" textlink="">
      <xdr:nvSpPr>
        <xdr:cNvPr id="81" name="議会費該当値テキスト"/>
        <xdr:cNvSpPr txBox="1"/>
      </xdr:nvSpPr>
      <xdr:spPr>
        <a:xfrm>
          <a:off x="4686300"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133604</xdr:rowOff>
    </xdr:from>
    <xdr:to>
      <xdr:col>5</xdr:col>
      <xdr:colOff>409575</xdr:colOff>
      <xdr:row>37</xdr:row>
      <xdr:rowOff>63754</xdr:rowOff>
    </xdr:to>
    <xdr:sp macro="" textlink="">
      <xdr:nvSpPr>
        <xdr:cNvPr id="82" name="円/楕円 81"/>
        <xdr:cNvSpPr/>
      </xdr:nvSpPr>
      <xdr:spPr>
        <a:xfrm>
          <a:off x="3746500" y="63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54881</xdr:rowOff>
    </xdr:from>
    <xdr:ext cx="469744" cy="259045"/>
    <xdr:sp macro="" textlink="">
      <xdr:nvSpPr>
        <xdr:cNvPr id="83" name="テキスト ボックス 82"/>
        <xdr:cNvSpPr txBox="1"/>
      </xdr:nvSpPr>
      <xdr:spPr>
        <a:xfrm>
          <a:off x="3562427" y="63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64389</xdr:rowOff>
    </xdr:from>
    <xdr:to>
      <xdr:col>4</xdr:col>
      <xdr:colOff>206375</xdr:colOff>
      <xdr:row>37</xdr:row>
      <xdr:rowOff>165989</xdr:rowOff>
    </xdr:to>
    <xdr:sp macro="" textlink="">
      <xdr:nvSpPr>
        <xdr:cNvPr id="84" name="円/楕円 83"/>
        <xdr:cNvSpPr/>
      </xdr:nvSpPr>
      <xdr:spPr>
        <a:xfrm>
          <a:off x="2857500" y="64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157116</xdr:rowOff>
    </xdr:from>
    <xdr:ext cx="469744" cy="259045"/>
    <xdr:sp macro="" textlink="">
      <xdr:nvSpPr>
        <xdr:cNvPr id="85" name="テキスト ボックス 84"/>
        <xdr:cNvSpPr txBox="1"/>
      </xdr:nvSpPr>
      <xdr:spPr>
        <a:xfrm>
          <a:off x="2673427" y="65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142494</xdr:rowOff>
    </xdr:from>
    <xdr:to>
      <xdr:col>3</xdr:col>
      <xdr:colOff>3175</xdr:colOff>
      <xdr:row>38</xdr:row>
      <xdr:rowOff>72644</xdr:rowOff>
    </xdr:to>
    <xdr:sp macro="" textlink="">
      <xdr:nvSpPr>
        <xdr:cNvPr id="86" name="円/楕円 85"/>
        <xdr:cNvSpPr/>
      </xdr:nvSpPr>
      <xdr:spPr>
        <a:xfrm>
          <a:off x="19685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63771</xdr:rowOff>
    </xdr:from>
    <xdr:ext cx="469744" cy="259045"/>
    <xdr:sp macro="" textlink="">
      <xdr:nvSpPr>
        <xdr:cNvPr id="87" name="テキスト ボックス 86"/>
        <xdr:cNvSpPr txBox="1"/>
      </xdr:nvSpPr>
      <xdr:spPr>
        <a:xfrm>
          <a:off x="1784427" y="657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131445</xdr:rowOff>
    </xdr:from>
    <xdr:to>
      <xdr:col>1</xdr:col>
      <xdr:colOff>485775</xdr:colOff>
      <xdr:row>38</xdr:row>
      <xdr:rowOff>61595</xdr:rowOff>
    </xdr:to>
    <xdr:sp macro="" textlink="">
      <xdr:nvSpPr>
        <xdr:cNvPr id="88" name="円/楕円 87"/>
        <xdr:cNvSpPr/>
      </xdr:nvSpPr>
      <xdr:spPr>
        <a:xfrm>
          <a:off x="1079500" y="64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52722</xdr:rowOff>
    </xdr:from>
    <xdr:ext cx="469744" cy="259045"/>
    <xdr:sp macro="" textlink="">
      <xdr:nvSpPr>
        <xdr:cNvPr id="89" name="テキスト ボックス 88"/>
        <xdr:cNvSpPr txBox="1"/>
      </xdr:nvSpPr>
      <xdr:spPr>
        <a:xfrm>
          <a:off x="895427" y="65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10459</xdr:rowOff>
    </xdr:from>
    <xdr:to>
      <xdr:col>6</xdr:col>
      <xdr:colOff>511175</xdr:colOff>
      <xdr:row>58</xdr:row>
      <xdr:rowOff>131973</xdr:rowOff>
    </xdr:to>
    <xdr:cxnSp macro="">
      <xdr:nvCxnSpPr>
        <xdr:cNvPr id="120" name="直線コネクタ 119"/>
        <xdr:cNvCxnSpPr/>
      </xdr:nvCxnSpPr>
      <xdr:spPr>
        <a:xfrm>
          <a:off x="3797300" y="9954559"/>
          <a:ext cx="838200" cy="12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10459</xdr:rowOff>
    </xdr:from>
    <xdr:to>
      <xdr:col>5</xdr:col>
      <xdr:colOff>358775</xdr:colOff>
      <xdr:row>58</xdr:row>
      <xdr:rowOff>74892</xdr:rowOff>
    </xdr:to>
    <xdr:cxnSp macro="">
      <xdr:nvCxnSpPr>
        <xdr:cNvPr id="123" name="直線コネクタ 122"/>
        <xdr:cNvCxnSpPr/>
      </xdr:nvCxnSpPr>
      <xdr:spPr>
        <a:xfrm flipV="1">
          <a:off x="2908300" y="9954559"/>
          <a:ext cx="889000" cy="6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77173</xdr:rowOff>
    </xdr:from>
    <xdr:ext cx="599010" cy="259045"/>
    <xdr:sp macro="" textlink="">
      <xdr:nvSpPr>
        <xdr:cNvPr id="125" name="テキスト ボックス 124"/>
        <xdr:cNvSpPr txBox="1"/>
      </xdr:nvSpPr>
      <xdr:spPr>
        <a:xfrm>
          <a:off x="3497794"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74892</xdr:rowOff>
    </xdr:from>
    <xdr:to>
      <xdr:col>4</xdr:col>
      <xdr:colOff>155575</xdr:colOff>
      <xdr:row>58</xdr:row>
      <xdr:rowOff>140441</xdr:rowOff>
    </xdr:to>
    <xdr:cxnSp macro="">
      <xdr:nvCxnSpPr>
        <xdr:cNvPr id="126" name="直線コネクタ 125"/>
        <xdr:cNvCxnSpPr/>
      </xdr:nvCxnSpPr>
      <xdr:spPr>
        <a:xfrm flipV="1">
          <a:off x="2019300" y="10018992"/>
          <a:ext cx="889000" cy="6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140441</xdr:rowOff>
    </xdr:from>
    <xdr:to>
      <xdr:col>2</xdr:col>
      <xdr:colOff>638175</xdr:colOff>
      <xdr:row>58</xdr:row>
      <xdr:rowOff>162436</xdr:rowOff>
    </xdr:to>
    <xdr:cxnSp macro="">
      <xdr:nvCxnSpPr>
        <xdr:cNvPr id="129" name="直線コネクタ 128"/>
        <xdr:cNvCxnSpPr/>
      </xdr:nvCxnSpPr>
      <xdr:spPr>
        <a:xfrm flipV="1">
          <a:off x="1130300" y="10084541"/>
          <a:ext cx="889000" cy="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81173</xdr:rowOff>
    </xdr:from>
    <xdr:to>
      <xdr:col>6</xdr:col>
      <xdr:colOff>561975</xdr:colOff>
      <xdr:row>59</xdr:row>
      <xdr:rowOff>11323</xdr:rowOff>
    </xdr:to>
    <xdr:sp macro="" textlink="">
      <xdr:nvSpPr>
        <xdr:cNvPr id="139" name="円/楕円 138"/>
        <xdr:cNvSpPr/>
      </xdr:nvSpPr>
      <xdr:spPr>
        <a:xfrm>
          <a:off x="4584700" y="100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167550</xdr:rowOff>
    </xdr:from>
    <xdr:ext cx="534377" cy="259045"/>
    <xdr:sp macro="" textlink="">
      <xdr:nvSpPr>
        <xdr:cNvPr id="140" name="総務費該当値テキスト"/>
        <xdr:cNvSpPr txBox="1"/>
      </xdr:nvSpPr>
      <xdr:spPr>
        <a:xfrm>
          <a:off x="4686300" y="994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131109</xdr:rowOff>
    </xdr:from>
    <xdr:to>
      <xdr:col>5</xdr:col>
      <xdr:colOff>409575</xdr:colOff>
      <xdr:row>58</xdr:row>
      <xdr:rowOff>61259</xdr:rowOff>
    </xdr:to>
    <xdr:sp macro="" textlink="">
      <xdr:nvSpPr>
        <xdr:cNvPr id="141" name="円/楕円 140"/>
        <xdr:cNvSpPr/>
      </xdr:nvSpPr>
      <xdr:spPr>
        <a:xfrm>
          <a:off x="3746500" y="99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77786</xdr:rowOff>
    </xdr:from>
    <xdr:ext cx="599010" cy="259045"/>
    <xdr:sp macro="" textlink="">
      <xdr:nvSpPr>
        <xdr:cNvPr id="142" name="テキスト ボックス 141"/>
        <xdr:cNvSpPr txBox="1"/>
      </xdr:nvSpPr>
      <xdr:spPr>
        <a:xfrm>
          <a:off x="3497794" y="967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159,150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24092</xdr:rowOff>
    </xdr:from>
    <xdr:to>
      <xdr:col>4</xdr:col>
      <xdr:colOff>206375</xdr:colOff>
      <xdr:row>58</xdr:row>
      <xdr:rowOff>125692</xdr:rowOff>
    </xdr:to>
    <xdr:sp macro="" textlink="">
      <xdr:nvSpPr>
        <xdr:cNvPr id="143" name="円/楕円 142"/>
        <xdr:cNvSpPr/>
      </xdr:nvSpPr>
      <xdr:spPr>
        <a:xfrm>
          <a:off x="2857500" y="99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116819</xdr:rowOff>
    </xdr:from>
    <xdr:ext cx="599010" cy="259045"/>
    <xdr:sp macro="" textlink="">
      <xdr:nvSpPr>
        <xdr:cNvPr id="144" name="テキスト ボックス 143"/>
        <xdr:cNvSpPr txBox="1"/>
      </xdr:nvSpPr>
      <xdr:spPr>
        <a:xfrm>
          <a:off x="2608794" y="1006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119,690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89641</xdr:rowOff>
    </xdr:from>
    <xdr:to>
      <xdr:col>3</xdr:col>
      <xdr:colOff>3175</xdr:colOff>
      <xdr:row>59</xdr:row>
      <xdr:rowOff>19791</xdr:rowOff>
    </xdr:to>
    <xdr:sp macro="" textlink="">
      <xdr:nvSpPr>
        <xdr:cNvPr id="145" name="円/楕円 144"/>
        <xdr:cNvSpPr/>
      </xdr:nvSpPr>
      <xdr:spPr>
        <a:xfrm>
          <a:off x="1968500" y="1003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10918</xdr:rowOff>
    </xdr:from>
    <xdr:ext cx="534377" cy="259045"/>
    <xdr:sp macro="" textlink="">
      <xdr:nvSpPr>
        <xdr:cNvPr id="146" name="テキスト ボックス 145"/>
        <xdr:cNvSpPr txBox="1"/>
      </xdr:nvSpPr>
      <xdr:spPr>
        <a:xfrm>
          <a:off x="1752111" y="1012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111636</xdr:rowOff>
    </xdr:from>
    <xdr:to>
      <xdr:col>1</xdr:col>
      <xdr:colOff>485775</xdr:colOff>
      <xdr:row>59</xdr:row>
      <xdr:rowOff>41786</xdr:rowOff>
    </xdr:to>
    <xdr:sp macro="" textlink="">
      <xdr:nvSpPr>
        <xdr:cNvPr id="147" name="円/楕円 146"/>
        <xdr:cNvSpPr/>
      </xdr:nvSpPr>
      <xdr:spPr>
        <a:xfrm>
          <a:off x="1079500" y="1005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32913</xdr:rowOff>
    </xdr:from>
    <xdr:ext cx="534377" cy="259045"/>
    <xdr:sp macro="" textlink="">
      <xdr:nvSpPr>
        <xdr:cNvPr id="148" name="テキスト ボックス 147"/>
        <xdr:cNvSpPr txBox="1"/>
      </xdr:nvSpPr>
      <xdr:spPr>
        <a:xfrm>
          <a:off x="863111" y="1014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33869</xdr:rowOff>
    </xdr:from>
    <xdr:to>
      <xdr:col>6</xdr:col>
      <xdr:colOff>511175</xdr:colOff>
      <xdr:row>77</xdr:row>
      <xdr:rowOff>19228</xdr:rowOff>
    </xdr:to>
    <xdr:cxnSp macro="">
      <xdr:nvCxnSpPr>
        <xdr:cNvPr id="180" name="直線コネクタ 179"/>
        <xdr:cNvCxnSpPr/>
      </xdr:nvCxnSpPr>
      <xdr:spPr>
        <a:xfrm flipV="1">
          <a:off x="3797300" y="13064069"/>
          <a:ext cx="838200" cy="15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19228</xdr:rowOff>
    </xdr:from>
    <xdr:to>
      <xdr:col>5</xdr:col>
      <xdr:colOff>358775</xdr:colOff>
      <xdr:row>77</xdr:row>
      <xdr:rowOff>123437</xdr:rowOff>
    </xdr:to>
    <xdr:cxnSp macro="">
      <xdr:nvCxnSpPr>
        <xdr:cNvPr id="183" name="直線コネクタ 182"/>
        <xdr:cNvCxnSpPr/>
      </xdr:nvCxnSpPr>
      <xdr:spPr>
        <a:xfrm flipV="1">
          <a:off x="2908300" y="13220878"/>
          <a:ext cx="889000" cy="10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123437</xdr:rowOff>
    </xdr:from>
    <xdr:to>
      <xdr:col>4</xdr:col>
      <xdr:colOff>155575</xdr:colOff>
      <xdr:row>78</xdr:row>
      <xdr:rowOff>79829</xdr:rowOff>
    </xdr:to>
    <xdr:cxnSp macro="">
      <xdr:nvCxnSpPr>
        <xdr:cNvPr id="186" name="直線コネクタ 185"/>
        <xdr:cNvCxnSpPr/>
      </xdr:nvCxnSpPr>
      <xdr:spPr>
        <a:xfrm flipV="1">
          <a:off x="2019300" y="13325087"/>
          <a:ext cx="889000" cy="12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79829</xdr:rowOff>
    </xdr:from>
    <xdr:to>
      <xdr:col>2</xdr:col>
      <xdr:colOff>638175</xdr:colOff>
      <xdr:row>78</xdr:row>
      <xdr:rowOff>143357</xdr:rowOff>
    </xdr:to>
    <xdr:cxnSp macro="">
      <xdr:nvCxnSpPr>
        <xdr:cNvPr id="189" name="直線コネクタ 188"/>
        <xdr:cNvCxnSpPr/>
      </xdr:nvCxnSpPr>
      <xdr:spPr>
        <a:xfrm flipV="1">
          <a:off x="1130300" y="13452929"/>
          <a:ext cx="889000" cy="6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154519</xdr:rowOff>
    </xdr:from>
    <xdr:to>
      <xdr:col>6</xdr:col>
      <xdr:colOff>561975</xdr:colOff>
      <xdr:row>76</xdr:row>
      <xdr:rowOff>84669</xdr:rowOff>
    </xdr:to>
    <xdr:sp macro="" textlink="">
      <xdr:nvSpPr>
        <xdr:cNvPr id="199" name="円/楕円 198"/>
        <xdr:cNvSpPr/>
      </xdr:nvSpPr>
      <xdr:spPr>
        <a:xfrm>
          <a:off x="4584700" y="1301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132946</xdr:rowOff>
    </xdr:from>
    <xdr:ext cx="599010" cy="259045"/>
    <xdr:sp macro="" textlink="">
      <xdr:nvSpPr>
        <xdr:cNvPr id="200" name="民生費該当値テキスト"/>
        <xdr:cNvSpPr txBox="1"/>
      </xdr:nvSpPr>
      <xdr:spPr>
        <a:xfrm>
          <a:off x="4686300" y="1299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143,222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139878</xdr:rowOff>
    </xdr:from>
    <xdr:to>
      <xdr:col>5</xdr:col>
      <xdr:colOff>409575</xdr:colOff>
      <xdr:row>77</xdr:row>
      <xdr:rowOff>70028</xdr:rowOff>
    </xdr:to>
    <xdr:sp macro="" textlink="">
      <xdr:nvSpPr>
        <xdr:cNvPr id="201" name="円/楕円 200"/>
        <xdr:cNvSpPr/>
      </xdr:nvSpPr>
      <xdr:spPr>
        <a:xfrm>
          <a:off x="3746500" y="1317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61155</xdr:rowOff>
    </xdr:from>
    <xdr:ext cx="599010" cy="259045"/>
    <xdr:sp macro="" textlink="">
      <xdr:nvSpPr>
        <xdr:cNvPr id="202" name="テキスト ボックス 201"/>
        <xdr:cNvSpPr txBox="1"/>
      </xdr:nvSpPr>
      <xdr:spPr>
        <a:xfrm>
          <a:off x="3497794" y="1326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128,817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72637</xdr:rowOff>
    </xdr:from>
    <xdr:to>
      <xdr:col>4</xdr:col>
      <xdr:colOff>206375</xdr:colOff>
      <xdr:row>78</xdr:row>
      <xdr:rowOff>2787</xdr:rowOff>
    </xdr:to>
    <xdr:sp macro="" textlink="">
      <xdr:nvSpPr>
        <xdr:cNvPr id="203" name="円/楕円 202"/>
        <xdr:cNvSpPr/>
      </xdr:nvSpPr>
      <xdr:spPr>
        <a:xfrm>
          <a:off x="2857500" y="1327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165364</xdr:rowOff>
    </xdr:from>
    <xdr:ext cx="599010" cy="259045"/>
    <xdr:sp macro="" textlink="">
      <xdr:nvSpPr>
        <xdr:cNvPr id="204" name="テキスト ボックス 203"/>
        <xdr:cNvSpPr txBox="1"/>
      </xdr:nvSpPr>
      <xdr:spPr>
        <a:xfrm>
          <a:off x="2608794" y="1336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29029</xdr:rowOff>
    </xdr:from>
    <xdr:to>
      <xdr:col>3</xdr:col>
      <xdr:colOff>3175</xdr:colOff>
      <xdr:row>78</xdr:row>
      <xdr:rowOff>130629</xdr:rowOff>
    </xdr:to>
    <xdr:sp macro="" textlink="">
      <xdr:nvSpPr>
        <xdr:cNvPr id="205" name="円/楕円 204"/>
        <xdr:cNvSpPr/>
      </xdr:nvSpPr>
      <xdr:spPr>
        <a:xfrm>
          <a:off x="1968500" y="134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121756</xdr:rowOff>
    </xdr:from>
    <xdr:ext cx="599010" cy="259045"/>
    <xdr:sp macro="" textlink="">
      <xdr:nvSpPr>
        <xdr:cNvPr id="206" name="テキスト ボックス 205"/>
        <xdr:cNvSpPr txBox="1"/>
      </xdr:nvSpPr>
      <xdr:spPr>
        <a:xfrm>
          <a:off x="1719794" y="1349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107,500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92557</xdr:rowOff>
    </xdr:from>
    <xdr:to>
      <xdr:col>1</xdr:col>
      <xdr:colOff>485775</xdr:colOff>
      <xdr:row>79</xdr:row>
      <xdr:rowOff>22707</xdr:rowOff>
    </xdr:to>
    <xdr:sp macro="" textlink="">
      <xdr:nvSpPr>
        <xdr:cNvPr id="207" name="円/楕円 206"/>
        <xdr:cNvSpPr/>
      </xdr:nvSpPr>
      <xdr:spPr>
        <a:xfrm>
          <a:off x="1079500" y="134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13834</xdr:rowOff>
    </xdr:from>
    <xdr:ext cx="599010" cy="259045"/>
    <xdr:sp macro="" textlink="">
      <xdr:nvSpPr>
        <xdr:cNvPr id="208" name="テキスト ボックス 207"/>
        <xdr:cNvSpPr txBox="1"/>
      </xdr:nvSpPr>
      <xdr:spPr>
        <a:xfrm>
          <a:off x="830794" y="1355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68957</xdr:rowOff>
    </xdr:from>
    <xdr:to>
      <xdr:col>6</xdr:col>
      <xdr:colOff>511175</xdr:colOff>
      <xdr:row>97</xdr:row>
      <xdr:rowOff>96962</xdr:rowOff>
    </xdr:to>
    <xdr:cxnSp macro="">
      <xdr:nvCxnSpPr>
        <xdr:cNvPr id="235" name="直線コネクタ 234"/>
        <xdr:cNvCxnSpPr/>
      </xdr:nvCxnSpPr>
      <xdr:spPr>
        <a:xfrm flipV="1">
          <a:off x="3797300" y="16699607"/>
          <a:ext cx="838200" cy="2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71089</xdr:rowOff>
    </xdr:from>
    <xdr:to>
      <xdr:col>5</xdr:col>
      <xdr:colOff>358775</xdr:colOff>
      <xdr:row>97</xdr:row>
      <xdr:rowOff>96962</xdr:rowOff>
    </xdr:to>
    <xdr:cxnSp macro="">
      <xdr:nvCxnSpPr>
        <xdr:cNvPr id="238" name="直線コネクタ 237"/>
        <xdr:cNvCxnSpPr/>
      </xdr:nvCxnSpPr>
      <xdr:spPr>
        <a:xfrm>
          <a:off x="2908300" y="16701739"/>
          <a:ext cx="889000" cy="2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71089</xdr:rowOff>
    </xdr:from>
    <xdr:to>
      <xdr:col>4</xdr:col>
      <xdr:colOff>155575</xdr:colOff>
      <xdr:row>97</xdr:row>
      <xdr:rowOff>85471</xdr:rowOff>
    </xdr:to>
    <xdr:cxnSp macro="">
      <xdr:nvCxnSpPr>
        <xdr:cNvPr id="241" name="直線コネクタ 240"/>
        <xdr:cNvCxnSpPr/>
      </xdr:nvCxnSpPr>
      <xdr:spPr>
        <a:xfrm flipV="1">
          <a:off x="2019300" y="16701739"/>
          <a:ext cx="8890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79848</xdr:rowOff>
    </xdr:from>
    <xdr:to>
      <xdr:col>2</xdr:col>
      <xdr:colOff>638175</xdr:colOff>
      <xdr:row>97</xdr:row>
      <xdr:rowOff>85471</xdr:rowOff>
    </xdr:to>
    <xdr:cxnSp macro="">
      <xdr:nvCxnSpPr>
        <xdr:cNvPr id="244" name="直線コネクタ 243"/>
        <xdr:cNvCxnSpPr/>
      </xdr:nvCxnSpPr>
      <xdr:spPr>
        <a:xfrm>
          <a:off x="1130300" y="16710498"/>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18157</xdr:rowOff>
    </xdr:from>
    <xdr:to>
      <xdr:col>6</xdr:col>
      <xdr:colOff>561975</xdr:colOff>
      <xdr:row>97</xdr:row>
      <xdr:rowOff>119757</xdr:rowOff>
    </xdr:to>
    <xdr:sp macro="" textlink="">
      <xdr:nvSpPr>
        <xdr:cNvPr id="254" name="円/楕円 253"/>
        <xdr:cNvSpPr/>
      </xdr:nvSpPr>
      <xdr:spPr>
        <a:xfrm>
          <a:off x="4584700" y="166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168034</xdr:rowOff>
    </xdr:from>
    <xdr:ext cx="534377" cy="259045"/>
    <xdr:sp macro="" textlink="">
      <xdr:nvSpPr>
        <xdr:cNvPr id="255" name="衛生費該当値テキスト"/>
        <xdr:cNvSpPr txBox="1"/>
      </xdr:nvSpPr>
      <xdr:spPr>
        <a:xfrm>
          <a:off x="4686300" y="1662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52,973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46162</xdr:rowOff>
    </xdr:from>
    <xdr:to>
      <xdr:col>5</xdr:col>
      <xdr:colOff>409575</xdr:colOff>
      <xdr:row>97</xdr:row>
      <xdr:rowOff>147762</xdr:rowOff>
    </xdr:to>
    <xdr:sp macro="" textlink="">
      <xdr:nvSpPr>
        <xdr:cNvPr id="256" name="円/楕円 255"/>
        <xdr:cNvSpPr/>
      </xdr:nvSpPr>
      <xdr:spPr>
        <a:xfrm>
          <a:off x="3746500" y="1667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138889</xdr:rowOff>
    </xdr:from>
    <xdr:ext cx="534377" cy="259045"/>
    <xdr:sp macro="" textlink="">
      <xdr:nvSpPr>
        <xdr:cNvPr id="257" name="テキスト ボックス 256"/>
        <xdr:cNvSpPr txBox="1"/>
      </xdr:nvSpPr>
      <xdr:spPr>
        <a:xfrm>
          <a:off x="3530111" y="1676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20289</xdr:rowOff>
    </xdr:from>
    <xdr:to>
      <xdr:col>4</xdr:col>
      <xdr:colOff>206375</xdr:colOff>
      <xdr:row>97</xdr:row>
      <xdr:rowOff>121889</xdr:rowOff>
    </xdr:to>
    <xdr:sp macro="" textlink="">
      <xdr:nvSpPr>
        <xdr:cNvPr id="258" name="円/楕円 257"/>
        <xdr:cNvSpPr/>
      </xdr:nvSpPr>
      <xdr:spPr>
        <a:xfrm>
          <a:off x="2857500" y="1665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113016</xdr:rowOff>
    </xdr:from>
    <xdr:ext cx="534377" cy="259045"/>
    <xdr:sp macro="" textlink="">
      <xdr:nvSpPr>
        <xdr:cNvPr id="259" name="テキスト ボックス 258"/>
        <xdr:cNvSpPr txBox="1"/>
      </xdr:nvSpPr>
      <xdr:spPr>
        <a:xfrm>
          <a:off x="2641111" y="1674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52,507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34671</xdr:rowOff>
    </xdr:from>
    <xdr:to>
      <xdr:col>3</xdr:col>
      <xdr:colOff>3175</xdr:colOff>
      <xdr:row>97</xdr:row>
      <xdr:rowOff>136271</xdr:rowOff>
    </xdr:to>
    <xdr:sp macro="" textlink="">
      <xdr:nvSpPr>
        <xdr:cNvPr id="260" name="円/楕円 259"/>
        <xdr:cNvSpPr/>
      </xdr:nvSpPr>
      <xdr:spPr>
        <a:xfrm>
          <a:off x="1968500" y="1666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127398</xdr:rowOff>
    </xdr:from>
    <xdr:ext cx="534377" cy="259045"/>
    <xdr:sp macro="" textlink="">
      <xdr:nvSpPr>
        <xdr:cNvPr id="261" name="テキスト ボックス 260"/>
        <xdr:cNvSpPr txBox="1"/>
      </xdr:nvSpPr>
      <xdr:spPr>
        <a:xfrm>
          <a:off x="1752111" y="1675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29048</xdr:rowOff>
    </xdr:from>
    <xdr:to>
      <xdr:col>1</xdr:col>
      <xdr:colOff>485775</xdr:colOff>
      <xdr:row>97</xdr:row>
      <xdr:rowOff>130648</xdr:rowOff>
    </xdr:to>
    <xdr:sp macro="" textlink="">
      <xdr:nvSpPr>
        <xdr:cNvPr id="262" name="円/楕円 261"/>
        <xdr:cNvSpPr/>
      </xdr:nvSpPr>
      <xdr:spPr>
        <a:xfrm>
          <a:off x="1079500" y="166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121775</xdr:rowOff>
    </xdr:from>
    <xdr:ext cx="534377" cy="259045"/>
    <xdr:sp macro="" textlink="">
      <xdr:nvSpPr>
        <xdr:cNvPr id="263" name="テキスト ボックス 262"/>
        <xdr:cNvSpPr txBox="1"/>
      </xdr:nvSpPr>
      <xdr:spPr>
        <a:xfrm>
          <a:off x="863111" y="167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109677</xdr:rowOff>
    </xdr:from>
    <xdr:to>
      <xdr:col>15</xdr:col>
      <xdr:colOff>180975</xdr:colOff>
      <xdr:row>38</xdr:row>
      <xdr:rowOff>97561</xdr:rowOff>
    </xdr:to>
    <xdr:cxnSp macro="">
      <xdr:nvCxnSpPr>
        <xdr:cNvPr id="292" name="直線コネクタ 291"/>
        <xdr:cNvCxnSpPr/>
      </xdr:nvCxnSpPr>
      <xdr:spPr>
        <a:xfrm flipV="1">
          <a:off x="9639300" y="6453327"/>
          <a:ext cx="838200" cy="15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45381</xdr:rowOff>
    </xdr:from>
    <xdr:ext cx="469744" cy="259045"/>
    <xdr:sp macro="" textlink="">
      <xdr:nvSpPr>
        <xdr:cNvPr id="293" name="労働費平均値テキスト"/>
        <xdr:cNvSpPr txBox="1"/>
      </xdr:nvSpPr>
      <xdr:spPr>
        <a:xfrm>
          <a:off x="10528300" y="6560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97561</xdr:rowOff>
    </xdr:from>
    <xdr:to>
      <xdr:col>14</xdr:col>
      <xdr:colOff>28575</xdr:colOff>
      <xdr:row>39</xdr:row>
      <xdr:rowOff>44450</xdr:rowOff>
    </xdr:to>
    <xdr:cxnSp macro="">
      <xdr:nvCxnSpPr>
        <xdr:cNvPr id="295" name="直線コネクタ 294"/>
        <xdr:cNvCxnSpPr/>
      </xdr:nvCxnSpPr>
      <xdr:spPr>
        <a:xfrm flipV="1">
          <a:off x="8750300" y="6612661"/>
          <a:ext cx="889000" cy="1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148099</xdr:rowOff>
    </xdr:from>
    <xdr:ext cx="469744" cy="259045"/>
    <xdr:sp macro="" textlink="">
      <xdr:nvSpPr>
        <xdr:cNvPr id="297" name="テキスト ボックス 296"/>
        <xdr:cNvSpPr txBox="1"/>
      </xdr:nvSpPr>
      <xdr:spPr>
        <a:xfrm>
          <a:off x="9404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92151</xdr:rowOff>
    </xdr:from>
    <xdr:to>
      <xdr:col>12</xdr:col>
      <xdr:colOff>511175</xdr:colOff>
      <xdr:row>39</xdr:row>
      <xdr:rowOff>44450</xdr:rowOff>
    </xdr:to>
    <xdr:cxnSp macro="">
      <xdr:nvCxnSpPr>
        <xdr:cNvPr id="298" name="直線コネクタ 297"/>
        <xdr:cNvCxnSpPr/>
      </xdr:nvCxnSpPr>
      <xdr:spPr>
        <a:xfrm>
          <a:off x="7861300" y="6607251"/>
          <a:ext cx="889000" cy="1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92151</xdr:rowOff>
    </xdr:from>
    <xdr:to>
      <xdr:col>11</xdr:col>
      <xdr:colOff>307975</xdr:colOff>
      <xdr:row>39</xdr:row>
      <xdr:rowOff>44145</xdr:rowOff>
    </xdr:to>
    <xdr:cxnSp macro="">
      <xdr:nvCxnSpPr>
        <xdr:cNvPr id="301" name="直線コネクタ 300"/>
        <xdr:cNvCxnSpPr/>
      </xdr:nvCxnSpPr>
      <xdr:spPr>
        <a:xfrm flipV="1">
          <a:off x="6972300" y="6607251"/>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58877</xdr:rowOff>
    </xdr:from>
    <xdr:to>
      <xdr:col>15</xdr:col>
      <xdr:colOff>231775</xdr:colOff>
      <xdr:row>37</xdr:row>
      <xdr:rowOff>160477</xdr:rowOff>
    </xdr:to>
    <xdr:sp macro="" textlink="">
      <xdr:nvSpPr>
        <xdr:cNvPr id="311" name="円/楕円 310"/>
        <xdr:cNvSpPr/>
      </xdr:nvSpPr>
      <xdr:spPr>
        <a:xfrm>
          <a:off x="10426700" y="64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81754</xdr:rowOff>
    </xdr:from>
    <xdr:ext cx="469744" cy="259045"/>
    <xdr:sp macro="" textlink="">
      <xdr:nvSpPr>
        <xdr:cNvPr id="312" name="労働費該当値テキスト"/>
        <xdr:cNvSpPr txBox="1"/>
      </xdr:nvSpPr>
      <xdr:spPr>
        <a:xfrm>
          <a:off x="10528300" y="625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46761</xdr:rowOff>
    </xdr:from>
    <xdr:to>
      <xdr:col>14</xdr:col>
      <xdr:colOff>79375</xdr:colOff>
      <xdr:row>38</xdr:row>
      <xdr:rowOff>148361</xdr:rowOff>
    </xdr:to>
    <xdr:sp macro="" textlink="">
      <xdr:nvSpPr>
        <xdr:cNvPr id="313" name="円/楕円 312"/>
        <xdr:cNvSpPr/>
      </xdr:nvSpPr>
      <xdr:spPr>
        <a:xfrm>
          <a:off x="9588500" y="656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164888</xdr:rowOff>
    </xdr:from>
    <xdr:ext cx="469744" cy="259045"/>
    <xdr:sp macro="" textlink="">
      <xdr:nvSpPr>
        <xdr:cNvPr id="314" name="テキスト ボックス 313"/>
        <xdr:cNvSpPr txBox="1"/>
      </xdr:nvSpPr>
      <xdr:spPr>
        <a:xfrm>
          <a:off x="9404427" y="63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41351</xdr:rowOff>
    </xdr:from>
    <xdr:to>
      <xdr:col>11</xdr:col>
      <xdr:colOff>358775</xdr:colOff>
      <xdr:row>38</xdr:row>
      <xdr:rowOff>142951</xdr:rowOff>
    </xdr:to>
    <xdr:sp macro="" textlink="">
      <xdr:nvSpPr>
        <xdr:cNvPr id="317" name="円/楕円 316"/>
        <xdr:cNvSpPr/>
      </xdr:nvSpPr>
      <xdr:spPr>
        <a:xfrm>
          <a:off x="7810500" y="65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134078</xdr:rowOff>
    </xdr:from>
    <xdr:ext cx="469744" cy="259045"/>
    <xdr:sp macro="" textlink="">
      <xdr:nvSpPr>
        <xdr:cNvPr id="318" name="テキスト ボックス 317"/>
        <xdr:cNvSpPr txBox="1"/>
      </xdr:nvSpPr>
      <xdr:spPr>
        <a:xfrm>
          <a:off x="7626427" y="664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164795</xdr:rowOff>
    </xdr:from>
    <xdr:to>
      <xdr:col>10</xdr:col>
      <xdr:colOff>155575</xdr:colOff>
      <xdr:row>39</xdr:row>
      <xdr:rowOff>94945</xdr:rowOff>
    </xdr:to>
    <xdr:sp macro="" textlink="">
      <xdr:nvSpPr>
        <xdr:cNvPr id="319" name="円/楕円 318"/>
        <xdr:cNvSpPr/>
      </xdr:nvSpPr>
      <xdr:spPr>
        <a:xfrm>
          <a:off x="6921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86072</xdr:rowOff>
    </xdr:from>
    <xdr:ext cx="249299" cy="259045"/>
    <xdr:sp macro="" textlink="">
      <xdr:nvSpPr>
        <xdr:cNvPr id="320" name="テキスト ボックス 319"/>
        <xdr:cNvSpPr txBox="1"/>
      </xdr:nvSpPr>
      <xdr:spPr>
        <a:xfrm>
          <a:off x="6847649"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70491</xdr:rowOff>
    </xdr:from>
    <xdr:to>
      <xdr:col>15</xdr:col>
      <xdr:colOff>180975</xdr:colOff>
      <xdr:row>57</xdr:row>
      <xdr:rowOff>73680</xdr:rowOff>
    </xdr:to>
    <xdr:cxnSp macro="">
      <xdr:nvCxnSpPr>
        <xdr:cNvPr id="345" name="直線コネクタ 344"/>
        <xdr:cNvCxnSpPr/>
      </xdr:nvCxnSpPr>
      <xdr:spPr>
        <a:xfrm>
          <a:off x="9639300" y="9843141"/>
          <a:ext cx="8382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47482</xdr:rowOff>
    </xdr:from>
    <xdr:to>
      <xdr:col>14</xdr:col>
      <xdr:colOff>28575</xdr:colOff>
      <xdr:row>57</xdr:row>
      <xdr:rowOff>70491</xdr:rowOff>
    </xdr:to>
    <xdr:cxnSp macro="">
      <xdr:nvCxnSpPr>
        <xdr:cNvPr id="348" name="直線コネクタ 347"/>
        <xdr:cNvCxnSpPr/>
      </xdr:nvCxnSpPr>
      <xdr:spPr>
        <a:xfrm>
          <a:off x="8750300" y="9820132"/>
          <a:ext cx="889000" cy="2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47482</xdr:rowOff>
    </xdr:from>
    <xdr:to>
      <xdr:col>12</xdr:col>
      <xdr:colOff>511175</xdr:colOff>
      <xdr:row>57</xdr:row>
      <xdr:rowOff>73543</xdr:rowOff>
    </xdr:to>
    <xdr:cxnSp macro="">
      <xdr:nvCxnSpPr>
        <xdr:cNvPr id="351" name="直線コネクタ 350"/>
        <xdr:cNvCxnSpPr/>
      </xdr:nvCxnSpPr>
      <xdr:spPr>
        <a:xfrm flipV="1">
          <a:off x="7861300" y="9820132"/>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73543</xdr:rowOff>
    </xdr:from>
    <xdr:to>
      <xdr:col>11</xdr:col>
      <xdr:colOff>307975</xdr:colOff>
      <xdr:row>57</xdr:row>
      <xdr:rowOff>88431</xdr:rowOff>
    </xdr:to>
    <xdr:cxnSp macro="">
      <xdr:nvCxnSpPr>
        <xdr:cNvPr id="354" name="直線コネクタ 353"/>
        <xdr:cNvCxnSpPr/>
      </xdr:nvCxnSpPr>
      <xdr:spPr>
        <a:xfrm flipV="1">
          <a:off x="6972300" y="9846193"/>
          <a:ext cx="889000" cy="1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22880</xdr:rowOff>
    </xdr:from>
    <xdr:to>
      <xdr:col>15</xdr:col>
      <xdr:colOff>231775</xdr:colOff>
      <xdr:row>57</xdr:row>
      <xdr:rowOff>124480</xdr:rowOff>
    </xdr:to>
    <xdr:sp macro="" textlink="">
      <xdr:nvSpPr>
        <xdr:cNvPr id="364" name="円/楕円 363"/>
        <xdr:cNvSpPr/>
      </xdr:nvSpPr>
      <xdr:spPr>
        <a:xfrm>
          <a:off x="10426700" y="97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109257</xdr:rowOff>
    </xdr:from>
    <xdr:ext cx="534377" cy="259045"/>
    <xdr:sp macro="" textlink="">
      <xdr:nvSpPr>
        <xdr:cNvPr id="365" name="農林水産業費該当値テキスト"/>
        <xdr:cNvSpPr txBox="1"/>
      </xdr:nvSpPr>
      <xdr:spPr>
        <a:xfrm>
          <a:off x="10528300" y="971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21,552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19691</xdr:rowOff>
    </xdr:from>
    <xdr:to>
      <xdr:col>14</xdr:col>
      <xdr:colOff>79375</xdr:colOff>
      <xdr:row>57</xdr:row>
      <xdr:rowOff>121291</xdr:rowOff>
    </xdr:to>
    <xdr:sp macro="" textlink="">
      <xdr:nvSpPr>
        <xdr:cNvPr id="366" name="円/楕円 365"/>
        <xdr:cNvSpPr/>
      </xdr:nvSpPr>
      <xdr:spPr>
        <a:xfrm>
          <a:off x="9588500" y="97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112418</xdr:rowOff>
    </xdr:from>
    <xdr:ext cx="534377" cy="259045"/>
    <xdr:sp macro="" textlink="">
      <xdr:nvSpPr>
        <xdr:cNvPr id="367" name="テキスト ボックス 366"/>
        <xdr:cNvSpPr txBox="1"/>
      </xdr:nvSpPr>
      <xdr:spPr>
        <a:xfrm>
          <a:off x="9372111" y="988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168132</xdr:rowOff>
    </xdr:from>
    <xdr:to>
      <xdr:col>12</xdr:col>
      <xdr:colOff>561975</xdr:colOff>
      <xdr:row>57</xdr:row>
      <xdr:rowOff>98282</xdr:rowOff>
    </xdr:to>
    <xdr:sp macro="" textlink="">
      <xdr:nvSpPr>
        <xdr:cNvPr id="368" name="円/楕円 367"/>
        <xdr:cNvSpPr/>
      </xdr:nvSpPr>
      <xdr:spPr>
        <a:xfrm>
          <a:off x="8699500" y="9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89409</xdr:rowOff>
    </xdr:from>
    <xdr:ext cx="534377" cy="259045"/>
    <xdr:sp macro="" textlink="">
      <xdr:nvSpPr>
        <xdr:cNvPr id="369" name="テキスト ボックス 368"/>
        <xdr:cNvSpPr txBox="1"/>
      </xdr:nvSpPr>
      <xdr:spPr>
        <a:xfrm>
          <a:off x="8483111" y="986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22743</xdr:rowOff>
    </xdr:from>
    <xdr:to>
      <xdr:col>11</xdr:col>
      <xdr:colOff>358775</xdr:colOff>
      <xdr:row>57</xdr:row>
      <xdr:rowOff>124343</xdr:rowOff>
    </xdr:to>
    <xdr:sp macro="" textlink="">
      <xdr:nvSpPr>
        <xdr:cNvPr id="370" name="円/楕円 369"/>
        <xdr:cNvSpPr/>
      </xdr:nvSpPr>
      <xdr:spPr>
        <a:xfrm>
          <a:off x="7810500" y="979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115470</xdr:rowOff>
    </xdr:from>
    <xdr:ext cx="534377" cy="259045"/>
    <xdr:sp macro="" textlink="">
      <xdr:nvSpPr>
        <xdr:cNvPr id="371" name="テキスト ボックス 370"/>
        <xdr:cNvSpPr txBox="1"/>
      </xdr:nvSpPr>
      <xdr:spPr>
        <a:xfrm>
          <a:off x="7594111" y="988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37631</xdr:rowOff>
    </xdr:from>
    <xdr:to>
      <xdr:col>10</xdr:col>
      <xdr:colOff>155575</xdr:colOff>
      <xdr:row>57</xdr:row>
      <xdr:rowOff>139231</xdr:rowOff>
    </xdr:to>
    <xdr:sp macro="" textlink="">
      <xdr:nvSpPr>
        <xdr:cNvPr id="372" name="円/楕円 371"/>
        <xdr:cNvSpPr/>
      </xdr:nvSpPr>
      <xdr:spPr>
        <a:xfrm>
          <a:off x="6921500" y="981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130358</xdr:rowOff>
    </xdr:from>
    <xdr:ext cx="534377" cy="259045"/>
    <xdr:sp macro="" textlink="">
      <xdr:nvSpPr>
        <xdr:cNvPr id="373" name="テキスト ボックス 372"/>
        <xdr:cNvSpPr txBox="1"/>
      </xdr:nvSpPr>
      <xdr:spPr>
        <a:xfrm>
          <a:off x="6705111" y="990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106031</xdr:rowOff>
    </xdr:from>
    <xdr:to>
      <xdr:col>15</xdr:col>
      <xdr:colOff>180975</xdr:colOff>
      <xdr:row>78</xdr:row>
      <xdr:rowOff>58254</xdr:rowOff>
    </xdr:to>
    <xdr:cxnSp macro="">
      <xdr:nvCxnSpPr>
        <xdr:cNvPr id="404" name="直線コネクタ 403"/>
        <xdr:cNvCxnSpPr/>
      </xdr:nvCxnSpPr>
      <xdr:spPr>
        <a:xfrm flipV="1">
          <a:off x="9639300" y="13307681"/>
          <a:ext cx="838200" cy="1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58254</xdr:rowOff>
    </xdr:from>
    <xdr:to>
      <xdr:col>14</xdr:col>
      <xdr:colOff>28575</xdr:colOff>
      <xdr:row>78</xdr:row>
      <xdr:rowOff>112268</xdr:rowOff>
    </xdr:to>
    <xdr:cxnSp macro="">
      <xdr:nvCxnSpPr>
        <xdr:cNvPr id="407" name="直線コネクタ 406"/>
        <xdr:cNvCxnSpPr/>
      </xdr:nvCxnSpPr>
      <xdr:spPr>
        <a:xfrm flipV="1">
          <a:off x="8750300" y="13431354"/>
          <a:ext cx="889000" cy="5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112268</xdr:rowOff>
    </xdr:from>
    <xdr:to>
      <xdr:col>12</xdr:col>
      <xdr:colOff>511175</xdr:colOff>
      <xdr:row>78</xdr:row>
      <xdr:rowOff>121723</xdr:rowOff>
    </xdr:to>
    <xdr:cxnSp macro="">
      <xdr:nvCxnSpPr>
        <xdr:cNvPr id="410" name="直線コネクタ 409"/>
        <xdr:cNvCxnSpPr/>
      </xdr:nvCxnSpPr>
      <xdr:spPr>
        <a:xfrm flipV="1">
          <a:off x="7861300" y="13485368"/>
          <a:ext cx="889000" cy="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109427</xdr:rowOff>
    </xdr:from>
    <xdr:to>
      <xdr:col>11</xdr:col>
      <xdr:colOff>307975</xdr:colOff>
      <xdr:row>78</xdr:row>
      <xdr:rowOff>121723</xdr:rowOff>
    </xdr:to>
    <xdr:cxnSp macro="">
      <xdr:nvCxnSpPr>
        <xdr:cNvPr id="413" name="直線コネクタ 412"/>
        <xdr:cNvCxnSpPr/>
      </xdr:nvCxnSpPr>
      <xdr:spPr>
        <a:xfrm>
          <a:off x="6972300" y="13482527"/>
          <a:ext cx="889000" cy="1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55231</xdr:rowOff>
    </xdr:from>
    <xdr:to>
      <xdr:col>15</xdr:col>
      <xdr:colOff>231775</xdr:colOff>
      <xdr:row>77</xdr:row>
      <xdr:rowOff>156831</xdr:rowOff>
    </xdr:to>
    <xdr:sp macro="" textlink="">
      <xdr:nvSpPr>
        <xdr:cNvPr id="423" name="円/楕円 422"/>
        <xdr:cNvSpPr/>
      </xdr:nvSpPr>
      <xdr:spPr>
        <a:xfrm>
          <a:off x="10426700" y="132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33658</xdr:rowOff>
    </xdr:from>
    <xdr:ext cx="534377" cy="259045"/>
    <xdr:sp macro="" textlink="">
      <xdr:nvSpPr>
        <xdr:cNvPr id="424" name="商工費該当値テキスト"/>
        <xdr:cNvSpPr txBox="1"/>
      </xdr:nvSpPr>
      <xdr:spPr>
        <a:xfrm>
          <a:off x="10528300" y="1323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20,562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7454</xdr:rowOff>
    </xdr:from>
    <xdr:to>
      <xdr:col>14</xdr:col>
      <xdr:colOff>79375</xdr:colOff>
      <xdr:row>78</xdr:row>
      <xdr:rowOff>109054</xdr:rowOff>
    </xdr:to>
    <xdr:sp macro="" textlink="">
      <xdr:nvSpPr>
        <xdr:cNvPr id="425" name="円/楕円 424"/>
        <xdr:cNvSpPr/>
      </xdr:nvSpPr>
      <xdr:spPr>
        <a:xfrm>
          <a:off x="9588500" y="1338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100181</xdr:rowOff>
    </xdr:from>
    <xdr:ext cx="534377" cy="259045"/>
    <xdr:sp macro="" textlink="">
      <xdr:nvSpPr>
        <xdr:cNvPr id="426" name="テキスト ボックス 425"/>
        <xdr:cNvSpPr txBox="1"/>
      </xdr:nvSpPr>
      <xdr:spPr>
        <a:xfrm>
          <a:off x="9372111" y="134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61468</xdr:rowOff>
    </xdr:from>
    <xdr:to>
      <xdr:col>12</xdr:col>
      <xdr:colOff>561975</xdr:colOff>
      <xdr:row>78</xdr:row>
      <xdr:rowOff>163068</xdr:rowOff>
    </xdr:to>
    <xdr:sp macro="" textlink="">
      <xdr:nvSpPr>
        <xdr:cNvPr id="427" name="円/楕円 426"/>
        <xdr:cNvSpPr/>
      </xdr:nvSpPr>
      <xdr:spPr>
        <a:xfrm>
          <a:off x="8699500" y="134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154195</xdr:rowOff>
    </xdr:from>
    <xdr:ext cx="469744" cy="259045"/>
    <xdr:sp macro="" textlink="">
      <xdr:nvSpPr>
        <xdr:cNvPr id="428" name="テキスト ボックス 427"/>
        <xdr:cNvSpPr txBox="1"/>
      </xdr:nvSpPr>
      <xdr:spPr>
        <a:xfrm>
          <a:off x="8515427" y="1352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70923</xdr:rowOff>
    </xdr:from>
    <xdr:to>
      <xdr:col>11</xdr:col>
      <xdr:colOff>358775</xdr:colOff>
      <xdr:row>79</xdr:row>
      <xdr:rowOff>1073</xdr:rowOff>
    </xdr:to>
    <xdr:sp macro="" textlink="">
      <xdr:nvSpPr>
        <xdr:cNvPr id="429" name="円/楕円 428"/>
        <xdr:cNvSpPr/>
      </xdr:nvSpPr>
      <xdr:spPr>
        <a:xfrm>
          <a:off x="7810500" y="1344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163650</xdr:rowOff>
    </xdr:from>
    <xdr:ext cx="469744" cy="259045"/>
    <xdr:sp macro="" textlink="">
      <xdr:nvSpPr>
        <xdr:cNvPr id="430" name="テキスト ボックス 429"/>
        <xdr:cNvSpPr txBox="1"/>
      </xdr:nvSpPr>
      <xdr:spPr>
        <a:xfrm>
          <a:off x="7626427" y="1353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58627</xdr:rowOff>
    </xdr:from>
    <xdr:to>
      <xdr:col>10</xdr:col>
      <xdr:colOff>155575</xdr:colOff>
      <xdr:row>78</xdr:row>
      <xdr:rowOff>160227</xdr:rowOff>
    </xdr:to>
    <xdr:sp macro="" textlink="">
      <xdr:nvSpPr>
        <xdr:cNvPr id="431" name="円/楕円 430"/>
        <xdr:cNvSpPr/>
      </xdr:nvSpPr>
      <xdr:spPr>
        <a:xfrm>
          <a:off x="6921500" y="1343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151354</xdr:rowOff>
    </xdr:from>
    <xdr:ext cx="469744" cy="259045"/>
    <xdr:sp macro="" textlink="">
      <xdr:nvSpPr>
        <xdr:cNvPr id="432" name="テキスト ボックス 431"/>
        <xdr:cNvSpPr txBox="1"/>
      </xdr:nvSpPr>
      <xdr:spPr>
        <a:xfrm>
          <a:off x="6737427" y="135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29899</xdr:rowOff>
    </xdr:from>
    <xdr:to>
      <xdr:col>15</xdr:col>
      <xdr:colOff>180975</xdr:colOff>
      <xdr:row>98</xdr:row>
      <xdr:rowOff>62762</xdr:rowOff>
    </xdr:to>
    <xdr:cxnSp macro="">
      <xdr:nvCxnSpPr>
        <xdr:cNvPr id="459" name="直線コネクタ 458"/>
        <xdr:cNvCxnSpPr/>
      </xdr:nvCxnSpPr>
      <xdr:spPr>
        <a:xfrm flipV="1">
          <a:off x="9639300" y="16831999"/>
          <a:ext cx="838200" cy="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62762</xdr:rowOff>
    </xdr:from>
    <xdr:to>
      <xdr:col>14</xdr:col>
      <xdr:colOff>28575</xdr:colOff>
      <xdr:row>98</xdr:row>
      <xdr:rowOff>73662</xdr:rowOff>
    </xdr:to>
    <xdr:cxnSp macro="">
      <xdr:nvCxnSpPr>
        <xdr:cNvPr id="462" name="直線コネクタ 461"/>
        <xdr:cNvCxnSpPr/>
      </xdr:nvCxnSpPr>
      <xdr:spPr>
        <a:xfrm flipV="1">
          <a:off x="8750300" y="16864862"/>
          <a:ext cx="889000" cy="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30197</xdr:rowOff>
    </xdr:from>
    <xdr:to>
      <xdr:col>12</xdr:col>
      <xdr:colOff>511175</xdr:colOff>
      <xdr:row>98</xdr:row>
      <xdr:rowOff>73662</xdr:rowOff>
    </xdr:to>
    <xdr:cxnSp macro="">
      <xdr:nvCxnSpPr>
        <xdr:cNvPr id="465" name="直線コネクタ 464"/>
        <xdr:cNvCxnSpPr/>
      </xdr:nvCxnSpPr>
      <xdr:spPr>
        <a:xfrm>
          <a:off x="7861300" y="16832297"/>
          <a:ext cx="889000" cy="4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30197</xdr:rowOff>
    </xdr:from>
    <xdr:to>
      <xdr:col>11</xdr:col>
      <xdr:colOff>307975</xdr:colOff>
      <xdr:row>98</xdr:row>
      <xdr:rowOff>81983</xdr:rowOff>
    </xdr:to>
    <xdr:cxnSp macro="">
      <xdr:nvCxnSpPr>
        <xdr:cNvPr id="468" name="直線コネクタ 467"/>
        <xdr:cNvCxnSpPr/>
      </xdr:nvCxnSpPr>
      <xdr:spPr>
        <a:xfrm flipV="1">
          <a:off x="6972300" y="16832297"/>
          <a:ext cx="889000" cy="5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150549</xdr:rowOff>
    </xdr:from>
    <xdr:to>
      <xdr:col>15</xdr:col>
      <xdr:colOff>231775</xdr:colOff>
      <xdr:row>98</xdr:row>
      <xdr:rowOff>80699</xdr:rowOff>
    </xdr:to>
    <xdr:sp macro="" textlink="">
      <xdr:nvSpPr>
        <xdr:cNvPr id="478" name="円/楕円 477"/>
        <xdr:cNvSpPr/>
      </xdr:nvSpPr>
      <xdr:spPr>
        <a:xfrm>
          <a:off x="10426700" y="167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65476</xdr:rowOff>
    </xdr:from>
    <xdr:ext cx="534377" cy="259045"/>
    <xdr:sp macro="" textlink="">
      <xdr:nvSpPr>
        <xdr:cNvPr id="479" name="土木費該当値テキスト"/>
        <xdr:cNvSpPr txBox="1"/>
      </xdr:nvSpPr>
      <xdr:spPr>
        <a:xfrm>
          <a:off x="10528300" y="1669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11962</xdr:rowOff>
    </xdr:from>
    <xdr:to>
      <xdr:col>14</xdr:col>
      <xdr:colOff>79375</xdr:colOff>
      <xdr:row>98</xdr:row>
      <xdr:rowOff>113562</xdr:rowOff>
    </xdr:to>
    <xdr:sp macro="" textlink="">
      <xdr:nvSpPr>
        <xdr:cNvPr id="480" name="円/楕円 479"/>
        <xdr:cNvSpPr/>
      </xdr:nvSpPr>
      <xdr:spPr>
        <a:xfrm>
          <a:off x="9588500" y="168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104689</xdr:rowOff>
    </xdr:from>
    <xdr:ext cx="534377" cy="259045"/>
    <xdr:sp macro="" textlink="">
      <xdr:nvSpPr>
        <xdr:cNvPr id="481" name="テキスト ボックス 480"/>
        <xdr:cNvSpPr txBox="1"/>
      </xdr:nvSpPr>
      <xdr:spPr>
        <a:xfrm>
          <a:off x="9372111" y="1690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22862</xdr:rowOff>
    </xdr:from>
    <xdr:to>
      <xdr:col>12</xdr:col>
      <xdr:colOff>561975</xdr:colOff>
      <xdr:row>98</xdr:row>
      <xdr:rowOff>124462</xdr:rowOff>
    </xdr:to>
    <xdr:sp macro="" textlink="">
      <xdr:nvSpPr>
        <xdr:cNvPr id="482" name="円/楕円 481"/>
        <xdr:cNvSpPr/>
      </xdr:nvSpPr>
      <xdr:spPr>
        <a:xfrm>
          <a:off x="8699500" y="168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115589</xdr:rowOff>
    </xdr:from>
    <xdr:ext cx="534377" cy="259045"/>
    <xdr:sp macro="" textlink="">
      <xdr:nvSpPr>
        <xdr:cNvPr id="483" name="テキスト ボックス 482"/>
        <xdr:cNvSpPr txBox="1"/>
      </xdr:nvSpPr>
      <xdr:spPr>
        <a:xfrm>
          <a:off x="8483111" y="169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150847</xdr:rowOff>
    </xdr:from>
    <xdr:to>
      <xdr:col>11</xdr:col>
      <xdr:colOff>358775</xdr:colOff>
      <xdr:row>98</xdr:row>
      <xdr:rowOff>80997</xdr:rowOff>
    </xdr:to>
    <xdr:sp macro="" textlink="">
      <xdr:nvSpPr>
        <xdr:cNvPr id="484" name="円/楕円 483"/>
        <xdr:cNvSpPr/>
      </xdr:nvSpPr>
      <xdr:spPr>
        <a:xfrm>
          <a:off x="7810500" y="167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72124</xdr:rowOff>
    </xdr:from>
    <xdr:ext cx="534377" cy="259045"/>
    <xdr:sp macro="" textlink="">
      <xdr:nvSpPr>
        <xdr:cNvPr id="485" name="テキスト ボックス 484"/>
        <xdr:cNvSpPr txBox="1"/>
      </xdr:nvSpPr>
      <xdr:spPr>
        <a:xfrm>
          <a:off x="7594111" y="1687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31183</xdr:rowOff>
    </xdr:from>
    <xdr:to>
      <xdr:col>10</xdr:col>
      <xdr:colOff>155575</xdr:colOff>
      <xdr:row>98</xdr:row>
      <xdr:rowOff>132783</xdr:rowOff>
    </xdr:to>
    <xdr:sp macro="" textlink="">
      <xdr:nvSpPr>
        <xdr:cNvPr id="486" name="円/楕円 485"/>
        <xdr:cNvSpPr/>
      </xdr:nvSpPr>
      <xdr:spPr>
        <a:xfrm>
          <a:off x="6921500" y="1683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123910</xdr:rowOff>
    </xdr:from>
    <xdr:ext cx="534377" cy="259045"/>
    <xdr:sp macro="" textlink="">
      <xdr:nvSpPr>
        <xdr:cNvPr id="487" name="テキスト ボックス 486"/>
        <xdr:cNvSpPr txBox="1"/>
      </xdr:nvSpPr>
      <xdr:spPr>
        <a:xfrm>
          <a:off x="6705111" y="1692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166012</xdr:rowOff>
    </xdr:from>
    <xdr:to>
      <xdr:col>23</xdr:col>
      <xdr:colOff>517525</xdr:colOff>
      <xdr:row>38</xdr:row>
      <xdr:rowOff>10061</xdr:rowOff>
    </xdr:to>
    <xdr:cxnSp macro="">
      <xdr:nvCxnSpPr>
        <xdr:cNvPr id="515" name="直線コネクタ 514"/>
        <xdr:cNvCxnSpPr/>
      </xdr:nvCxnSpPr>
      <xdr:spPr>
        <a:xfrm flipV="1">
          <a:off x="15481300" y="6509662"/>
          <a:ext cx="8382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2037</xdr:rowOff>
    </xdr:from>
    <xdr:to>
      <xdr:col>22</xdr:col>
      <xdr:colOff>365125</xdr:colOff>
      <xdr:row>38</xdr:row>
      <xdr:rowOff>10061</xdr:rowOff>
    </xdr:to>
    <xdr:cxnSp macro="">
      <xdr:nvCxnSpPr>
        <xdr:cNvPr id="518" name="直線コネクタ 517"/>
        <xdr:cNvCxnSpPr/>
      </xdr:nvCxnSpPr>
      <xdr:spPr>
        <a:xfrm>
          <a:off x="14592300" y="6517137"/>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124613</xdr:rowOff>
    </xdr:from>
    <xdr:to>
      <xdr:col>21</xdr:col>
      <xdr:colOff>161925</xdr:colOff>
      <xdr:row>38</xdr:row>
      <xdr:rowOff>2037</xdr:rowOff>
    </xdr:to>
    <xdr:cxnSp macro="">
      <xdr:nvCxnSpPr>
        <xdr:cNvPr id="521" name="直線コネクタ 520"/>
        <xdr:cNvCxnSpPr/>
      </xdr:nvCxnSpPr>
      <xdr:spPr>
        <a:xfrm>
          <a:off x="13703300" y="6468263"/>
          <a:ext cx="889000" cy="4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124613</xdr:rowOff>
    </xdr:from>
    <xdr:to>
      <xdr:col>19</xdr:col>
      <xdr:colOff>644525</xdr:colOff>
      <xdr:row>37</xdr:row>
      <xdr:rowOff>134511</xdr:rowOff>
    </xdr:to>
    <xdr:cxnSp macro="">
      <xdr:nvCxnSpPr>
        <xdr:cNvPr id="524" name="直線コネクタ 523"/>
        <xdr:cNvCxnSpPr/>
      </xdr:nvCxnSpPr>
      <xdr:spPr>
        <a:xfrm flipV="1">
          <a:off x="12814300" y="6468263"/>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115212</xdr:rowOff>
    </xdr:from>
    <xdr:to>
      <xdr:col>23</xdr:col>
      <xdr:colOff>568325</xdr:colOff>
      <xdr:row>38</xdr:row>
      <xdr:rowOff>45362</xdr:rowOff>
    </xdr:to>
    <xdr:sp macro="" textlink="">
      <xdr:nvSpPr>
        <xdr:cNvPr id="534" name="円/楕円 533"/>
        <xdr:cNvSpPr/>
      </xdr:nvSpPr>
      <xdr:spPr>
        <a:xfrm>
          <a:off x="16268700" y="64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93639</xdr:rowOff>
    </xdr:from>
    <xdr:ext cx="534377" cy="259045"/>
    <xdr:sp macro="" textlink="">
      <xdr:nvSpPr>
        <xdr:cNvPr id="535" name="消防費該当値テキスト"/>
        <xdr:cNvSpPr txBox="1"/>
      </xdr:nvSpPr>
      <xdr:spPr>
        <a:xfrm>
          <a:off x="16370300" y="643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26,349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130711</xdr:rowOff>
    </xdr:from>
    <xdr:to>
      <xdr:col>22</xdr:col>
      <xdr:colOff>415925</xdr:colOff>
      <xdr:row>38</xdr:row>
      <xdr:rowOff>60861</xdr:rowOff>
    </xdr:to>
    <xdr:sp macro="" textlink="">
      <xdr:nvSpPr>
        <xdr:cNvPr id="536" name="円/楕円 535"/>
        <xdr:cNvSpPr/>
      </xdr:nvSpPr>
      <xdr:spPr>
        <a:xfrm>
          <a:off x="15430500" y="64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51988</xdr:rowOff>
    </xdr:from>
    <xdr:ext cx="534377" cy="259045"/>
    <xdr:sp macro="" textlink="">
      <xdr:nvSpPr>
        <xdr:cNvPr id="537" name="テキスト ボックス 536"/>
        <xdr:cNvSpPr txBox="1"/>
      </xdr:nvSpPr>
      <xdr:spPr>
        <a:xfrm>
          <a:off x="15214111" y="656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122687</xdr:rowOff>
    </xdr:from>
    <xdr:to>
      <xdr:col>21</xdr:col>
      <xdr:colOff>212725</xdr:colOff>
      <xdr:row>38</xdr:row>
      <xdr:rowOff>52837</xdr:rowOff>
    </xdr:to>
    <xdr:sp macro="" textlink="">
      <xdr:nvSpPr>
        <xdr:cNvPr id="538" name="円/楕円 537"/>
        <xdr:cNvSpPr/>
      </xdr:nvSpPr>
      <xdr:spPr>
        <a:xfrm>
          <a:off x="14541500" y="646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43964</xdr:rowOff>
    </xdr:from>
    <xdr:ext cx="534377" cy="259045"/>
    <xdr:sp macro="" textlink="">
      <xdr:nvSpPr>
        <xdr:cNvPr id="539" name="テキスト ボックス 538"/>
        <xdr:cNvSpPr txBox="1"/>
      </xdr:nvSpPr>
      <xdr:spPr>
        <a:xfrm>
          <a:off x="14325111" y="655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73813</xdr:rowOff>
    </xdr:from>
    <xdr:to>
      <xdr:col>20</xdr:col>
      <xdr:colOff>9525</xdr:colOff>
      <xdr:row>38</xdr:row>
      <xdr:rowOff>3963</xdr:rowOff>
    </xdr:to>
    <xdr:sp macro="" textlink="">
      <xdr:nvSpPr>
        <xdr:cNvPr id="540" name="円/楕円 539"/>
        <xdr:cNvSpPr/>
      </xdr:nvSpPr>
      <xdr:spPr>
        <a:xfrm>
          <a:off x="13652500" y="6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166540</xdr:rowOff>
    </xdr:from>
    <xdr:ext cx="534377" cy="259045"/>
    <xdr:sp macro="" textlink="">
      <xdr:nvSpPr>
        <xdr:cNvPr id="541" name="テキスト ボックス 540"/>
        <xdr:cNvSpPr txBox="1"/>
      </xdr:nvSpPr>
      <xdr:spPr>
        <a:xfrm>
          <a:off x="13436111" y="651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83711</xdr:rowOff>
    </xdr:from>
    <xdr:to>
      <xdr:col>18</xdr:col>
      <xdr:colOff>492125</xdr:colOff>
      <xdr:row>38</xdr:row>
      <xdr:rowOff>13861</xdr:rowOff>
    </xdr:to>
    <xdr:sp macro="" textlink="">
      <xdr:nvSpPr>
        <xdr:cNvPr id="542" name="円/楕円 541"/>
        <xdr:cNvSpPr/>
      </xdr:nvSpPr>
      <xdr:spPr>
        <a:xfrm>
          <a:off x="12763500" y="642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4987</xdr:rowOff>
    </xdr:from>
    <xdr:ext cx="534377" cy="259045"/>
    <xdr:sp macro="" textlink="">
      <xdr:nvSpPr>
        <xdr:cNvPr id="543" name="テキスト ボックス 542"/>
        <xdr:cNvSpPr txBox="1"/>
      </xdr:nvSpPr>
      <xdr:spPr>
        <a:xfrm>
          <a:off x="12547111" y="652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73964</xdr:rowOff>
    </xdr:from>
    <xdr:to>
      <xdr:col>23</xdr:col>
      <xdr:colOff>517525</xdr:colOff>
      <xdr:row>57</xdr:row>
      <xdr:rowOff>90258</xdr:rowOff>
    </xdr:to>
    <xdr:cxnSp macro="">
      <xdr:nvCxnSpPr>
        <xdr:cNvPr id="570" name="直線コネクタ 569"/>
        <xdr:cNvCxnSpPr/>
      </xdr:nvCxnSpPr>
      <xdr:spPr>
        <a:xfrm flipV="1">
          <a:off x="15481300" y="9846614"/>
          <a:ext cx="838200" cy="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159895</xdr:rowOff>
    </xdr:from>
    <xdr:to>
      <xdr:col>22</xdr:col>
      <xdr:colOff>365125</xdr:colOff>
      <xdr:row>57</xdr:row>
      <xdr:rowOff>90258</xdr:rowOff>
    </xdr:to>
    <xdr:cxnSp macro="">
      <xdr:nvCxnSpPr>
        <xdr:cNvPr id="573" name="直線コネクタ 572"/>
        <xdr:cNvCxnSpPr/>
      </xdr:nvCxnSpPr>
      <xdr:spPr>
        <a:xfrm>
          <a:off x="14592300" y="9761095"/>
          <a:ext cx="889000" cy="10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15908</xdr:rowOff>
    </xdr:from>
    <xdr:to>
      <xdr:col>21</xdr:col>
      <xdr:colOff>161925</xdr:colOff>
      <xdr:row>56</xdr:row>
      <xdr:rowOff>159895</xdr:rowOff>
    </xdr:to>
    <xdr:cxnSp macro="">
      <xdr:nvCxnSpPr>
        <xdr:cNvPr id="576" name="直線コネクタ 575"/>
        <xdr:cNvCxnSpPr/>
      </xdr:nvCxnSpPr>
      <xdr:spPr>
        <a:xfrm>
          <a:off x="13703300" y="9617108"/>
          <a:ext cx="889000" cy="14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15908</xdr:rowOff>
    </xdr:from>
    <xdr:to>
      <xdr:col>19</xdr:col>
      <xdr:colOff>644525</xdr:colOff>
      <xdr:row>56</xdr:row>
      <xdr:rowOff>165180</xdr:rowOff>
    </xdr:to>
    <xdr:cxnSp macro="">
      <xdr:nvCxnSpPr>
        <xdr:cNvPr id="579" name="直線コネクタ 578"/>
        <xdr:cNvCxnSpPr/>
      </xdr:nvCxnSpPr>
      <xdr:spPr>
        <a:xfrm flipV="1">
          <a:off x="12814300" y="9617108"/>
          <a:ext cx="889000" cy="14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21786</xdr:rowOff>
    </xdr:from>
    <xdr:ext cx="534377" cy="259045"/>
    <xdr:sp macro="" textlink="">
      <xdr:nvSpPr>
        <xdr:cNvPr id="581" name="テキスト ボックス 580"/>
        <xdr:cNvSpPr txBox="1"/>
      </xdr:nvSpPr>
      <xdr:spPr>
        <a:xfrm>
          <a:off x="13436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42186</xdr:rowOff>
    </xdr:from>
    <xdr:ext cx="534377" cy="259045"/>
    <xdr:sp macro="" textlink="">
      <xdr:nvSpPr>
        <xdr:cNvPr id="583" name="テキスト ボックス 582"/>
        <xdr:cNvSpPr txBox="1"/>
      </xdr:nvSpPr>
      <xdr:spPr>
        <a:xfrm>
          <a:off x="12547111" y="98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23164</xdr:rowOff>
    </xdr:from>
    <xdr:to>
      <xdr:col>23</xdr:col>
      <xdr:colOff>568325</xdr:colOff>
      <xdr:row>57</xdr:row>
      <xdr:rowOff>124764</xdr:rowOff>
    </xdr:to>
    <xdr:sp macro="" textlink="">
      <xdr:nvSpPr>
        <xdr:cNvPr id="589" name="円/楕円 588"/>
        <xdr:cNvSpPr/>
      </xdr:nvSpPr>
      <xdr:spPr>
        <a:xfrm>
          <a:off x="16268700" y="979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109541</xdr:rowOff>
    </xdr:from>
    <xdr:ext cx="534377" cy="259045"/>
    <xdr:sp macro="" textlink="">
      <xdr:nvSpPr>
        <xdr:cNvPr id="590" name="教育費該当値テキスト"/>
        <xdr:cNvSpPr txBox="1"/>
      </xdr:nvSpPr>
      <xdr:spPr>
        <a:xfrm>
          <a:off x="16370300" y="971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51,878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39458</xdr:rowOff>
    </xdr:from>
    <xdr:to>
      <xdr:col>22</xdr:col>
      <xdr:colOff>415925</xdr:colOff>
      <xdr:row>57</xdr:row>
      <xdr:rowOff>141058</xdr:rowOff>
    </xdr:to>
    <xdr:sp macro="" textlink="">
      <xdr:nvSpPr>
        <xdr:cNvPr id="591" name="円/楕円 590"/>
        <xdr:cNvSpPr/>
      </xdr:nvSpPr>
      <xdr:spPr>
        <a:xfrm>
          <a:off x="15430500" y="98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132185</xdr:rowOff>
    </xdr:from>
    <xdr:ext cx="534377" cy="259045"/>
    <xdr:sp macro="" textlink="">
      <xdr:nvSpPr>
        <xdr:cNvPr id="592" name="テキスト ボックス 591"/>
        <xdr:cNvSpPr txBox="1"/>
      </xdr:nvSpPr>
      <xdr:spPr>
        <a:xfrm>
          <a:off x="15214111" y="99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109095</xdr:rowOff>
    </xdr:from>
    <xdr:to>
      <xdr:col>21</xdr:col>
      <xdr:colOff>212725</xdr:colOff>
      <xdr:row>57</xdr:row>
      <xdr:rowOff>39245</xdr:rowOff>
    </xdr:to>
    <xdr:sp macro="" textlink="">
      <xdr:nvSpPr>
        <xdr:cNvPr id="593" name="円/楕円 592"/>
        <xdr:cNvSpPr/>
      </xdr:nvSpPr>
      <xdr:spPr>
        <a:xfrm>
          <a:off x="14541500" y="971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30372</xdr:rowOff>
    </xdr:from>
    <xdr:ext cx="534377" cy="259045"/>
    <xdr:sp macro="" textlink="">
      <xdr:nvSpPr>
        <xdr:cNvPr id="594" name="テキスト ボックス 593"/>
        <xdr:cNvSpPr txBox="1"/>
      </xdr:nvSpPr>
      <xdr:spPr>
        <a:xfrm>
          <a:off x="14325111" y="980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70,583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136558</xdr:rowOff>
    </xdr:from>
    <xdr:to>
      <xdr:col>20</xdr:col>
      <xdr:colOff>9525</xdr:colOff>
      <xdr:row>56</xdr:row>
      <xdr:rowOff>66708</xdr:rowOff>
    </xdr:to>
    <xdr:sp macro="" textlink="">
      <xdr:nvSpPr>
        <xdr:cNvPr id="595" name="円/楕円 594"/>
        <xdr:cNvSpPr/>
      </xdr:nvSpPr>
      <xdr:spPr>
        <a:xfrm>
          <a:off x="13652500" y="95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83235</xdr:rowOff>
    </xdr:from>
    <xdr:ext cx="599010" cy="259045"/>
    <xdr:sp macro="" textlink="">
      <xdr:nvSpPr>
        <xdr:cNvPr id="596" name="テキスト ボックス 595"/>
        <xdr:cNvSpPr txBox="1"/>
      </xdr:nvSpPr>
      <xdr:spPr>
        <a:xfrm>
          <a:off x="13403794" y="934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102,076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114380</xdr:rowOff>
    </xdr:from>
    <xdr:to>
      <xdr:col>18</xdr:col>
      <xdr:colOff>492125</xdr:colOff>
      <xdr:row>57</xdr:row>
      <xdr:rowOff>44530</xdr:rowOff>
    </xdr:to>
    <xdr:sp macro="" textlink="">
      <xdr:nvSpPr>
        <xdr:cNvPr id="597" name="円/楕円 596"/>
        <xdr:cNvSpPr/>
      </xdr:nvSpPr>
      <xdr:spPr>
        <a:xfrm>
          <a:off x="12763500" y="971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61057</xdr:rowOff>
    </xdr:from>
    <xdr:ext cx="534377" cy="259045"/>
    <xdr:sp macro="" textlink="">
      <xdr:nvSpPr>
        <xdr:cNvPr id="598" name="テキスト ボックス 597"/>
        <xdr:cNvSpPr txBox="1"/>
      </xdr:nvSpPr>
      <xdr:spPr>
        <a:xfrm>
          <a:off x="12547111" y="949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31686</xdr:rowOff>
    </xdr:from>
    <xdr:to>
      <xdr:col>23</xdr:col>
      <xdr:colOff>517525</xdr:colOff>
      <xdr:row>79</xdr:row>
      <xdr:rowOff>35103</xdr:rowOff>
    </xdr:to>
    <xdr:cxnSp macro="">
      <xdr:nvCxnSpPr>
        <xdr:cNvPr id="627" name="直線コネクタ 626"/>
        <xdr:cNvCxnSpPr/>
      </xdr:nvCxnSpPr>
      <xdr:spPr>
        <a:xfrm>
          <a:off x="15481300" y="13576236"/>
          <a:ext cx="8382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125755</xdr:rowOff>
    </xdr:from>
    <xdr:to>
      <xdr:col>22</xdr:col>
      <xdr:colOff>365125</xdr:colOff>
      <xdr:row>79</xdr:row>
      <xdr:rowOff>31686</xdr:rowOff>
    </xdr:to>
    <xdr:cxnSp macro="">
      <xdr:nvCxnSpPr>
        <xdr:cNvPr id="630" name="直線コネクタ 629"/>
        <xdr:cNvCxnSpPr/>
      </xdr:nvCxnSpPr>
      <xdr:spPr>
        <a:xfrm>
          <a:off x="14592300" y="13498855"/>
          <a:ext cx="889000" cy="7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125755</xdr:rowOff>
    </xdr:from>
    <xdr:to>
      <xdr:col>21</xdr:col>
      <xdr:colOff>161925</xdr:colOff>
      <xdr:row>79</xdr:row>
      <xdr:rowOff>10680</xdr:rowOff>
    </xdr:to>
    <xdr:cxnSp macro="">
      <xdr:nvCxnSpPr>
        <xdr:cNvPr id="633" name="直線コネクタ 632"/>
        <xdr:cNvCxnSpPr/>
      </xdr:nvCxnSpPr>
      <xdr:spPr>
        <a:xfrm flipV="1">
          <a:off x="13703300" y="13498855"/>
          <a:ext cx="889000" cy="5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123989</xdr:rowOff>
    </xdr:from>
    <xdr:to>
      <xdr:col>19</xdr:col>
      <xdr:colOff>644525</xdr:colOff>
      <xdr:row>79</xdr:row>
      <xdr:rowOff>10680</xdr:rowOff>
    </xdr:to>
    <xdr:cxnSp macro="">
      <xdr:nvCxnSpPr>
        <xdr:cNvPr id="636" name="直線コネクタ 635"/>
        <xdr:cNvCxnSpPr/>
      </xdr:nvCxnSpPr>
      <xdr:spPr>
        <a:xfrm>
          <a:off x="12814300" y="13497089"/>
          <a:ext cx="889000" cy="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155753</xdr:rowOff>
    </xdr:from>
    <xdr:to>
      <xdr:col>23</xdr:col>
      <xdr:colOff>568325</xdr:colOff>
      <xdr:row>79</xdr:row>
      <xdr:rowOff>85903</xdr:rowOff>
    </xdr:to>
    <xdr:sp macro="" textlink="">
      <xdr:nvSpPr>
        <xdr:cNvPr id="646" name="円/楕円 645"/>
        <xdr:cNvSpPr/>
      </xdr:nvSpPr>
      <xdr:spPr>
        <a:xfrm>
          <a:off x="16268700" y="135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70680</xdr:rowOff>
    </xdr:from>
    <xdr:ext cx="378565" cy="259045"/>
    <xdr:sp macro="" textlink="">
      <xdr:nvSpPr>
        <xdr:cNvPr id="647" name="災害復旧費該当値テキスト"/>
        <xdr:cNvSpPr txBox="1"/>
      </xdr:nvSpPr>
      <xdr:spPr>
        <a:xfrm>
          <a:off x="16370300" y="13443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152336</xdr:rowOff>
    </xdr:from>
    <xdr:to>
      <xdr:col>22</xdr:col>
      <xdr:colOff>415925</xdr:colOff>
      <xdr:row>79</xdr:row>
      <xdr:rowOff>82486</xdr:rowOff>
    </xdr:to>
    <xdr:sp macro="" textlink="">
      <xdr:nvSpPr>
        <xdr:cNvPr id="648" name="円/楕円 647"/>
        <xdr:cNvSpPr/>
      </xdr:nvSpPr>
      <xdr:spPr>
        <a:xfrm>
          <a:off x="15430500" y="1352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73613</xdr:rowOff>
    </xdr:from>
    <xdr:ext cx="469744" cy="259045"/>
    <xdr:sp macro="" textlink="">
      <xdr:nvSpPr>
        <xdr:cNvPr id="649" name="テキスト ボックス 648"/>
        <xdr:cNvSpPr txBox="1"/>
      </xdr:nvSpPr>
      <xdr:spPr>
        <a:xfrm>
          <a:off x="15246427" y="1361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74955</xdr:rowOff>
    </xdr:from>
    <xdr:to>
      <xdr:col>21</xdr:col>
      <xdr:colOff>212725</xdr:colOff>
      <xdr:row>79</xdr:row>
      <xdr:rowOff>5105</xdr:rowOff>
    </xdr:to>
    <xdr:sp macro="" textlink="">
      <xdr:nvSpPr>
        <xdr:cNvPr id="650" name="円/楕円 649"/>
        <xdr:cNvSpPr/>
      </xdr:nvSpPr>
      <xdr:spPr>
        <a:xfrm>
          <a:off x="14541500" y="134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167682</xdr:rowOff>
    </xdr:from>
    <xdr:ext cx="469744" cy="259045"/>
    <xdr:sp macro="" textlink="">
      <xdr:nvSpPr>
        <xdr:cNvPr id="651" name="テキスト ボックス 650"/>
        <xdr:cNvSpPr txBox="1"/>
      </xdr:nvSpPr>
      <xdr:spPr>
        <a:xfrm>
          <a:off x="14357427" y="1354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131330</xdr:rowOff>
    </xdr:from>
    <xdr:to>
      <xdr:col>20</xdr:col>
      <xdr:colOff>9525</xdr:colOff>
      <xdr:row>79</xdr:row>
      <xdr:rowOff>61480</xdr:rowOff>
    </xdr:to>
    <xdr:sp macro="" textlink="">
      <xdr:nvSpPr>
        <xdr:cNvPr id="652" name="円/楕円 651"/>
        <xdr:cNvSpPr/>
      </xdr:nvSpPr>
      <xdr:spPr>
        <a:xfrm>
          <a:off x="13652500" y="1350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52607</xdr:rowOff>
    </xdr:from>
    <xdr:ext cx="469744" cy="259045"/>
    <xdr:sp macro="" textlink="">
      <xdr:nvSpPr>
        <xdr:cNvPr id="653" name="テキスト ボックス 652"/>
        <xdr:cNvSpPr txBox="1"/>
      </xdr:nvSpPr>
      <xdr:spPr>
        <a:xfrm>
          <a:off x="13468427" y="1359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73189</xdr:rowOff>
    </xdr:from>
    <xdr:to>
      <xdr:col>18</xdr:col>
      <xdr:colOff>492125</xdr:colOff>
      <xdr:row>79</xdr:row>
      <xdr:rowOff>3339</xdr:rowOff>
    </xdr:to>
    <xdr:sp macro="" textlink="">
      <xdr:nvSpPr>
        <xdr:cNvPr id="654" name="円/楕円 653"/>
        <xdr:cNvSpPr/>
      </xdr:nvSpPr>
      <xdr:spPr>
        <a:xfrm>
          <a:off x="12763500" y="1344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165916</xdr:rowOff>
    </xdr:from>
    <xdr:ext cx="469744" cy="259045"/>
    <xdr:sp macro="" textlink="">
      <xdr:nvSpPr>
        <xdr:cNvPr id="655" name="テキスト ボックス 654"/>
        <xdr:cNvSpPr txBox="1"/>
      </xdr:nvSpPr>
      <xdr:spPr>
        <a:xfrm>
          <a:off x="12579427" y="1353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10570</xdr:rowOff>
    </xdr:from>
    <xdr:to>
      <xdr:col>23</xdr:col>
      <xdr:colOff>517525</xdr:colOff>
      <xdr:row>96</xdr:row>
      <xdr:rowOff>17463</xdr:rowOff>
    </xdr:to>
    <xdr:cxnSp macro="">
      <xdr:nvCxnSpPr>
        <xdr:cNvPr id="680" name="直線コネクタ 679"/>
        <xdr:cNvCxnSpPr/>
      </xdr:nvCxnSpPr>
      <xdr:spPr>
        <a:xfrm flipV="1">
          <a:off x="15481300" y="16469770"/>
          <a:ext cx="838200" cy="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132973</xdr:rowOff>
    </xdr:from>
    <xdr:to>
      <xdr:col>22</xdr:col>
      <xdr:colOff>365125</xdr:colOff>
      <xdr:row>96</xdr:row>
      <xdr:rowOff>17463</xdr:rowOff>
    </xdr:to>
    <xdr:cxnSp macro="">
      <xdr:nvCxnSpPr>
        <xdr:cNvPr id="683" name="直線コネクタ 682"/>
        <xdr:cNvCxnSpPr/>
      </xdr:nvCxnSpPr>
      <xdr:spPr>
        <a:xfrm>
          <a:off x="14592300" y="16420723"/>
          <a:ext cx="889000" cy="5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94934</xdr:rowOff>
    </xdr:from>
    <xdr:to>
      <xdr:col>21</xdr:col>
      <xdr:colOff>161925</xdr:colOff>
      <xdr:row>95</xdr:row>
      <xdr:rowOff>132973</xdr:rowOff>
    </xdr:to>
    <xdr:cxnSp macro="">
      <xdr:nvCxnSpPr>
        <xdr:cNvPr id="686" name="直線コネクタ 685"/>
        <xdr:cNvCxnSpPr/>
      </xdr:nvCxnSpPr>
      <xdr:spPr>
        <a:xfrm>
          <a:off x="13703300" y="16382684"/>
          <a:ext cx="889000" cy="3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94934</xdr:rowOff>
    </xdr:from>
    <xdr:to>
      <xdr:col>19</xdr:col>
      <xdr:colOff>644525</xdr:colOff>
      <xdr:row>95</xdr:row>
      <xdr:rowOff>101067</xdr:rowOff>
    </xdr:to>
    <xdr:cxnSp macro="">
      <xdr:nvCxnSpPr>
        <xdr:cNvPr id="689" name="直線コネクタ 688"/>
        <xdr:cNvCxnSpPr/>
      </xdr:nvCxnSpPr>
      <xdr:spPr>
        <a:xfrm flipV="1">
          <a:off x="12814300" y="16382684"/>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91" name="テキスト ボックス 690"/>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149435</xdr:rowOff>
    </xdr:from>
    <xdr:ext cx="534377" cy="259045"/>
    <xdr:sp macro="" textlink="">
      <xdr:nvSpPr>
        <xdr:cNvPr id="693" name="テキスト ボックス 692"/>
        <xdr:cNvSpPr txBox="1"/>
      </xdr:nvSpPr>
      <xdr:spPr>
        <a:xfrm>
          <a:off x="12547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131220</xdr:rowOff>
    </xdr:from>
    <xdr:to>
      <xdr:col>23</xdr:col>
      <xdr:colOff>568325</xdr:colOff>
      <xdr:row>96</xdr:row>
      <xdr:rowOff>61370</xdr:rowOff>
    </xdr:to>
    <xdr:sp macro="" textlink="">
      <xdr:nvSpPr>
        <xdr:cNvPr id="699" name="円/楕円 698"/>
        <xdr:cNvSpPr/>
      </xdr:nvSpPr>
      <xdr:spPr>
        <a:xfrm>
          <a:off x="16268700" y="164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109647</xdr:rowOff>
    </xdr:from>
    <xdr:ext cx="534377" cy="259045"/>
    <xdr:sp macro="" textlink="">
      <xdr:nvSpPr>
        <xdr:cNvPr id="700" name="公債費該当値テキスト"/>
        <xdr:cNvSpPr txBox="1"/>
      </xdr:nvSpPr>
      <xdr:spPr>
        <a:xfrm>
          <a:off x="16370300" y="1639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62,595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138113</xdr:rowOff>
    </xdr:from>
    <xdr:to>
      <xdr:col>22</xdr:col>
      <xdr:colOff>415925</xdr:colOff>
      <xdr:row>96</xdr:row>
      <xdr:rowOff>68263</xdr:rowOff>
    </xdr:to>
    <xdr:sp macro="" textlink="">
      <xdr:nvSpPr>
        <xdr:cNvPr id="701" name="円/楕円 700"/>
        <xdr:cNvSpPr/>
      </xdr:nvSpPr>
      <xdr:spPr>
        <a:xfrm>
          <a:off x="15430500" y="1642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59390</xdr:rowOff>
    </xdr:from>
    <xdr:ext cx="534377" cy="259045"/>
    <xdr:sp macro="" textlink="">
      <xdr:nvSpPr>
        <xdr:cNvPr id="702" name="テキスト ボックス 701"/>
        <xdr:cNvSpPr txBox="1"/>
      </xdr:nvSpPr>
      <xdr:spPr>
        <a:xfrm>
          <a:off x="15214111" y="1651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61,389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82173</xdr:rowOff>
    </xdr:from>
    <xdr:to>
      <xdr:col>21</xdr:col>
      <xdr:colOff>212725</xdr:colOff>
      <xdr:row>96</xdr:row>
      <xdr:rowOff>12323</xdr:rowOff>
    </xdr:to>
    <xdr:sp macro="" textlink="">
      <xdr:nvSpPr>
        <xdr:cNvPr id="703" name="円/楕円 702"/>
        <xdr:cNvSpPr/>
      </xdr:nvSpPr>
      <xdr:spPr>
        <a:xfrm>
          <a:off x="14541500" y="1636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3450</xdr:rowOff>
    </xdr:from>
    <xdr:ext cx="534377" cy="259045"/>
    <xdr:sp macro="" textlink="">
      <xdr:nvSpPr>
        <xdr:cNvPr id="704" name="テキスト ボックス 703"/>
        <xdr:cNvSpPr txBox="1"/>
      </xdr:nvSpPr>
      <xdr:spPr>
        <a:xfrm>
          <a:off x="14325111" y="1646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44134</xdr:rowOff>
    </xdr:from>
    <xdr:to>
      <xdr:col>20</xdr:col>
      <xdr:colOff>9525</xdr:colOff>
      <xdr:row>95</xdr:row>
      <xdr:rowOff>145734</xdr:rowOff>
    </xdr:to>
    <xdr:sp macro="" textlink="">
      <xdr:nvSpPr>
        <xdr:cNvPr id="705" name="円/楕円 704"/>
        <xdr:cNvSpPr/>
      </xdr:nvSpPr>
      <xdr:spPr>
        <a:xfrm>
          <a:off x="13652500" y="1633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162261</xdr:rowOff>
    </xdr:from>
    <xdr:ext cx="534377" cy="259045"/>
    <xdr:sp macro="" textlink="">
      <xdr:nvSpPr>
        <xdr:cNvPr id="706" name="テキスト ボックス 705"/>
        <xdr:cNvSpPr txBox="1"/>
      </xdr:nvSpPr>
      <xdr:spPr>
        <a:xfrm>
          <a:off x="13436111" y="1610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77,833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50267</xdr:rowOff>
    </xdr:from>
    <xdr:to>
      <xdr:col>18</xdr:col>
      <xdr:colOff>492125</xdr:colOff>
      <xdr:row>95</xdr:row>
      <xdr:rowOff>151867</xdr:rowOff>
    </xdr:to>
    <xdr:sp macro="" textlink="">
      <xdr:nvSpPr>
        <xdr:cNvPr id="707" name="円/楕円 706"/>
        <xdr:cNvSpPr/>
      </xdr:nvSpPr>
      <xdr:spPr>
        <a:xfrm>
          <a:off x="12763500" y="163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168394</xdr:rowOff>
    </xdr:from>
    <xdr:ext cx="534377" cy="259045"/>
    <xdr:sp macro="" textlink="">
      <xdr:nvSpPr>
        <xdr:cNvPr id="708" name="テキスト ボックス 707"/>
        <xdr:cNvSpPr txBox="1"/>
      </xdr:nvSpPr>
      <xdr:spPr>
        <a:xfrm>
          <a:off x="12547111" y="1611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各項目とも、概ね下回っているが、労務費が住民一人当たり</a:t>
          </a:r>
          <a:r>
            <a:rPr kumimoji="1" lang="en-US" altLang="ja-JP" sz="1300">
              <a:latin typeface="ＭＳ Ｐゴシック"/>
            </a:rPr>
            <a:t>3,644</a:t>
          </a:r>
          <a:r>
            <a:rPr kumimoji="1" lang="ja-JP" altLang="en-US" sz="1300">
              <a:latin typeface="ＭＳ Ｐゴシック"/>
            </a:rPr>
            <a:t>円で、類似団体の</a:t>
          </a:r>
          <a:r>
            <a:rPr kumimoji="1" lang="en-US" altLang="ja-JP" sz="1300">
              <a:latin typeface="ＭＳ Ｐゴシック"/>
            </a:rPr>
            <a:t>2.8</a:t>
          </a:r>
          <a:r>
            <a:rPr kumimoji="1" lang="ja-JP" altLang="en-US" sz="1300">
              <a:latin typeface="ＭＳ Ｐゴシック"/>
            </a:rPr>
            <a:t>倍となっているが、これは、</a:t>
          </a:r>
          <a:r>
            <a:rPr kumimoji="1" lang="en-US" altLang="ja-JP" sz="1300">
              <a:latin typeface="ＭＳ Ｐゴシック"/>
            </a:rPr>
            <a:t>3</a:t>
          </a:r>
          <a:r>
            <a:rPr kumimoji="1" lang="ja-JP" altLang="en-US" sz="1300">
              <a:latin typeface="ＭＳ Ｐゴシック"/>
            </a:rPr>
            <a:t>年間の運営期間により活動をする雇用創造協議会への貸付金によるものであり、平成</a:t>
          </a:r>
          <a:r>
            <a:rPr kumimoji="1" lang="en-US" altLang="ja-JP" sz="1300">
              <a:latin typeface="ＭＳ Ｐゴシック"/>
            </a:rPr>
            <a:t>29</a:t>
          </a:r>
          <a:r>
            <a:rPr kumimoji="1" lang="ja-JP" altLang="en-US" sz="1300">
              <a:latin typeface="ＭＳ Ｐゴシック"/>
            </a:rPr>
            <a:t>年度迄となる。</a:t>
          </a:r>
          <a:endParaRPr kumimoji="1" lang="en-US" altLang="ja-JP" sz="1300">
            <a:latin typeface="ＭＳ Ｐゴシック"/>
          </a:endParaRPr>
        </a:p>
        <a:p>
          <a:r>
            <a:rPr kumimoji="1" lang="ja-JP" altLang="en-US" sz="1300">
              <a:latin typeface="ＭＳ Ｐゴシック"/>
            </a:rPr>
            <a:t>前年度、</a:t>
          </a:r>
          <a:r>
            <a:rPr kumimoji="1" lang="ja-JP" altLang="ja-JP" sz="1300">
              <a:solidFill>
                <a:schemeClr val="dk1"/>
              </a:solidFill>
              <a:effectLst/>
              <a:latin typeface="+mn-lt"/>
              <a:ea typeface="+mn-ea"/>
              <a:cs typeface="+mn-cs"/>
            </a:rPr>
            <a:t>類似団体平均に比べ</a:t>
          </a:r>
          <a:r>
            <a:rPr kumimoji="1" lang="en-US" altLang="ja-JP" sz="1300">
              <a:solidFill>
                <a:schemeClr val="dk1"/>
              </a:solidFill>
              <a:effectLst/>
              <a:latin typeface="+mn-lt"/>
              <a:ea typeface="+mn-ea"/>
              <a:cs typeface="+mn-cs"/>
            </a:rPr>
            <a:t>15,180</a:t>
          </a:r>
          <a:r>
            <a:rPr kumimoji="1" lang="ja-JP" altLang="ja-JP" sz="1300">
              <a:solidFill>
                <a:schemeClr val="dk1"/>
              </a:solidFill>
              <a:effectLst/>
              <a:latin typeface="+mn-lt"/>
              <a:ea typeface="+mn-ea"/>
              <a:cs typeface="+mn-cs"/>
            </a:rPr>
            <a:t>円高くなって</a:t>
          </a:r>
          <a:r>
            <a:rPr kumimoji="1" lang="ja-JP" altLang="en-US" sz="1300">
              <a:solidFill>
                <a:schemeClr val="dk1"/>
              </a:solidFill>
              <a:effectLst/>
              <a:latin typeface="+mn-lt"/>
              <a:ea typeface="+mn-ea"/>
              <a:cs typeface="+mn-cs"/>
            </a:rPr>
            <a:t>いた総務費は、</a:t>
          </a:r>
          <a:r>
            <a:rPr kumimoji="1" lang="ja-JP" altLang="en-US" sz="1300">
              <a:latin typeface="ＭＳ Ｐゴシック"/>
            </a:rPr>
            <a:t>住民一人当たり</a:t>
          </a:r>
          <a:r>
            <a:rPr kumimoji="1" lang="en-US" altLang="ja-JP" sz="1300">
              <a:latin typeface="ＭＳ Ｐゴシック"/>
            </a:rPr>
            <a:t>84,732</a:t>
          </a:r>
          <a:r>
            <a:rPr kumimoji="1" lang="ja-JP" altLang="en-US" sz="1300">
              <a:latin typeface="ＭＳ Ｐゴシック"/>
            </a:rPr>
            <a:t>円、類似団体の半分以下の負担額となった。平成</a:t>
          </a:r>
          <a:r>
            <a:rPr kumimoji="1" lang="en-US" altLang="ja-JP" sz="1300">
              <a:latin typeface="ＭＳ Ｐゴシック"/>
            </a:rPr>
            <a:t>26</a:t>
          </a:r>
          <a:r>
            <a:rPr kumimoji="1" lang="ja-JP" altLang="en-US" sz="1300">
              <a:latin typeface="ＭＳ Ｐゴシック"/>
            </a:rPr>
            <a:t>年度から建設に取り組んだ都市交流施設整備事業等の減によるものが大きな要因である。　</a:t>
          </a:r>
          <a:endParaRPr kumimoji="1" lang="en-US" altLang="ja-JP" sz="1300">
            <a:latin typeface="ＭＳ Ｐゴシック"/>
          </a:endParaRPr>
        </a:p>
        <a:p>
          <a:r>
            <a:rPr kumimoji="1" lang="ja-JP" altLang="en-US" sz="1300">
              <a:latin typeface="ＭＳ Ｐゴシック"/>
            </a:rPr>
            <a:t>各項目、普通建設費に係る影響が大きく出ることから、突発的な財政負担が出ないように、公共施設等総合管理計画により、施設の更新等を計画的に進めていく。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実質収支比率及び実質単年度収支のいずれも前年度に比較して減少した。歳入では、財政基盤の弱い本町において歳入の約</a:t>
          </a:r>
          <a:r>
            <a:rPr kumimoji="1" lang="en-US" altLang="ja-JP" sz="1200">
              <a:latin typeface="ＭＳ ゴシック" pitchFamily="49" charset="-128"/>
              <a:ea typeface="ＭＳ ゴシック" pitchFamily="49" charset="-128"/>
            </a:rPr>
            <a:t>41</a:t>
          </a:r>
          <a:r>
            <a:rPr kumimoji="1" lang="ja-JP" altLang="en-US" sz="1200">
              <a:latin typeface="ＭＳ ゴシック" pitchFamily="49" charset="-128"/>
              <a:ea typeface="ＭＳ ゴシック" pitchFamily="49" charset="-128"/>
            </a:rPr>
            <a:t>％が地方交付税となっており、普通交付税と臨時財政対策債の合計が減少したためである。また歳出では、行財政改革の経費節減の効果、人件費の抑制策も合わせ財政調整基金積立金の増につながり、</a:t>
          </a:r>
          <a:r>
            <a:rPr kumimoji="1" lang="ja-JP" altLang="ja-JP" sz="1200">
              <a:solidFill>
                <a:schemeClr val="dk1"/>
              </a:solidFill>
              <a:effectLst/>
              <a:latin typeface="+mn-lt"/>
              <a:ea typeface="+mn-ea"/>
              <a:cs typeface="+mn-cs"/>
            </a:rPr>
            <a:t>財政調整基金残高は</a:t>
          </a:r>
          <a:r>
            <a:rPr kumimoji="1" lang="en-US" altLang="ja-JP" sz="1200">
              <a:solidFill>
                <a:schemeClr val="dk1"/>
              </a:solidFill>
              <a:effectLst/>
              <a:latin typeface="+mn-lt"/>
              <a:ea typeface="+mn-ea"/>
              <a:cs typeface="+mn-cs"/>
            </a:rPr>
            <a:t>7.35</a:t>
          </a:r>
          <a:r>
            <a:rPr kumimoji="1" lang="ja-JP" altLang="ja-JP" sz="1200">
              <a:solidFill>
                <a:schemeClr val="dk1"/>
              </a:solidFill>
              <a:effectLst/>
              <a:latin typeface="+mn-lt"/>
              <a:ea typeface="+mn-ea"/>
              <a:cs typeface="+mn-cs"/>
            </a:rPr>
            <a:t>％増加し、積立</a:t>
          </a:r>
          <a:r>
            <a:rPr kumimoji="1" lang="ja-JP" altLang="en-US" sz="1200">
              <a:solidFill>
                <a:schemeClr val="dk1"/>
              </a:solidFill>
              <a:effectLst/>
              <a:latin typeface="+mn-lt"/>
              <a:ea typeface="+mn-ea"/>
              <a:cs typeface="+mn-cs"/>
            </a:rPr>
            <a:t>以来</a:t>
          </a:r>
          <a:r>
            <a:rPr kumimoji="1" lang="ja-JP" altLang="ja-JP" sz="1200">
              <a:solidFill>
                <a:schemeClr val="dk1"/>
              </a:solidFill>
              <a:effectLst/>
              <a:latin typeface="+mn-lt"/>
              <a:ea typeface="+mn-ea"/>
              <a:cs typeface="+mn-cs"/>
            </a:rPr>
            <a:t>初めて１０億円を超えた。</a:t>
          </a:r>
          <a:endParaRPr kumimoji="1" lang="en-US" altLang="ja-JP" sz="1200">
            <a:solidFill>
              <a:schemeClr val="dk1"/>
            </a:solidFill>
            <a:effectLst/>
            <a:latin typeface="+mn-lt"/>
            <a:ea typeface="+mn-ea"/>
            <a:cs typeface="+mn-cs"/>
          </a:endParaRPr>
        </a:p>
        <a:p>
          <a:r>
            <a:rPr kumimoji="1" lang="ja-JP" altLang="en-US" sz="1200">
              <a:latin typeface="ＭＳ ゴシック" pitchFamily="49" charset="-128"/>
              <a:ea typeface="ＭＳ ゴシック" pitchFamily="49" charset="-128"/>
            </a:rPr>
            <a:t>　今後も引き続き経費節減に努め、また、大型建設事業については計画的に行い、財政調整基金残高の底上げを図る。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年度以降は全ての会計において黒字となっている。病院事業会計は平成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年度から指定管理者制度を導入し資金不足額が無くなった。　</a:t>
          </a:r>
        </a:p>
        <a:p>
          <a:r>
            <a:rPr kumimoji="1" lang="ja-JP" altLang="en-US" sz="1400">
              <a:latin typeface="ＭＳ ゴシック" pitchFamily="49" charset="-128"/>
              <a:ea typeface="ＭＳ ゴシック" pitchFamily="49" charset="-128"/>
            </a:rPr>
            <a:t>　一般会計については普通交付税と臨時財政対策債が増加しはじめた平成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年度から上昇していたが、平成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年度は同財源の減少により、前年度比約</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％減少した。</a:t>
          </a:r>
        </a:p>
        <a:p>
          <a:r>
            <a:rPr kumimoji="1" lang="ja-JP" altLang="en-US" sz="1400">
              <a:latin typeface="ＭＳ ゴシック" pitchFamily="49" charset="-128"/>
              <a:ea typeface="ＭＳ ゴシック" pitchFamily="49" charset="-128"/>
            </a:rPr>
            <a:t>　また、水道事業会計は平成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年度以降着実に増加を続けている。</a:t>
          </a:r>
        </a:p>
        <a:p>
          <a:r>
            <a:rPr kumimoji="1" lang="ja-JP" altLang="en-US" sz="1400">
              <a:latin typeface="ＭＳ ゴシック" pitchFamily="49" charset="-128"/>
              <a:ea typeface="ＭＳ ゴシック" pitchFamily="49" charset="-128"/>
            </a:rPr>
            <a:t>　その他の会計は、平成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年度までほぼ変わりない。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4300515</v>
      </c>
      <c r="BO4" s="381"/>
      <c r="BP4" s="381"/>
      <c r="BQ4" s="381"/>
      <c r="BR4" s="381"/>
      <c r="BS4" s="381"/>
      <c r="BT4" s="381"/>
      <c r="BU4" s="382"/>
      <c r="BV4" s="380">
        <v>4770446</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5.8</v>
      </c>
      <c r="CU4" s="387"/>
      <c r="CV4" s="387"/>
      <c r="CW4" s="387"/>
      <c r="CX4" s="387"/>
      <c r="CY4" s="387"/>
      <c r="CZ4" s="387"/>
      <c r="DA4" s="388"/>
      <c r="DB4" s="386">
        <v>9.1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4119997</v>
      </c>
      <c r="BO5" s="418"/>
      <c r="BP5" s="418"/>
      <c r="BQ5" s="418"/>
      <c r="BR5" s="418"/>
      <c r="BS5" s="418"/>
      <c r="BT5" s="418"/>
      <c r="BU5" s="419"/>
      <c r="BV5" s="417">
        <v>4466407</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88.1</v>
      </c>
      <c r="CU5" s="415"/>
      <c r="CV5" s="415"/>
      <c r="CW5" s="415"/>
      <c r="CX5" s="415"/>
      <c r="CY5" s="415"/>
      <c r="CZ5" s="415"/>
      <c r="DA5" s="416"/>
      <c r="DB5" s="414">
        <v>86.4</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180518</v>
      </c>
      <c r="BO6" s="418"/>
      <c r="BP6" s="418"/>
      <c r="BQ6" s="418"/>
      <c r="BR6" s="418"/>
      <c r="BS6" s="418"/>
      <c r="BT6" s="418"/>
      <c r="BU6" s="419"/>
      <c r="BV6" s="417">
        <v>304039</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92.2</v>
      </c>
      <c r="CU6" s="455"/>
      <c r="CV6" s="455"/>
      <c r="CW6" s="455"/>
      <c r="CX6" s="455"/>
      <c r="CY6" s="455"/>
      <c r="CZ6" s="455"/>
      <c r="DA6" s="456"/>
      <c r="DB6" s="454">
        <v>91.3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15129</v>
      </c>
      <c r="BO7" s="418"/>
      <c r="BP7" s="418"/>
      <c r="BQ7" s="418"/>
      <c r="BR7" s="418"/>
      <c r="BS7" s="418"/>
      <c r="BT7" s="418"/>
      <c r="BU7" s="419"/>
      <c r="BV7" s="417">
        <v>39009</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2848797</v>
      </c>
      <c r="CU7" s="418"/>
      <c r="CV7" s="418"/>
      <c r="CW7" s="418"/>
      <c r="CX7" s="418"/>
      <c r="CY7" s="418"/>
      <c r="CZ7" s="418"/>
      <c r="DA7" s="419"/>
      <c r="DB7" s="417">
        <v>2904439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165389</v>
      </c>
      <c r="BO8" s="418"/>
      <c r="BP8" s="418"/>
      <c r="BQ8" s="418"/>
      <c r="BR8" s="418"/>
      <c r="BS8" s="418"/>
      <c r="BT8" s="418"/>
      <c r="BU8" s="419"/>
      <c r="BV8" s="417">
        <v>265030</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0.28999999999999998</v>
      </c>
      <c r="CU8" s="458"/>
      <c r="CV8" s="458"/>
      <c r="CW8" s="458"/>
      <c r="CX8" s="458"/>
      <c r="CY8" s="458"/>
      <c r="CZ8" s="458"/>
      <c r="DA8" s="459"/>
      <c r="DB8" s="457">
        <v>0.28000000000000003</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8022</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-99641</v>
      </c>
      <c r="BO9" s="418"/>
      <c r="BP9" s="418"/>
      <c r="BQ9" s="418"/>
      <c r="BR9" s="418"/>
      <c r="BS9" s="418"/>
      <c r="BT9" s="418"/>
      <c r="BU9" s="419"/>
      <c r="BV9" s="417">
        <v>79605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15</v>
      </c>
      <c r="CU9" s="415"/>
      <c r="CV9" s="415"/>
      <c r="CW9" s="415"/>
      <c r="CX9" s="415"/>
      <c r="CY9" s="415"/>
      <c r="CZ9" s="415"/>
      <c r="DA9" s="416"/>
      <c r="DB9" s="414">
        <v>14.1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8950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192597</v>
      </c>
      <c r="BO10" s="418"/>
      <c r="BP10" s="418"/>
      <c r="BQ10" s="418"/>
      <c r="BR10" s="418"/>
      <c r="BS10" s="418"/>
      <c r="BT10" s="418"/>
      <c r="BU10" s="419"/>
      <c r="BV10" s="417">
        <v>92776</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8233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8193</v>
      </c>
      <c r="S13" s="499"/>
      <c r="T13" s="499"/>
      <c r="U13" s="499"/>
      <c r="V13" s="500"/>
      <c r="W13" s="433" t="s">
        <v>124</v>
      </c>
      <c r="X13" s="434"/>
      <c r="Y13" s="434"/>
      <c r="Z13" s="434"/>
      <c r="AA13" s="434"/>
      <c r="AB13" s="424"/>
      <c r="AC13" s="468">
        <v>627</v>
      </c>
      <c r="AD13" s="469"/>
      <c r="AE13" s="469"/>
      <c r="AF13" s="469"/>
      <c r="AG13" s="508"/>
      <c r="AH13" s="468">
        <v>694</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92956</v>
      </c>
      <c r="BO13" s="418"/>
      <c r="BP13" s="418"/>
      <c r="BQ13" s="418"/>
      <c r="BR13" s="418"/>
      <c r="BS13" s="418"/>
      <c r="BT13" s="418"/>
      <c r="BU13" s="419"/>
      <c r="BV13" s="417">
        <v>172381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14.7</v>
      </c>
      <c r="CU13" s="415"/>
      <c r="CV13" s="415"/>
      <c r="CW13" s="415"/>
      <c r="CX13" s="415"/>
      <c r="CY13" s="415"/>
      <c r="CZ13" s="415"/>
      <c r="DA13" s="416"/>
      <c r="DB13" s="414">
        <v>16.2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8370</v>
      </c>
      <c r="S14" s="499"/>
      <c r="T14" s="499"/>
      <c r="U14" s="499"/>
      <c r="V14" s="500"/>
      <c r="W14" s="407"/>
      <c r="X14" s="408"/>
      <c r="Y14" s="408"/>
      <c r="Z14" s="408"/>
      <c r="AA14" s="408"/>
      <c r="AB14" s="397"/>
      <c r="AC14" s="501">
        <v>16.2</v>
      </c>
      <c r="AD14" s="502"/>
      <c r="AE14" s="502"/>
      <c r="AF14" s="502"/>
      <c r="AG14" s="503"/>
      <c r="AH14" s="501">
        <v>16.8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81.599999999999994</v>
      </c>
      <c r="CU14" s="513"/>
      <c r="CV14" s="513"/>
      <c r="CW14" s="513"/>
      <c r="CX14" s="513"/>
      <c r="CY14" s="513"/>
      <c r="CZ14" s="513"/>
      <c r="DA14" s="514"/>
      <c r="DB14" s="512">
        <v>95.4</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8332</v>
      </c>
      <c r="S15" s="499"/>
      <c r="T15" s="499"/>
      <c r="U15" s="499"/>
      <c r="V15" s="500"/>
      <c r="W15" s="433" t="s">
        <v>131</v>
      </c>
      <c r="X15" s="434"/>
      <c r="Y15" s="434"/>
      <c r="Z15" s="434"/>
      <c r="AA15" s="434"/>
      <c r="AB15" s="424"/>
      <c r="AC15" s="468">
        <v>599</v>
      </c>
      <c r="AD15" s="469"/>
      <c r="AE15" s="469"/>
      <c r="AF15" s="469"/>
      <c r="AG15" s="508"/>
      <c r="AH15" s="468">
        <v>680</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746689</v>
      </c>
      <c r="BO15" s="381"/>
      <c r="BP15" s="381"/>
      <c r="BQ15" s="381"/>
      <c r="BR15" s="381"/>
      <c r="BS15" s="381"/>
      <c r="BT15" s="381"/>
      <c r="BU15" s="382"/>
      <c r="BV15" s="380">
        <v>748128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15.4</v>
      </c>
      <c r="AD16" s="502"/>
      <c r="AE16" s="502"/>
      <c r="AF16" s="502"/>
      <c r="AG16" s="503"/>
      <c r="AH16" s="501">
        <v>16.399999999999999</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2533081</v>
      </c>
      <c r="BO16" s="418"/>
      <c r="BP16" s="418"/>
      <c r="BQ16" s="418"/>
      <c r="BR16" s="418"/>
      <c r="BS16" s="418"/>
      <c r="BT16" s="418"/>
      <c r="BU16" s="419"/>
      <c r="BV16" s="417">
        <v>2557273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2653</v>
      </c>
      <c r="AD17" s="469"/>
      <c r="AE17" s="469"/>
      <c r="AF17" s="469"/>
      <c r="AG17" s="508"/>
      <c r="AH17" s="468">
        <v>2765</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938769</v>
      </c>
      <c r="BO17" s="418"/>
      <c r="BP17" s="418"/>
      <c r="BQ17" s="418"/>
      <c r="BR17" s="418"/>
      <c r="BS17" s="418"/>
      <c r="BT17" s="418"/>
      <c r="BU17" s="419"/>
      <c r="BV17" s="417">
        <v>938648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45.19</v>
      </c>
      <c r="M18" s="530"/>
      <c r="N18" s="530"/>
      <c r="O18" s="530"/>
      <c r="P18" s="530"/>
      <c r="Q18" s="530"/>
      <c r="R18" s="531"/>
      <c r="S18" s="531"/>
      <c r="T18" s="531"/>
      <c r="U18" s="531"/>
      <c r="V18" s="532"/>
      <c r="W18" s="435"/>
      <c r="X18" s="436"/>
      <c r="Y18" s="436"/>
      <c r="Z18" s="436"/>
      <c r="AA18" s="436"/>
      <c r="AB18" s="427"/>
      <c r="AC18" s="533">
        <v>68.400000000000006</v>
      </c>
      <c r="AD18" s="534"/>
      <c r="AE18" s="534"/>
      <c r="AF18" s="534"/>
      <c r="AG18" s="535"/>
      <c r="AH18" s="533">
        <v>66.8</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2524755</v>
      </c>
      <c r="BO18" s="418"/>
      <c r="BP18" s="418"/>
      <c r="BQ18" s="418"/>
      <c r="BR18" s="418"/>
      <c r="BS18" s="418"/>
      <c r="BT18" s="418"/>
      <c r="BU18" s="419"/>
      <c r="BV18" s="417">
        <v>2542115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178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3383812</v>
      </c>
      <c r="BO19" s="418"/>
      <c r="BP19" s="418"/>
      <c r="BQ19" s="418"/>
      <c r="BR19" s="418"/>
      <c r="BS19" s="418"/>
      <c r="BT19" s="418"/>
      <c r="BU19" s="419"/>
      <c r="BV19" s="417">
        <v>3579611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3327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4393821</v>
      </c>
      <c r="BO23" s="418"/>
      <c r="BP23" s="418"/>
      <c r="BQ23" s="418"/>
      <c r="BR23" s="418"/>
      <c r="BS23" s="418"/>
      <c r="BT23" s="418"/>
      <c r="BU23" s="419"/>
      <c r="BV23" s="417">
        <v>4595266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5530</v>
      </c>
      <c r="R24" s="469"/>
      <c r="S24" s="469"/>
      <c r="T24" s="469"/>
      <c r="U24" s="469"/>
      <c r="V24" s="508"/>
      <c r="W24" s="563"/>
      <c r="X24" s="551"/>
      <c r="Y24" s="552"/>
      <c r="Z24" s="467" t="s">
        <v>155</v>
      </c>
      <c r="AA24" s="447"/>
      <c r="AB24" s="447"/>
      <c r="AC24" s="447"/>
      <c r="AD24" s="447"/>
      <c r="AE24" s="447"/>
      <c r="AF24" s="447"/>
      <c r="AG24" s="448"/>
      <c r="AH24" s="468">
        <v>83</v>
      </c>
      <c r="AI24" s="469"/>
      <c r="AJ24" s="469"/>
      <c r="AK24" s="469"/>
      <c r="AL24" s="508"/>
      <c r="AM24" s="468">
        <v>252071</v>
      </c>
      <c r="AN24" s="469"/>
      <c r="AO24" s="469"/>
      <c r="AP24" s="469"/>
      <c r="AQ24" s="469"/>
      <c r="AR24" s="508"/>
      <c r="AS24" s="468">
        <v>3037</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4322343</v>
      </c>
      <c r="BO24" s="418"/>
      <c r="BP24" s="418"/>
      <c r="BQ24" s="418"/>
      <c r="BR24" s="418"/>
      <c r="BS24" s="418"/>
      <c r="BT24" s="418"/>
      <c r="BU24" s="419"/>
      <c r="BV24" s="417">
        <v>4510259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5128</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262743</v>
      </c>
      <c r="BO25" s="381"/>
      <c r="BP25" s="381"/>
      <c r="BQ25" s="381"/>
      <c r="BR25" s="381"/>
      <c r="BS25" s="381"/>
      <c r="BT25" s="381"/>
      <c r="BU25" s="382"/>
      <c r="BV25" s="380">
        <v>248436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4664</v>
      </c>
      <c r="R26" s="469"/>
      <c r="S26" s="469"/>
      <c r="T26" s="469"/>
      <c r="U26" s="469"/>
      <c r="V26" s="508"/>
      <c r="W26" s="563"/>
      <c r="X26" s="551"/>
      <c r="Y26" s="552"/>
      <c r="Z26" s="467" t="s">
        <v>161</v>
      </c>
      <c r="AA26" s="573"/>
      <c r="AB26" s="573"/>
      <c r="AC26" s="573"/>
      <c r="AD26" s="573"/>
      <c r="AE26" s="573"/>
      <c r="AF26" s="573"/>
      <c r="AG26" s="574"/>
      <c r="AH26" s="468">
        <v>1</v>
      </c>
      <c r="AI26" s="469"/>
      <c r="AJ26" s="469"/>
      <c r="AK26" s="469"/>
      <c r="AL26" s="508"/>
      <c r="AM26" s="468" t="s">
        <v>162</v>
      </c>
      <c r="AN26" s="469"/>
      <c r="AO26" s="469"/>
      <c r="AP26" s="469"/>
      <c r="AQ26" s="469"/>
      <c r="AR26" s="508"/>
      <c r="AS26" s="468" t="s">
        <v>162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2707</v>
      </c>
      <c r="R27" s="469"/>
      <c r="S27" s="469"/>
      <c r="T27" s="469"/>
      <c r="U27" s="469"/>
      <c r="V27" s="508"/>
      <c r="W27" s="563"/>
      <c r="X27" s="551"/>
      <c r="Y27" s="552"/>
      <c r="Z27" s="467" t="s">
        <v>165</v>
      </c>
      <c r="AA27" s="447"/>
      <c r="AB27" s="447"/>
      <c r="AC27" s="447"/>
      <c r="AD27" s="447"/>
      <c r="AE27" s="447"/>
      <c r="AF27" s="447"/>
      <c r="AG27" s="448"/>
      <c r="AH27" s="468">
        <v>6</v>
      </c>
      <c r="AI27" s="469"/>
      <c r="AJ27" s="469"/>
      <c r="AK27" s="469"/>
      <c r="AL27" s="508"/>
      <c r="AM27" s="468">
        <v>18802</v>
      </c>
      <c r="AN27" s="469"/>
      <c r="AO27" s="469"/>
      <c r="AP27" s="469"/>
      <c r="AQ27" s="469"/>
      <c r="AR27" s="508"/>
      <c r="AS27" s="468">
        <v>3134</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2185</v>
      </c>
      <c r="R28" s="469"/>
      <c r="S28" s="469"/>
      <c r="T28" s="469"/>
      <c r="U28" s="469"/>
      <c r="V28" s="508"/>
      <c r="W28" s="563"/>
      <c r="X28" s="551"/>
      <c r="Y28" s="552"/>
      <c r="Z28" s="467" t="s">
        <v>168</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1076641</v>
      </c>
      <c r="BO28" s="381"/>
      <c r="BP28" s="381"/>
      <c r="BQ28" s="381"/>
      <c r="BR28" s="381"/>
      <c r="BS28" s="381"/>
      <c r="BT28" s="381"/>
      <c r="BU28" s="382"/>
      <c r="BV28" s="380">
        <v>884044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10</v>
      </c>
      <c r="M29" s="469"/>
      <c r="N29" s="469"/>
      <c r="O29" s="469"/>
      <c r="P29" s="508"/>
      <c r="Q29" s="468">
        <v>1995</v>
      </c>
      <c r="R29" s="469"/>
      <c r="S29" s="469"/>
      <c r="T29" s="469"/>
      <c r="U29" s="469"/>
      <c r="V29" s="508"/>
      <c r="W29" s="564"/>
      <c r="X29" s="565"/>
      <c r="Y29" s="566"/>
      <c r="Z29" s="467" t="s">
        <v>172</v>
      </c>
      <c r="AA29" s="447"/>
      <c r="AB29" s="447"/>
      <c r="AC29" s="447"/>
      <c r="AD29" s="447"/>
      <c r="AE29" s="447"/>
      <c r="AF29" s="447"/>
      <c r="AG29" s="448"/>
      <c r="AH29" s="468">
        <v>89</v>
      </c>
      <c r="AI29" s="469"/>
      <c r="AJ29" s="469"/>
      <c r="AK29" s="469"/>
      <c r="AL29" s="508"/>
      <c r="AM29" s="468">
        <v>270873</v>
      </c>
      <c r="AN29" s="469"/>
      <c r="AO29" s="469"/>
      <c r="AP29" s="469"/>
      <c r="AQ29" s="469"/>
      <c r="AR29" s="508"/>
      <c r="AS29" s="468">
        <v>3044</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639</v>
      </c>
      <c r="BO29" s="418"/>
      <c r="BP29" s="418"/>
      <c r="BQ29" s="418"/>
      <c r="BR29" s="418"/>
      <c r="BS29" s="418"/>
      <c r="BT29" s="418"/>
      <c r="BU29" s="419"/>
      <c r="BV29" s="417">
        <v>639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101.3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62531</v>
      </c>
      <c r="BO30" s="587"/>
      <c r="BP30" s="587"/>
      <c r="BQ30" s="587"/>
      <c r="BR30" s="587"/>
      <c r="BS30" s="587"/>
      <c r="BT30" s="587"/>
      <c r="BU30" s="588"/>
      <c r="BV30" s="586">
        <v>54926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鋸南町国民健康保険特別会計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鋸南町病院事業会計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千葉県市町村総合事務組合（一般会計）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鋸南町後期高齢者医療特別会計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鋸南町水道事業会計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千葉県市町村総合事務組合（千葉県自治会館管理運営特別会計）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鋸南町介護保険特別会計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千葉県市町村総合事務組合（千葉県自治研修センター特別会計）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千葉県市町村総合事務組合（千葉県市町村交通災害共済特別会計）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千葉県後期高齢者医療広域連合（一般会計）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千葉県後期高齢者医療広域連合（後期高齢者医療特別会計）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安房郡市広域市町村圏事務組合（一般会計）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鋸南地区環境衛生組合（一般会計）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南房総広域水道企業団（水道用水供給事業会計）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04857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525</v>
      </c>
      <c r="D34" s="1184"/>
      <c r="E34" s="1185"/>
      <c r="F34" s="32">
        <v>8.75</v>
      </c>
      <c r="G34" s="33">
        <v>9.02</v>
      </c>
      <c r="H34" s="33">
        <v>9.6</v>
      </c>
      <c r="I34" s="33">
        <v>9.73</v>
      </c>
      <c r="J34" s="34">
        <v>11.49</v>
      </c>
      <c r="K34" s="22"/>
      <c r="L34" s="22"/>
      <c r="M34" s="22"/>
      <c r="N34" s="22"/>
      <c r="O34" s="22"/>
      <c r="P34" s="22"/>
    </row>
    <row r="35" spans="1:16" ht="39" customHeight="1" x14ac:dyDescent="0.15">
      <c r="A35" s="22"/>
      <c r="B35" s="35"/>
      <c r="C35" s="1178" t="s">
        <v>526</v>
      </c>
      <c r="D35" s="1179"/>
      <c r="E35" s="1180"/>
      <c r="F35" s="36">
        <v>6.29</v>
      </c>
      <c r="G35" s="37">
        <v>6.43</v>
      </c>
      <c r="H35" s="37">
        <v>6.5</v>
      </c>
      <c r="I35" s="37">
        <v>9.1199999999999992</v>
      </c>
      <c r="J35" s="38">
        <v>5.8</v>
      </c>
      <c r="K35" s="22"/>
      <c r="L35" s="22"/>
      <c r="M35" s="22"/>
      <c r="N35" s="22"/>
      <c r="O35" s="22"/>
      <c r="P35" s="22"/>
    </row>
    <row r="36" spans="1:16" ht="39" customHeight="1" x14ac:dyDescent="0.15">
      <c r="A36" s="22"/>
      <c r="B36" s="35"/>
      <c r="C36" s="1178" t="s">
        <v>527</v>
      </c>
      <c r="D36" s="1179"/>
      <c r="E36" s="1180"/>
      <c r="F36" s="36">
        <v>1.86</v>
      </c>
      <c r="G36" s="37">
        <v>2.29</v>
      </c>
      <c r="H36" s="37">
        <v>2.59</v>
      </c>
      <c r="I36" s="37">
        <v>2.5099999999999998</v>
      </c>
      <c r="J36" s="38">
        <v>4.91</v>
      </c>
      <c r="K36" s="22"/>
      <c r="L36" s="22"/>
      <c r="M36" s="22"/>
      <c r="N36" s="22"/>
      <c r="O36" s="22"/>
      <c r="P36" s="22"/>
    </row>
    <row r="37" spans="1:16" ht="39" customHeight="1" x14ac:dyDescent="0.15">
      <c r="A37" s="22"/>
      <c r="B37" s="35"/>
      <c r="C37" s="1178" t="s">
        <v>528</v>
      </c>
      <c r="D37" s="1179"/>
      <c r="E37" s="1180"/>
      <c r="F37" s="36">
        <v>0.73</v>
      </c>
      <c r="G37" s="37">
        <v>0.9</v>
      </c>
      <c r="H37" s="37">
        <v>2</v>
      </c>
      <c r="I37" s="37">
        <v>0.14000000000000001</v>
      </c>
      <c r="J37" s="38">
        <v>1.31</v>
      </c>
      <c r="K37" s="22"/>
      <c r="L37" s="22"/>
      <c r="M37" s="22"/>
      <c r="N37" s="22"/>
      <c r="O37" s="22"/>
      <c r="P37" s="22"/>
    </row>
    <row r="38" spans="1:16" ht="39" customHeight="1" x14ac:dyDescent="0.15">
      <c r="A38" s="22"/>
      <c r="B38" s="35"/>
      <c r="C38" s="1178" t="s">
        <v>529</v>
      </c>
      <c r="D38" s="1179"/>
      <c r="E38" s="1180"/>
      <c r="F38" s="36">
        <v>0.26</v>
      </c>
      <c r="G38" s="37">
        <v>0.35</v>
      </c>
      <c r="H38" s="37">
        <v>0.41</v>
      </c>
      <c r="I38" s="37">
        <v>0.41</v>
      </c>
      <c r="J38" s="38">
        <v>0.5</v>
      </c>
      <c r="K38" s="22"/>
      <c r="L38" s="22"/>
      <c r="M38" s="22"/>
      <c r="N38" s="22"/>
      <c r="O38" s="22"/>
      <c r="P38" s="22"/>
    </row>
    <row r="39" spans="1:16" ht="39" customHeight="1" x14ac:dyDescent="0.15">
      <c r="A39" s="22"/>
      <c r="B39" s="35"/>
      <c r="C39" s="1178" t="s">
        <v>530</v>
      </c>
      <c r="D39" s="1179"/>
      <c r="E39" s="1180"/>
      <c r="F39" s="36">
        <v>0.04</v>
      </c>
      <c r="G39" s="37">
        <v>0.09</v>
      </c>
      <c r="H39" s="37">
        <v>0.1</v>
      </c>
      <c r="I39" s="37">
        <v>1.52</v>
      </c>
      <c r="J39" s="38">
        <v>0.09</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531</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532</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1048576"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681</v>
      </c>
      <c r="L45" s="60">
        <v>681</v>
      </c>
      <c r="M45" s="60">
        <v>609</v>
      </c>
      <c r="N45" s="60">
        <v>514</v>
      </c>
      <c r="O45" s="61">
        <v>515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132</v>
      </c>
      <c r="L48" s="64">
        <v>135</v>
      </c>
      <c r="M48" s="64">
        <v>136</v>
      </c>
      <c r="N48" s="64">
        <v>126</v>
      </c>
      <c r="O48" s="65">
        <v>141</v>
      </c>
      <c r="P48" s="48"/>
      <c r="Q48" s="48"/>
      <c r="R48" s="48"/>
      <c r="S48" s="48"/>
      <c r="T48" s="48"/>
      <c r="U48" s="48"/>
    </row>
    <row r="49" spans="1:21" ht="30.75" customHeight="1" x14ac:dyDescent="0.15">
      <c r="A49" s="48"/>
      <c r="B49" s="1196"/>
      <c r="C49" s="1197"/>
      <c r="D49" s="62"/>
      <c r="E49" s="1188" t="s">
        <v>16</v>
      </c>
      <c r="F49" s="1188"/>
      <c r="G49" s="1188"/>
      <c r="H49" s="1188"/>
      <c r="I49" s="1188"/>
      <c r="J49" s="1189"/>
      <c r="K49" s="63">
        <v>29</v>
      </c>
      <c r="L49" s="64">
        <v>25</v>
      </c>
      <c r="M49" s="64">
        <v>24</v>
      </c>
      <c r="N49" s="64">
        <v>19</v>
      </c>
      <c r="O49" s="65">
        <v>19</v>
      </c>
      <c r="P49" s="48"/>
      <c r="Q49" s="48"/>
      <c r="R49" s="48"/>
      <c r="S49" s="48"/>
      <c r="T49" s="48"/>
      <c r="U49" s="48"/>
    </row>
    <row r="50" spans="1:21" ht="30.75" customHeight="1" x14ac:dyDescent="0.15">
      <c r="A50" s="48"/>
      <c r="B50" s="1196"/>
      <c r="C50" s="1197"/>
      <c r="D50" s="62"/>
      <c r="E50" s="1188" t="s">
        <v>17</v>
      </c>
      <c r="F50" s="1188"/>
      <c r="G50" s="1188"/>
      <c r="H50" s="1188"/>
      <c r="I50" s="1188"/>
      <c r="J50" s="1189"/>
      <c r="K50" s="63">
        <v>52</v>
      </c>
      <c r="L50" s="64">
        <v>49</v>
      </c>
      <c r="M50" s="64">
        <v>46</v>
      </c>
      <c r="N50" s="64">
        <v>46</v>
      </c>
      <c r="O50" s="65">
        <v>46</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403</v>
      </c>
      <c r="L52" s="64">
        <v>408</v>
      </c>
      <c r="M52" s="64">
        <v>404</v>
      </c>
      <c r="N52" s="64">
        <v>371</v>
      </c>
      <c r="O52" s="65">
        <v>367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491</v>
      </c>
      <c r="L53" s="69">
        <v>482</v>
      </c>
      <c r="M53" s="69">
        <v>411</v>
      </c>
      <c r="N53" s="69">
        <v>334</v>
      </c>
      <c r="O53" s="70">
        <v>354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4823</v>
      </c>
      <c r="J41" s="83">
        <v>4630</v>
      </c>
      <c r="K41" s="83">
        <v>4598</v>
      </c>
      <c r="L41" s="83">
        <v>4595</v>
      </c>
      <c r="M41" s="84">
        <v>4394</v>
      </c>
    </row>
    <row r="42" spans="2:13" ht="27.75" customHeight="1" x14ac:dyDescent="0.15">
      <c r="B42" s="1204"/>
      <c r="C42" s="1205"/>
      <c r="D42" s="85"/>
      <c r="E42" s="1210" t="s">
        <v>26</v>
      </c>
      <c r="F42" s="1210"/>
      <c r="G42" s="1210"/>
      <c r="H42" s="1211"/>
      <c r="I42" s="86">
        <v>232</v>
      </c>
      <c r="J42" s="87">
        <v>187</v>
      </c>
      <c r="K42" s="87">
        <v>142</v>
      </c>
      <c r="L42" s="87">
        <v>98</v>
      </c>
      <c r="M42" s="88">
        <v>53</v>
      </c>
    </row>
    <row r="43" spans="2:13" ht="27.75" customHeight="1" x14ac:dyDescent="0.15">
      <c r="B43" s="1204"/>
      <c r="C43" s="1205"/>
      <c r="D43" s="85"/>
      <c r="E43" s="1210" t="s">
        <v>27</v>
      </c>
      <c r="F43" s="1210"/>
      <c r="G43" s="1210"/>
      <c r="H43" s="1211"/>
      <c r="I43" s="86">
        <v>948</v>
      </c>
      <c r="J43" s="87">
        <v>893</v>
      </c>
      <c r="K43" s="87">
        <v>849</v>
      </c>
      <c r="L43" s="87">
        <v>822</v>
      </c>
      <c r="M43" s="88">
        <v>792</v>
      </c>
    </row>
    <row r="44" spans="2:13" ht="27.75" customHeight="1" x14ac:dyDescent="0.15">
      <c r="B44" s="1204"/>
      <c r="C44" s="1205"/>
      <c r="D44" s="85"/>
      <c r="E44" s="1210" t="s">
        <v>28</v>
      </c>
      <c r="F44" s="1210"/>
      <c r="G44" s="1210"/>
      <c r="H44" s="1211"/>
      <c r="I44" s="86">
        <v>293</v>
      </c>
      <c r="J44" s="87">
        <v>269</v>
      </c>
      <c r="K44" s="87">
        <v>242</v>
      </c>
      <c r="L44" s="87">
        <v>214</v>
      </c>
      <c r="M44" s="88">
        <v>223</v>
      </c>
    </row>
    <row r="45" spans="2:13" ht="27.75" customHeight="1" x14ac:dyDescent="0.15">
      <c r="B45" s="1204"/>
      <c r="C45" s="1205"/>
      <c r="D45" s="85"/>
      <c r="E45" s="1210" t="s">
        <v>29</v>
      </c>
      <c r="F45" s="1210"/>
      <c r="G45" s="1210"/>
      <c r="H45" s="1211"/>
      <c r="I45" s="86">
        <v>1656</v>
      </c>
      <c r="J45" s="87">
        <v>1585</v>
      </c>
      <c r="K45" s="87">
        <v>1458</v>
      </c>
      <c r="L45" s="87">
        <v>1354</v>
      </c>
      <c r="M45" s="88">
        <v>1338</v>
      </c>
    </row>
    <row r="46" spans="2:13" ht="27.75" customHeight="1" x14ac:dyDescent="0.15">
      <c r="B46" s="1204"/>
      <c r="C46" s="1205"/>
      <c r="D46" s="89"/>
      <c r="E46" s="1210" t="s">
        <v>30</v>
      </c>
      <c r="F46" s="1210"/>
      <c r="G46" s="1210"/>
      <c r="H46" s="1211"/>
      <c r="I46" s="86">
        <v>20</v>
      </c>
      <c r="J46" s="87">
        <v>16</v>
      </c>
      <c r="K46" s="87">
        <v>12</v>
      </c>
      <c r="L46" s="87">
        <v>8</v>
      </c>
      <c r="M46" s="88">
        <v>4</v>
      </c>
    </row>
    <row r="47" spans="2:13" ht="27.75" customHeight="1" x14ac:dyDescent="0.15">
      <c r="B47" s="1204"/>
      <c r="C47" s="1205"/>
      <c r="D47" s="90"/>
      <c r="E47" s="1212" t="s">
        <v>31</v>
      </c>
      <c r="F47" s="1213"/>
      <c r="G47" s="1213"/>
      <c r="H47" s="1214"/>
      <c r="I47" s="86" t="s">
        <v>479</v>
      </c>
      <c r="J47" s="87" t="s">
        <v>479</v>
      </c>
      <c r="K47" s="87" t="s">
        <v>479</v>
      </c>
      <c r="L47" s="87" t="s">
        <v>479</v>
      </c>
      <c r="M47" s="88" t="s">
        <v>479</v>
      </c>
    </row>
    <row r="48" spans="2:13" ht="27.75" customHeight="1" x14ac:dyDescent="0.15">
      <c r="B48" s="1204"/>
      <c r="C48" s="1205"/>
      <c r="D48" s="85"/>
      <c r="E48" s="1210" t="s">
        <v>32</v>
      </c>
      <c r="F48" s="1210"/>
      <c r="G48" s="1210"/>
      <c r="H48" s="1211"/>
      <c r="I48" s="86" t="s">
        <v>479</v>
      </c>
      <c r="J48" s="87" t="s">
        <v>479</v>
      </c>
      <c r="K48" s="87" t="s">
        <v>479</v>
      </c>
      <c r="L48" s="87" t="s">
        <v>479</v>
      </c>
      <c r="M48" s="88" t="s">
        <v>479</v>
      </c>
    </row>
    <row r="49" spans="2:13" ht="27.75" customHeight="1" x14ac:dyDescent="0.15">
      <c r="B49" s="1206"/>
      <c r="C49" s="1207"/>
      <c r="D49" s="85"/>
      <c r="E49" s="1210" t="s">
        <v>33</v>
      </c>
      <c r="F49" s="1210"/>
      <c r="G49" s="1210"/>
      <c r="H49" s="1211"/>
      <c r="I49" s="86" t="s">
        <v>479</v>
      </c>
      <c r="J49" s="87" t="s">
        <v>479</v>
      </c>
      <c r="K49" s="87" t="s">
        <v>479</v>
      </c>
      <c r="L49" s="87" t="s">
        <v>479</v>
      </c>
      <c r="M49" s="88" t="s">
        <v>479</v>
      </c>
    </row>
    <row r="50" spans="2:13" ht="27.75" customHeight="1" x14ac:dyDescent="0.15">
      <c r="B50" s="1215" t="s">
        <v>34</v>
      </c>
      <c r="C50" s="1216"/>
      <c r="D50" s="91"/>
      <c r="E50" s="1210" t="s">
        <v>35</v>
      </c>
      <c r="F50" s="1210"/>
      <c r="G50" s="1210"/>
      <c r="H50" s="1211"/>
      <c r="I50" s="86">
        <v>1063</v>
      </c>
      <c r="J50" s="87">
        <v>1224</v>
      </c>
      <c r="K50" s="87">
        <v>919</v>
      </c>
      <c r="L50" s="87">
        <v>1022</v>
      </c>
      <c r="M50" s="88">
        <v>1229</v>
      </c>
    </row>
    <row r="51" spans="2:13" ht="27.75" customHeight="1" x14ac:dyDescent="0.15">
      <c r="B51" s="1204"/>
      <c r="C51" s="1205"/>
      <c r="D51" s="85"/>
      <c r="E51" s="1210" t="s">
        <v>36</v>
      </c>
      <c r="F51" s="1210"/>
      <c r="G51" s="1210"/>
      <c r="H51" s="1211"/>
      <c r="I51" s="86">
        <v>68</v>
      </c>
      <c r="J51" s="87">
        <v>62</v>
      </c>
      <c r="K51" s="87">
        <v>57</v>
      </c>
      <c r="L51" s="87">
        <v>51</v>
      </c>
      <c r="M51" s="88">
        <v>44</v>
      </c>
    </row>
    <row r="52" spans="2:13" ht="27.75" customHeight="1" x14ac:dyDescent="0.15">
      <c r="B52" s="1206"/>
      <c r="C52" s="1207"/>
      <c r="D52" s="85"/>
      <c r="E52" s="1210" t="s">
        <v>37</v>
      </c>
      <c r="F52" s="1210"/>
      <c r="G52" s="1210"/>
      <c r="H52" s="1211"/>
      <c r="I52" s="86">
        <v>3636</v>
      </c>
      <c r="J52" s="87">
        <v>3518</v>
      </c>
      <c r="K52" s="87">
        <v>3564</v>
      </c>
      <c r="L52" s="87">
        <v>3595</v>
      </c>
      <c r="M52" s="88">
        <v>3497</v>
      </c>
    </row>
    <row r="53" spans="2:13" ht="27.75" customHeight="1" thickBot="1" x14ac:dyDescent="0.2">
      <c r="B53" s="1217" t="s">
        <v>38</v>
      </c>
      <c r="C53" s="1218"/>
      <c r="D53" s="92"/>
      <c r="E53" s="1219" t="s">
        <v>39</v>
      </c>
      <c r="F53" s="1219"/>
      <c r="G53" s="1219"/>
      <c r="H53" s="1220"/>
      <c r="I53" s="93">
        <v>3205</v>
      </c>
      <c r="J53" s="94">
        <v>2775</v>
      </c>
      <c r="K53" s="94">
        <v>2761</v>
      </c>
      <c r="L53" s="94">
        <v>2425</v>
      </c>
      <c r="M53" s="95">
        <v>2033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31"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551</v>
      </c>
      <c r="I42" s="354"/>
      <c r="J42" s="354"/>
      <c r="K42" s="354"/>
      <c r="L42" s="246"/>
      <c r="M42" s="246"/>
      <c r="N42" s="246"/>
      <c r="O42" s="246"/>
    </row>
    <row r="43" spans="2:17" x14ac:dyDescent="0.15">
      <c r="B43" s="250"/>
      <c r="C43" s="246"/>
      <c r="D43" s="246"/>
      <c r="E43" s="246"/>
      <c r="F43" s="246"/>
      <c r="G43" s="1233" t="s">
        <v>561</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42"/>
      <c r="H50" s="1243"/>
      <c r="I50" s="1243"/>
      <c r="J50" s="1244"/>
      <c r="K50" s="356" t="s">
        <v>519</v>
      </c>
      <c r="L50" s="356" t="s">
        <v>520</v>
      </c>
      <c r="M50" s="356" t="s">
        <v>521</v>
      </c>
      <c r="N50" s="356" t="s">
        <v>522</v>
      </c>
      <c r="O50" s="356" t="s">
        <v>523</v>
      </c>
    </row>
    <row r="51" spans="1:17" x14ac:dyDescent="0.15">
      <c r="B51" s="250"/>
      <c r="C51" s="246"/>
      <c r="D51" s="246"/>
      <c r="E51" s="246"/>
      <c r="F51" s="246"/>
      <c r="G51" s="1245" t="s">
        <v>553</v>
      </c>
      <c r="H51" s="1246"/>
      <c r="I51" s="1251" t="s">
        <v>554</v>
      </c>
      <c r="J51" s="1251"/>
      <c r="K51" s="1255"/>
      <c r="L51" s="1255"/>
      <c r="M51" s="1255"/>
      <c r="N51" s="1221">
        <v>95.4</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555</v>
      </c>
      <c r="J53" s="1231"/>
      <c r="K53" s="1256"/>
      <c r="L53" s="1256"/>
      <c r="M53" s="1256"/>
      <c r="N53" s="1253">
        <v>60.2</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556</v>
      </c>
      <c r="H55" s="1226"/>
      <c r="I55" s="1231" t="s">
        <v>554</v>
      </c>
      <c r="J55" s="1231"/>
      <c r="K55" s="1255"/>
      <c r="L55" s="1255"/>
      <c r="M55" s="1255"/>
      <c r="N55" s="1221">
        <v>27</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555</v>
      </c>
      <c r="J57" s="1223"/>
      <c r="K57" s="1256"/>
      <c r="L57" s="1256"/>
      <c r="M57" s="1256"/>
      <c r="N57" s="1253">
        <v>57.2</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551</v>
      </c>
      <c r="I64" s="354"/>
      <c r="J64" s="354"/>
      <c r="K64" s="354"/>
      <c r="L64" s="246"/>
      <c r="M64" s="246"/>
      <c r="N64" s="246"/>
      <c r="O64" s="246"/>
    </row>
    <row r="65" spans="2:30" x14ac:dyDescent="0.15">
      <c r="B65" s="250"/>
      <c r="C65" s="246"/>
      <c r="D65" s="246"/>
      <c r="E65" s="246"/>
      <c r="F65" s="246"/>
      <c r="G65" s="1233" t="s">
        <v>560</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558</v>
      </c>
      <c r="I71" s="370"/>
      <c r="J71" s="366"/>
      <c r="K71" s="366"/>
      <c r="L71" s="367"/>
      <c r="M71" s="366"/>
      <c r="N71" s="367"/>
      <c r="O71" s="368"/>
    </row>
    <row r="72" spans="2:30" x14ac:dyDescent="0.15">
      <c r="B72" s="250"/>
      <c r="C72" s="246"/>
      <c r="D72" s="246"/>
      <c r="E72" s="246"/>
      <c r="F72" s="246"/>
      <c r="G72" s="1242"/>
      <c r="H72" s="1243"/>
      <c r="I72" s="1243"/>
      <c r="J72" s="1244"/>
      <c r="K72" s="356" t="s">
        <v>519</v>
      </c>
      <c r="L72" s="356" t="s">
        <v>520</v>
      </c>
      <c r="M72" s="356" t="s">
        <v>521</v>
      </c>
      <c r="N72" s="356" t="s">
        <v>522</v>
      </c>
      <c r="O72" s="356" t="s">
        <v>523</v>
      </c>
    </row>
    <row r="73" spans="2:30" x14ac:dyDescent="0.15">
      <c r="B73" s="250"/>
      <c r="C73" s="246"/>
      <c r="D73" s="246"/>
      <c r="E73" s="246"/>
      <c r="F73" s="246"/>
      <c r="G73" s="1245" t="s">
        <v>553</v>
      </c>
      <c r="H73" s="1246"/>
      <c r="I73" s="1251" t="s">
        <v>554</v>
      </c>
      <c r="J73" s="1251"/>
      <c r="K73" s="1232">
        <v>127.5</v>
      </c>
      <c r="L73" s="1232">
        <v>109.4</v>
      </c>
      <c r="M73" s="1221">
        <v>112.5</v>
      </c>
      <c r="N73" s="1221">
        <v>95.4</v>
      </c>
      <c r="O73" s="1221">
        <v>81.599999999999994</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559</v>
      </c>
      <c r="J75" s="1231"/>
      <c r="K75" s="1253">
        <v>20.6</v>
      </c>
      <c r="L75" s="1253">
        <v>19.899999999999999</v>
      </c>
      <c r="M75" s="1253">
        <v>18.399999999999999</v>
      </c>
      <c r="N75" s="1253">
        <v>16.2</v>
      </c>
      <c r="O75" s="1253">
        <v>14.7</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556</v>
      </c>
      <c r="H77" s="1226"/>
      <c r="I77" s="1231" t="s">
        <v>554</v>
      </c>
      <c r="J77" s="1231"/>
      <c r="K77" s="1232">
        <v>28.4</v>
      </c>
      <c r="L77" s="1232">
        <v>20.5</v>
      </c>
      <c r="M77" s="1221">
        <v>17.899999999999999</v>
      </c>
      <c r="N77" s="1221">
        <v>27</v>
      </c>
      <c r="O77" s="1221">
        <v>25.4</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559</v>
      </c>
      <c r="J79" s="1223"/>
      <c r="K79" s="1224">
        <v>11.4</v>
      </c>
      <c r="L79" s="1224">
        <v>10.5</v>
      </c>
      <c r="M79" s="1224">
        <v>9.5</v>
      </c>
      <c r="N79" s="1224">
        <v>8.6999999999999993</v>
      </c>
      <c r="O79" s="1224">
        <v>8.6</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7"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51548</v>
      </c>
      <c r="E3" s="118"/>
      <c r="F3" s="119">
        <v>94828</v>
      </c>
      <c r="G3" s="120"/>
      <c r="H3" s="121"/>
    </row>
    <row r="4" spans="1:8" x14ac:dyDescent="0.15">
      <c r="A4" s="122"/>
      <c r="B4" s="123"/>
      <c r="C4" s="124"/>
      <c r="D4" s="125">
        <v>14277</v>
      </c>
      <c r="E4" s="126"/>
      <c r="F4" s="127">
        <v>55133</v>
      </c>
      <c r="G4" s="128"/>
      <c r="H4" s="129"/>
    </row>
    <row r="5" spans="1:8" x14ac:dyDescent="0.15">
      <c r="A5" s="110" t="s">
        <v>513</v>
      </c>
      <c r="B5" s="115"/>
      <c r="C5" s="116"/>
      <c r="D5" s="117">
        <v>105429</v>
      </c>
      <c r="E5" s="118"/>
      <c r="F5" s="119">
        <v>119674</v>
      </c>
      <c r="G5" s="120"/>
      <c r="H5" s="121"/>
    </row>
    <row r="6" spans="1:8" x14ac:dyDescent="0.15">
      <c r="A6" s="122"/>
      <c r="B6" s="123"/>
      <c r="C6" s="124"/>
      <c r="D6" s="125">
        <v>16393</v>
      </c>
      <c r="E6" s="126"/>
      <c r="F6" s="127">
        <v>57803</v>
      </c>
      <c r="G6" s="128"/>
      <c r="H6" s="129"/>
    </row>
    <row r="7" spans="1:8" x14ac:dyDescent="0.15">
      <c r="A7" s="110" t="s">
        <v>514</v>
      </c>
      <c r="B7" s="115"/>
      <c r="C7" s="116"/>
      <c r="D7" s="117">
        <v>97843</v>
      </c>
      <c r="E7" s="118"/>
      <c r="F7" s="119">
        <v>119685</v>
      </c>
      <c r="G7" s="120"/>
      <c r="H7" s="121"/>
    </row>
    <row r="8" spans="1:8" x14ac:dyDescent="0.15">
      <c r="A8" s="122"/>
      <c r="B8" s="123"/>
      <c r="C8" s="124"/>
      <c r="D8" s="125">
        <v>40145</v>
      </c>
      <c r="E8" s="126"/>
      <c r="F8" s="127">
        <v>68464</v>
      </c>
      <c r="G8" s="128"/>
      <c r="H8" s="129"/>
    </row>
    <row r="9" spans="1:8" x14ac:dyDescent="0.15">
      <c r="A9" s="110" t="s">
        <v>515</v>
      </c>
      <c r="B9" s="115"/>
      <c r="C9" s="116"/>
      <c r="D9" s="117">
        <v>115566</v>
      </c>
      <c r="E9" s="118"/>
      <c r="F9" s="119">
        <v>109920</v>
      </c>
      <c r="G9" s="120"/>
      <c r="H9" s="121"/>
    </row>
    <row r="10" spans="1:8" x14ac:dyDescent="0.15">
      <c r="A10" s="122"/>
      <c r="B10" s="123"/>
      <c r="C10" s="124"/>
      <c r="D10" s="125">
        <v>17792</v>
      </c>
      <c r="E10" s="126"/>
      <c r="F10" s="127">
        <v>62739</v>
      </c>
      <c r="G10" s="128"/>
      <c r="H10" s="129"/>
    </row>
    <row r="11" spans="1:8" x14ac:dyDescent="0.15">
      <c r="A11" s="110" t="s">
        <v>516</v>
      </c>
      <c r="B11" s="115"/>
      <c r="C11" s="116"/>
      <c r="D11" s="117">
        <v>52345</v>
      </c>
      <c r="E11" s="118"/>
      <c r="F11" s="119">
        <v>119882</v>
      </c>
      <c r="G11" s="120"/>
      <c r="H11" s="121"/>
    </row>
    <row r="12" spans="1:8" x14ac:dyDescent="0.15">
      <c r="A12" s="122"/>
      <c r="B12" s="123"/>
      <c r="C12" s="130"/>
      <c r="D12" s="125">
        <v>22755</v>
      </c>
      <c r="E12" s="126"/>
      <c r="F12" s="127">
        <v>66481</v>
      </c>
      <c r="G12" s="128"/>
      <c r="H12" s="129"/>
    </row>
    <row r="13" spans="1:8" x14ac:dyDescent="0.15">
      <c r="A13" s="110"/>
      <c r="B13" s="115"/>
      <c r="C13" s="131"/>
      <c r="D13" s="132">
        <v>84546</v>
      </c>
      <c r="E13" s="133"/>
      <c r="F13" s="134">
        <v>112798</v>
      </c>
      <c r="G13" s="135"/>
      <c r="H13" s="121"/>
    </row>
    <row r="14" spans="1:8" x14ac:dyDescent="0.15">
      <c r="A14" s="122"/>
      <c r="B14" s="123"/>
      <c r="C14" s="124"/>
      <c r="D14" s="125">
        <v>22272</v>
      </c>
      <c r="E14" s="126"/>
      <c r="F14" s="127">
        <v>62124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6.29</v>
      </c>
      <c r="C19" s="136">
        <f>ROUND(VALUE(SUBSTITUTE(実質収支比率等に係る経年分析!G$48,"▲","-")),2)</f>
        <v>6.44</v>
      </c>
      <c r="D19" s="136">
        <f>ROUND(VALUE(SUBSTITUTE(実質収支比率等に係る経年分析!H$48,"▲","-")),2)</f>
        <v>6.51</v>
      </c>
      <c r="E19" s="136">
        <f>ROUND(VALUE(SUBSTITUTE(実質収支比率等に係る経年分析!I$48,"▲","-")),2)</f>
        <v>9.1199999999999992</v>
      </c>
      <c r="F19" s="136">
        <f>ROUND(VALUE(SUBSTITUTE(実質収支比率等に係る経年分析!J$48,"▲","-")),2)</f>
        <v>5.81</v>
      </c>
    </row>
    <row r="20" spans="1:11" x14ac:dyDescent="0.15">
      <c r="A20" s="136" t="s">
        <v>44</v>
      </c>
      <c r="B20" s="136">
        <f>ROUND(VALUE(SUBSTITUTE(実質収支比率等に係る経年分析!F$47,"▲","-")),2)</f>
        <v>28.05</v>
      </c>
      <c r="C20" s="136">
        <f>ROUND(VALUE(SUBSTITUTE(実質収支比率等に係る経年分析!G$47,"▲","-")),2)</f>
        <v>35.549999999999997</v>
      </c>
      <c r="D20" s="136">
        <f>ROUND(VALUE(SUBSTITUTE(実質収支比率等に係る経年分析!H$47,"▲","-")),2)</f>
        <v>27.76</v>
      </c>
      <c r="E20" s="136">
        <f>ROUND(VALUE(SUBSTITUTE(実質収支比率等に係る経年分析!I$47,"▲","-")),2)</f>
        <v>30.44</v>
      </c>
      <c r="F20" s="136">
        <f>ROUND(VALUE(SUBSTITUTE(実質収支比率等に係る経年分析!J$47,"▲","-")),2)</f>
        <v>37.79</v>
      </c>
    </row>
    <row r="21" spans="1:11" x14ac:dyDescent="0.15">
      <c r="A21" s="136" t="s">
        <v>45</v>
      </c>
      <c r="B21" s="136">
        <f>IF(ISNUMBER(VALUE(SUBSTITUTE(実質収支比率等に係る経年分析!F$49,"▲","-"))),ROUND(VALUE(SUBSTITUTE(実質収支比率等に係る経年分析!F$49,"▲","-")),2),NA())</f>
        <v>6.39</v>
      </c>
      <c r="C21" s="136">
        <f>IF(ISNUMBER(VALUE(SUBSTITUTE(実質収支比率等に係る経年分析!G$49,"▲","-"))),ROUND(VALUE(SUBSTITUTE(実質収支比率等に係る経年分析!G$49,"▲","-")),2),NA())</f>
        <v>7.97</v>
      </c>
      <c r="D21" s="136">
        <f>IF(ISNUMBER(VALUE(SUBSTITUTE(実質収支比率等に係る経年分析!H$49,"▲","-"))),ROUND(VALUE(SUBSTITUTE(実質収支比率等に係る経年分析!H$49,"▲","-")),2),NA())</f>
        <v>-8.99</v>
      </c>
      <c r="E21" s="136">
        <f>IF(ISNUMBER(VALUE(SUBSTITUTE(実質収支比率等に係る経年分析!I$49,"▲","-"))),ROUND(VALUE(SUBSTITUTE(実質収支比率等に係る経年分析!I$49,"▲","-")),2),NA())</f>
        <v>5.94</v>
      </c>
      <c r="F21" s="136">
        <f>IF(ISNUMBER(VALUE(SUBSTITUTE(実質収支比率等に係る経年分析!J$49,"▲","-"))),ROUND(VALUE(SUBSTITUTE(実質収支比率等に係る経年分析!J$49,"▲","-")),2),NA())</f>
        <v>3.26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鋸南町後期高齢者医療特別会計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1.52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x14ac:dyDescent="0.15">
      <c r="A32" s="137" t="str">
        <f>IF(連結実質赤字比率に係る赤字・黒字の構成分析!C$38="",NA(),連結実質赤字比率に係る赤字・黒字の構成分析!C$38)</f>
        <v>鋸南町病院事業会計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v>
      </c>
    </row>
    <row r="33" spans="1:16" x14ac:dyDescent="0.15">
      <c r="A33" s="137" t="str">
        <f>IF(連結実質赤字比率に係る赤字・黒字の構成分析!C$37="",NA(),連結実質赤字比率に係る赤字・黒字の構成分析!C$37)</f>
        <v>鋸南町介護保険特別会計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0.14000000000000001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1.31</v>
      </c>
    </row>
    <row r="34" spans="1:16" x14ac:dyDescent="0.15">
      <c r="A34" s="137" t="str">
        <f>IF(連結実質赤字比率に係る赤字・黒字の構成分析!C$36="",NA(),連結実質赤字比率に係る赤字・黒字の構成分析!C$36)</f>
        <v>鋸南町国民健康保険特別会計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1.86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2.29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2.59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2.5099999999999998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4.91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6.29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6.43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9.1199999999999992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5.8</v>
      </c>
    </row>
    <row r="36" spans="1:16" x14ac:dyDescent="0.15">
      <c r="A36" s="137" t="str">
        <f>IF(連結実質赤字比率に係る赤字・黒字の構成分析!C$34="",NA(),連結実質赤字比率に係る赤字・黒字の構成分析!C$34)</f>
        <v>鋸南町水道事業会計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8.75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9.73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11.49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403</v>
      </c>
      <c r="E42" s="138"/>
      <c r="F42" s="138"/>
      <c r="G42" s="138">
        <f>'実質公債費比率（分子）の構造'!L$52</f>
        <v>408</v>
      </c>
      <c r="H42" s="138"/>
      <c r="I42" s="138"/>
      <c r="J42" s="138">
        <f>'実質公債費比率（分子）の構造'!M$52</f>
        <v>404</v>
      </c>
      <c r="K42" s="138"/>
      <c r="L42" s="138"/>
      <c r="M42" s="138">
        <f>'実質公債費比率（分子）の構造'!N$52</f>
        <v>371</v>
      </c>
      <c r="N42" s="138"/>
      <c r="O42" s="138"/>
      <c r="P42" s="138">
        <f>'実質公債費比率（分子）の構造'!O$52</f>
        <v>367</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52</v>
      </c>
      <c r="C44" s="138"/>
      <c r="D44" s="138"/>
      <c r="E44" s="138">
        <f>'実質公債費比率（分子）の構造'!L$50</f>
        <v>49</v>
      </c>
      <c r="F44" s="138"/>
      <c r="G44" s="138"/>
      <c r="H44" s="138">
        <f>'実質公債費比率（分子）の構造'!M$50</f>
        <v>46</v>
      </c>
      <c r="I44" s="138"/>
      <c r="J44" s="138"/>
      <c r="K44" s="138">
        <f>'実質公債費比率（分子）の構造'!N$50</f>
        <v>46</v>
      </c>
      <c r="L44" s="138"/>
      <c r="M44" s="138"/>
      <c r="N44" s="138">
        <f>'実質公債費比率（分子）の構造'!O$50</f>
        <v>46</v>
      </c>
      <c r="O44" s="138"/>
      <c r="P44" s="138"/>
    </row>
    <row r="45" spans="1:16" x14ac:dyDescent="0.15">
      <c r="A45" s="138" t="s">
        <v>55</v>
      </c>
      <c r="B45" s="138">
        <f>'実質公債費比率（分子）の構造'!K$49</f>
        <v>29</v>
      </c>
      <c r="C45" s="138"/>
      <c r="D45" s="138"/>
      <c r="E45" s="138">
        <f>'実質公債費比率（分子）の構造'!L$49</f>
        <v>25</v>
      </c>
      <c r="F45" s="138"/>
      <c r="G45" s="138"/>
      <c r="H45" s="138">
        <f>'実質公債費比率（分子）の構造'!M$49</f>
        <v>24</v>
      </c>
      <c r="I45" s="138"/>
      <c r="J45" s="138"/>
      <c r="K45" s="138">
        <f>'実質公債費比率（分子）の構造'!N$49</f>
        <v>19</v>
      </c>
      <c r="L45" s="138"/>
      <c r="M45" s="138"/>
      <c r="N45" s="138">
        <f>'実質公債費比率（分子）の構造'!O$49</f>
        <v>19</v>
      </c>
      <c r="O45" s="138"/>
      <c r="P45" s="138"/>
    </row>
    <row r="46" spans="1:16" x14ac:dyDescent="0.15">
      <c r="A46" s="138" t="s">
        <v>56</v>
      </c>
      <c r="B46" s="138">
        <f>'実質公債費比率（分子）の構造'!K$48</f>
        <v>132</v>
      </c>
      <c r="C46" s="138"/>
      <c r="D46" s="138"/>
      <c r="E46" s="138">
        <f>'実質公債費比率（分子）の構造'!L$48</f>
        <v>135</v>
      </c>
      <c r="F46" s="138"/>
      <c r="G46" s="138"/>
      <c r="H46" s="138">
        <f>'実質公債費比率（分子）の構造'!M$48</f>
        <v>136</v>
      </c>
      <c r="I46" s="138"/>
      <c r="J46" s="138"/>
      <c r="K46" s="138">
        <f>'実質公債費比率（分子）の構造'!N$48</f>
        <v>126</v>
      </c>
      <c r="L46" s="138"/>
      <c r="M46" s="138"/>
      <c r="N46" s="138">
        <f>'実質公債費比率（分子）の構造'!O$48</f>
        <v>141</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681</v>
      </c>
      <c r="C49" s="138"/>
      <c r="D49" s="138"/>
      <c r="E49" s="138">
        <f>'実質公債費比率（分子）の構造'!L$45</f>
        <v>681</v>
      </c>
      <c r="F49" s="138"/>
      <c r="G49" s="138"/>
      <c r="H49" s="138">
        <f>'実質公債費比率（分子）の構造'!M$45</f>
        <v>609</v>
      </c>
      <c r="I49" s="138"/>
      <c r="J49" s="138"/>
      <c r="K49" s="138">
        <f>'実質公債費比率（分子）の構造'!N$45</f>
        <v>514</v>
      </c>
      <c r="L49" s="138"/>
      <c r="M49" s="138"/>
      <c r="N49" s="138">
        <f>'実質公債費比率（分子）の構造'!O$45</f>
        <v>515</v>
      </c>
      <c r="O49" s="138"/>
      <c r="P49" s="138"/>
    </row>
    <row r="50" spans="1:16" x14ac:dyDescent="0.15">
      <c r="A50" s="138" t="s">
        <v>60</v>
      </c>
      <c r="B50" s="138" t="e">
        <f>NA()</f>
        <v>#N/A</v>
      </c>
      <c r="C50" s="138">
        <f>IF(ISNUMBER('実質公債費比率（分子）の構造'!K$53),'実質公債費比率（分子）の構造'!K$53,NA())</f>
        <v>491</v>
      </c>
      <c r="D50" s="138" t="e">
        <f>NA()</f>
        <v>#N/A</v>
      </c>
      <c r="E50" s="138" t="e">
        <f>NA()</f>
        <v>#N/A</v>
      </c>
      <c r="F50" s="138">
        <f>IF(ISNUMBER('実質公債費比率（分子）の構造'!L$53),'実質公債費比率（分子）の構造'!L$53,NA())</f>
        <v>482</v>
      </c>
      <c r="G50" s="138" t="e">
        <f>NA()</f>
        <v>#N/A</v>
      </c>
      <c r="H50" s="138" t="e">
        <f>NA()</f>
        <v>#N/A</v>
      </c>
      <c r="I50" s="138">
        <f>IF(ISNUMBER('実質公債費比率（分子）の構造'!M$53),'実質公債費比率（分子）の構造'!M$53,NA())</f>
        <v>411</v>
      </c>
      <c r="J50" s="138" t="e">
        <f>NA()</f>
        <v>#N/A</v>
      </c>
      <c r="K50" s="138" t="e">
        <f>NA()</f>
        <v>#N/A</v>
      </c>
      <c r="L50" s="138">
        <f>IF(ISNUMBER('実質公債費比率（分子）の構造'!N$53),'実質公債費比率（分子）の構造'!N$53,NA())</f>
        <v>334</v>
      </c>
      <c r="M50" s="138" t="e">
        <f>NA()</f>
        <v>#N/A</v>
      </c>
      <c r="N50" s="138" t="e">
        <f>NA()</f>
        <v>#N/A</v>
      </c>
      <c r="O50" s="138">
        <f>IF(ISNUMBER('実質公債費比率（分子）の構造'!O$53),'実質公債費比率（分子）の構造'!O$53,NA())</f>
        <v>354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3636</v>
      </c>
      <c r="E56" s="137"/>
      <c r="F56" s="137"/>
      <c r="G56" s="137">
        <f>'将来負担比率（分子）の構造'!J$52</f>
        <v>3518</v>
      </c>
      <c r="H56" s="137"/>
      <c r="I56" s="137"/>
      <c r="J56" s="137">
        <f>'将来負担比率（分子）の構造'!K$52</f>
        <v>3564</v>
      </c>
      <c r="K56" s="137"/>
      <c r="L56" s="137"/>
      <c r="M56" s="137">
        <f>'将来負担比率（分子）の構造'!L$52</f>
        <v>3595</v>
      </c>
      <c r="N56" s="137"/>
      <c r="O56" s="137"/>
      <c r="P56" s="137">
        <f>'将来負担比率（分子）の構造'!M$52</f>
        <v>3497</v>
      </c>
    </row>
    <row r="57" spans="1:16" x14ac:dyDescent="0.15">
      <c r="A57" s="137" t="s">
        <v>36</v>
      </c>
      <c r="B57" s="137"/>
      <c r="C57" s="137"/>
      <c r="D57" s="137">
        <f>'将来負担比率（分子）の構造'!I$51</f>
        <v>68</v>
      </c>
      <c r="E57" s="137"/>
      <c r="F57" s="137"/>
      <c r="G57" s="137">
        <f>'将来負担比率（分子）の構造'!J$51</f>
        <v>62</v>
      </c>
      <c r="H57" s="137"/>
      <c r="I57" s="137"/>
      <c r="J57" s="137">
        <f>'将来負担比率（分子）の構造'!K$51</f>
        <v>57</v>
      </c>
      <c r="K57" s="137"/>
      <c r="L57" s="137"/>
      <c r="M57" s="137">
        <f>'将来負担比率（分子）の構造'!L$51</f>
        <v>51</v>
      </c>
      <c r="N57" s="137"/>
      <c r="O57" s="137"/>
      <c r="P57" s="137">
        <f>'将来負担比率（分子）の構造'!M$51</f>
        <v>44</v>
      </c>
    </row>
    <row r="58" spans="1:16" x14ac:dyDescent="0.15">
      <c r="A58" s="137" t="s">
        <v>35</v>
      </c>
      <c r="B58" s="137"/>
      <c r="C58" s="137"/>
      <c r="D58" s="137">
        <f>'将来負担比率（分子）の構造'!I$50</f>
        <v>1063</v>
      </c>
      <c r="E58" s="137"/>
      <c r="F58" s="137"/>
      <c r="G58" s="137">
        <f>'将来負担比率（分子）の構造'!J$50</f>
        <v>1224</v>
      </c>
      <c r="H58" s="137"/>
      <c r="I58" s="137"/>
      <c r="J58" s="137">
        <f>'将来負担比率（分子）の構造'!K$50</f>
        <v>919</v>
      </c>
      <c r="K58" s="137"/>
      <c r="L58" s="137"/>
      <c r="M58" s="137">
        <f>'将来負担比率（分子）の構造'!L$50</f>
        <v>1022</v>
      </c>
      <c r="N58" s="137"/>
      <c r="O58" s="137"/>
      <c r="P58" s="137">
        <f>'将来負担比率（分子）の構造'!M$50</f>
        <v>1229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20</v>
      </c>
      <c r="C61" s="137"/>
      <c r="D61" s="137"/>
      <c r="E61" s="137">
        <f>'将来負担比率（分子）の構造'!J$46</f>
        <v>16</v>
      </c>
      <c r="F61" s="137"/>
      <c r="G61" s="137"/>
      <c r="H61" s="137">
        <f>'将来負担比率（分子）の構造'!K$46</f>
        <v>12</v>
      </c>
      <c r="I61" s="137"/>
      <c r="J61" s="137"/>
      <c r="K61" s="137">
        <f>'将来負担比率（分子）の構造'!L$46</f>
        <v>8</v>
      </c>
      <c r="L61" s="137"/>
      <c r="M61" s="137"/>
      <c r="N61" s="137">
        <f>'将来負担比率（分子）の構造'!M$46</f>
        <v>4</v>
      </c>
      <c r="O61" s="137"/>
      <c r="P61" s="137"/>
    </row>
    <row r="62" spans="1:16" x14ac:dyDescent="0.15">
      <c r="A62" s="137" t="s">
        <v>29</v>
      </c>
      <c r="B62" s="137">
        <f>'将来負担比率（分子）の構造'!I$45</f>
        <v>1656</v>
      </c>
      <c r="C62" s="137"/>
      <c r="D62" s="137"/>
      <c r="E62" s="137">
        <f>'将来負担比率（分子）の構造'!J$45</f>
        <v>1585</v>
      </c>
      <c r="F62" s="137"/>
      <c r="G62" s="137"/>
      <c r="H62" s="137">
        <f>'将来負担比率（分子）の構造'!K$45</f>
        <v>1458</v>
      </c>
      <c r="I62" s="137"/>
      <c r="J62" s="137"/>
      <c r="K62" s="137">
        <f>'将来負担比率（分子）の構造'!L$45</f>
        <v>1354</v>
      </c>
      <c r="L62" s="137"/>
      <c r="M62" s="137"/>
      <c r="N62" s="137">
        <f>'将来負担比率（分子）の構造'!M$45</f>
        <v>1338</v>
      </c>
      <c r="O62" s="137"/>
      <c r="P62" s="137"/>
    </row>
    <row r="63" spans="1:16" x14ac:dyDescent="0.15">
      <c r="A63" s="137" t="s">
        <v>28</v>
      </c>
      <c r="B63" s="137">
        <f>'将来負担比率（分子）の構造'!I$44</f>
        <v>293</v>
      </c>
      <c r="C63" s="137"/>
      <c r="D63" s="137"/>
      <c r="E63" s="137">
        <f>'将来負担比率（分子）の構造'!J$44</f>
        <v>269</v>
      </c>
      <c r="F63" s="137"/>
      <c r="G63" s="137"/>
      <c r="H63" s="137">
        <f>'将来負担比率（分子）の構造'!K$44</f>
        <v>242</v>
      </c>
      <c r="I63" s="137"/>
      <c r="J63" s="137"/>
      <c r="K63" s="137">
        <f>'将来負担比率（分子）の構造'!L$44</f>
        <v>214</v>
      </c>
      <c r="L63" s="137"/>
      <c r="M63" s="137"/>
      <c r="N63" s="137">
        <f>'将来負担比率（分子）の構造'!M$44</f>
        <v>223</v>
      </c>
      <c r="O63" s="137"/>
      <c r="P63" s="137"/>
    </row>
    <row r="64" spans="1:16" x14ac:dyDescent="0.15">
      <c r="A64" s="137" t="s">
        <v>27</v>
      </c>
      <c r="B64" s="137">
        <f>'将来負担比率（分子）の構造'!I$43</f>
        <v>948</v>
      </c>
      <c r="C64" s="137"/>
      <c r="D64" s="137"/>
      <c r="E64" s="137">
        <f>'将来負担比率（分子）の構造'!J$43</f>
        <v>893</v>
      </c>
      <c r="F64" s="137"/>
      <c r="G64" s="137"/>
      <c r="H64" s="137">
        <f>'将来負担比率（分子）の構造'!K$43</f>
        <v>849</v>
      </c>
      <c r="I64" s="137"/>
      <c r="J64" s="137"/>
      <c r="K64" s="137">
        <f>'将来負担比率（分子）の構造'!L$43</f>
        <v>822</v>
      </c>
      <c r="L64" s="137"/>
      <c r="M64" s="137"/>
      <c r="N64" s="137">
        <f>'将来負担比率（分子）の構造'!M$43</f>
        <v>792</v>
      </c>
      <c r="O64" s="137"/>
      <c r="P64" s="137"/>
    </row>
    <row r="65" spans="1:16" x14ac:dyDescent="0.15">
      <c r="A65" s="137" t="s">
        <v>26</v>
      </c>
      <c r="B65" s="137">
        <f>'将来負担比率（分子）の構造'!I$42</f>
        <v>232</v>
      </c>
      <c r="C65" s="137"/>
      <c r="D65" s="137"/>
      <c r="E65" s="137">
        <f>'将来負担比率（分子）の構造'!J$42</f>
        <v>187</v>
      </c>
      <c r="F65" s="137"/>
      <c r="G65" s="137"/>
      <c r="H65" s="137">
        <f>'将来負担比率（分子）の構造'!K$42</f>
        <v>142</v>
      </c>
      <c r="I65" s="137"/>
      <c r="J65" s="137"/>
      <c r="K65" s="137">
        <f>'将来負担比率（分子）の構造'!L$42</f>
        <v>98</v>
      </c>
      <c r="L65" s="137"/>
      <c r="M65" s="137"/>
      <c r="N65" s="137">
        <f>'将来負担比率（分子）の構造'!M$42</f>
        <v>53</v>
      </c>
      <c r="O65" s="137"/>
      <c r="P65" s="137"/>
    </row>
    <row r="66" spans="1:16" x14ac:dyDescent="0.15">
      <c r="A66" s="137" t="s">
        <v>25</v>
      </c>
      <c r="B66" s="137">
        <f>'将来負担比率（分子）の構造'!I$41</f>
        <v>4823</v>
      </c>
      <c r="C66" s="137"/>
      <c r="D66" s="137"/>
      <c r="E66" s="137">
        <f>'将来負担比率（分子）の構造'!J$41</f>
        <v>4630</v>
      </c>
      <c r="F66" s="137"/>
      <c r="G66" s="137"/>
      <c r="H66" s="137">
        <f>'将来負担比率（分子）の構造'!K$41</f>
        <v>4598</v>
      </c>
      <c r="I66" s="137"/>
      <c r="J66" s="137"/>
      <c r="K66" s="137">
        <f>'将来負担比率（分子）の構造'!L$41</f>
        <v>4595</v>
      </c>
      <c r="L66" s="137"/>
      <c r="M66" s="137"/>
      <c r="N66" s="137">
        <f>'将来負担比率（分子）の構造'!M$41</f>
        <v>4394</v>
      </c>
      <c r="O66" s="137"/>
      <c r="P66" s="137"/>
    </row>
    <row r="67" spans="1:16" x14ac:dyDescent="0.15">
      <c r="A67" s="137" t="s">
        <v>64</v>
      </c>
      <c r="B67" s="137" t="e">
        <f>NA()</f>
        <v>#N/A</v>
      </c>
      <c r="C67" s="137">
        <f>IF(ISNUMBER('将来負担比率（分子）の構造'!I$53), IF('将来負担比率（分子）の構造'!I$53 &lt; 0, 0, '将来負担比率（分子）の構造'!I$53), NA())</f>
        <v>3205</v>
      </c>
      <c r="D67" s="137" t="e">
        <f>NA()</f>
        <v>#N/A</v>
      </c>
      <c r="E67" s="137" t="e">
        <f>NA()</f>
        <v>#N/A</v>
      </c>
      <c r="F67" s="137">
        <f>IF(ISNUMBER('将来負担比率（分子）の構造'!J$53), IF('将来負担比率（分子）の構造'!J$53 &lt; 0, 0, '将来負担比率（分子）の構造'!J$53), NA())</f>
        <v>2775</v>
      </c>
      <c r="G67" s="137" t="e">
        <f>NA()</f>
        <v>#N/A</v>
      </c>
      <c r="H67" s="137" t="e">
        <f>NA()</f>
        <v>#N/A</v>
      </c>
      <c r="I67" s="137">
        <f>IF(ISNUMBER('将来負担比率（分子）の構造'!K$53), IF('将来負担比率（分子）の構造'!K$53 &lt; 0, 0, '将来負担比率（分子）の構造'!K$53), NA())</f>
        <v>2761</v>
      </c>
      <c r="J67" s="137" t="e">
        <f>NA()</f>
        <v>#N/A</v>
      </c>
      <c r="K67" s="137" t="e">
        <f>NA()</f>
        <v>#N/A</v>
      </c>
      <c r="L67" s="137">
        <f>IF(ISNUMBER('将来負担比率（分子）の構造'!L$53), IF('将来負担比率（分子）の構造'!L$53 &lt; 0, 0, '将来負担比率（分子）の構造'!L$53), NA())</f>
        <v>2425</v>
      </c>
      <c r="M67" s="137" t="e">
        <f>NA()</f>
        <v>#N/A</v>
      </c>
      <c r="N67" s="137" t="e">
        <f>NA()</f>
        <v>#N/A</v>
      </c>
      <c r="O67" s="137">
        <f>IF(ISNUMBER('将来負担比率（分子）の構造'!M$53), IF('将来負担比率（分子）の構造'!M$53 &lt; 0, 0, '将来負担比率（分子）の構造'!M$53), NA())</f>
        <v>2033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772171</v>
      </c>
      <c r="S5" s="615"/>
      <c r="T5" s="615"/>
      <c r="U5" s="615"/>
      <c r="V5" s="615"/>
      <c r="W5" s="615"/>
      <c r="X5" s="615"/>
      <c r="Y5" s="616"/>
      <c r="Z5" s="617">
        <v>18</v>
      </c>
      <c r="AA5" s="617"/>
      <c r="AB5" s="617"/>
      <c r="AC5" s="617"/>
      <c r="AD5" s="618">
        <v>772171</v>
      </c>
      <c r="AE5" s="618"/>
      <c r="AF5" s="618"/>
      <c r="AG5" s="618"/>
      <c r="AH5" s="618"/>
      <c r="AI5" s="618"/>
      <c r="AJ5" s="618"/>
      <c r="AK5" s="618"/>
      <c r="AL5" s="619">
        <v>28.2</v>
      </c>
      <c r="AM5" s="620"/>
      <c r="AN5" s="620"/>
      <c r="AO5" s="621"/>
      <c r="AP5" s="611" t="s">
        <v>211</v>
      </c>
      <c r="AQ5" s="612"/>
      <c r="AR5" s="612"/>
      <c r="AS5" s="612"/>
      <c r="AT5" s="612"/>
      <c r="AU5" s="612"/>
      <c r="AV5" s="612"/>
      <c r="AW5" s="612"/>
      <c r="AX5" s="612"/>
      <c r="AY5" s="612"/>
      <c r="AZ5" s="612"/>
      <c r="BA5" s="612"/>
      <c r="BB5" s="612"/>
      <c r="BC5" s="612"/>
      <c r="BD5" s="612"/>
      <c r="BE5" s="612"/>
      <c r="BF5" s="613"/>
      <c r="BG5" s="625">
        <v>771176</v>
      </c>
      <c r="BH5" s="626"/>
      <c r="BI5" s="626"/>
      <c r="BJ5" s="626"/>
      <c r="BK5" s="626"/>
      <c r="BL5" s="626"/>
      <c r="BM5" s="626"/>
      <c r="BN5" s="627"/>
      <c r="BO5" s="628">
        <v>99.9</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34227</v>
      </c>
      <c r="S6" s="626"/>
      <c r="T6" s="626"/>
      <c r="U6" s="626"/>
      <c r="V6" s="626"/>
      <c r="W6" s="626"/>
      <c r="X6" s="626"/>
      <c r="Y6" s="627"/>
      <c r="Z6" s="628">
        <v>0.8</v>
      </c>
      <c r="AA6" s="628"/>
      <c r="AB6" s="628"/>
      <c r="AC6" s="628"/>
      <c r="AD6" s="629">
        <v>34227</v>
      </c>
      <c r="AE6" s="629"/>
      <c r="AF6" s="629"/>
      <c r="AG6" s="629"/>
      <c r="AH6" s="629"/>
      <c r="AI6" s="629"/>
      <c r="AJ6" s="629"/>
      <c r="AK6" s="629"/>
      <c r="AL6" s="630">
        <v>1.2</v>
      </c>
      <c r="AM6" s="631"/>
      <c r="AN6" s="631"/>
      <c r="AO6" s="632"/>
      <c r="AP6" s="622" t="s">
        <v>217</v>
      </c>
      <c r="AQ6" s="623"/>
      <c r="AR6" s="623"/>
      <c r="AS6" s="623"/>
      <c r="AT6" s="623"/>
      <c r="AU6" s="623"/>
      <c r="AV6" s="623"/>
      <c r="AW6" s="623"/>
      <c r="AX6" s="623"/>
      <c r="AY6" s="623"/>
      <c r="AZ6" s="623"/>
      <c r="BA6" s="623"/>
      <c r="BB6" s="623"/>
      <c r="BC6" s="623"/>
      <c r="BD6" s="623"/>
      <c r="BE6" s="623"/>
      <c r="BF6" s="624"/>
      <c r="BG6" s="625">
        <v>771176</v>
      </c>
      <c r="BH6" s="626"/>
      <c r="BI6" s="626"/>
      <c r="BJ6" s="626"/>
      <c r="BK6" s="626"/>
      <c r="BL6" s="626"/>
      <c r="BM6" s="626"/>
      <c r="BN6" s="627"/>
      <c r="BO6" s="628">
        <v>99.9</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67238</v>
      </c>
      <c r="CS6" s="626"/>
      <c r="CT6" s="626"/>
      <c r="CU6" s="626"/>
      <c r="CV6" s="626"/>
      <c r="CW6" s="626"/>
      <c r="CX6" s="626"/>
      <c r="CY6" s="627"/>
      <c r="CZ6" s="628">
        <v>1.6</v>
      </c>
      <c r="DA6" s="628"/>
      <c r="DB6" s="628"/>
      <c r="DC6" s="628"/>
      <c r="DD6" s="634" t="s">
        <v>212</v>
      </c>
      <c r="DE6" s="626"/>
      <c r="DF6" s="626"/>
      <c r="DG6" s="626"/>
      <c r="DH6" s="626"/>
      <c r="DI6" s="626"/>
      <c r="DJ6" s="626"/>
      <c r="DK6" s="626"/>
      <c r="DL6" s="626"/>
      <c r="DM6" s="626"/>
      <c r="DN6" s="626"/>
      <c r="DO6" s="626"/>
      <c r="DP6" s="627"/>
      <c r="DQ6" s="634">
        <v>67238</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677</v>
      </c>
      <c r="S7" s="626"/>
      <c r="T7" s="626"/>
      <c r="U7" s="626"/>
      <c r="V7" s="626"/>
      <c r="W7" s="626"/>
      <c r="X7" s="626"/>
      <c r="Y7" s="627"/>
      <c r="Z7" s="628">
        <v>0</v>
      </c>
      <c r="AA7" s="628"/>
      <c r="AB7" s="628"/>
      <c r="AC7" s="628"/>
      <c r="AD7" s="629">
        <v>677</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320636</v>
      </c>
      <c r="BH7" s="626"/>
      <c r="BI7" s="626"/>
      <c r="BJ7" s="626"/>
      <c r="BK7" s="626"/>
      <c r="BL7" s="626"/>
      <c r="BM7" s="626"/>
      <c r="BN7" s="627"/>
      <c r="BO7" s="628">
        <v>41.5</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697595</v>
      </c>
      <c r="CS7" s="626"/>
      <c r="CT7" s="626"/>
      <c r="CU7" s="626"/>
      <c r="CV7" s="626"/>
      <c r="CW7" s="626"/>
      <c r="CX7" s="626"/>
      <c r="CY7" s="627"/>
      <c r="CZ7" s="628">
        <v>16.899999999999999</v>
      </c>
      <c r="DA7" s="628"/>
      <c r="DB7" s="628"/>
      <c r="DC7" s="628"/>
      <c r="DD7" s="634">
        <v>34583</v>
      </c>
      <c r="DE7" s="626"/>
      <c r="DF7" s="626"/>
      <c r="DG7" s="626"/>
      <c r="DH7" s="626"/>
      <c r="DI7" s="626"/>
      <c r="DJ7" s="626"/>
      <c r="DK7" s="626"/>
      <c r="DL7" s="626"/>
      <c r="DM7" s="626"/>
      <c r="DN7" s="626"/>
      <c r="DO7" s="626"/>
      <c r="DP7" s="627"/>
      <c r="DQ7" s="634">
        <v>646667</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2974</v>
      </c>
      <c r="S8" s="626"/>
      <c r="T8" s="626"/>
      <c r="U8" s="626"/>
      <c r="V8" s="626"/>
      <c r="W8" s="626"/>
      <c r="X8" s="626"/>
      <c r="Y8" s="627"/>
      <c r="Z8" s="628">
        <v>0.1</v>
      </c>
      <c r="AA8" s="628"/>
      <c r="AB8" s="628"/>
      <c r="AC8" s="628"/>
      <c r="AD8" s="629">
        <v>2974</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15901</v>
      </c>
      <c r="BH8" s="626"/>
      <c r="BI8" s="626"/>
      <c r="BJ8" s="626"/>
      <c r="BK8" s="626"/>
      <c r="BL8" s="626"/>
      <c r="BM8" s="626"/>
      <c r="BN8" s="627"/>
      <c r="BO8" s="628">
        <v>2.1</v>
      </c>
      <c r="BP8" s="628"/>
      <c r="BQ8" s="628"/>
      <c r="BR8" s="628"/>
      <c r="BS8" s="634" t="s">
        <v>112</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1179148</v>
      </c>
      <c r="CS8" s="626"/>
      <c r="CT8" s="626"/>
      <c r="CU8" s="626"/>
      <c r="CV8" s="626"/>
      <c r="CW8" s="626"/>
      <c r="CX8" s="626"/>
      <c r="CY8" s="627"/>
      <c r="CZ8" s="628">
        <v>28.6</v>
      </c>
      <c r="DA8" s="628"/>
      <c r="DB8" s="628"/>
      <c r="DC8" s="628"/>
      <c r="DD8" s="634">
        <v>61193</v>
      </c>
      <c r="DE8" s="626"/>
      <c r="DF8" s="626"/>
      <c r="DG8" s="626"/>
      <c r="DH8" s="626"/>
      <c r="DI8" s="626"/>
      <c r="DJ8" s="626"/>
      <c r="DK8" s="626"/>
      <c r="DL8" s="626"/>
      <c r="DM8" s="626"/>
      <c r="DN8" s="626"/>
      <c r="DO8" s="626"/>
      <c r="DP8" s="627"/>
      <c r="DQ8" s="634">
        <v>699322</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2191</v>
      </c>
      <c r="S9" s="626"/>
      <c r="T9" s="626"/>
      <c r="U9" s="626"/>
      <c r="V9" s="626"/>
      <c r="W9" s="626"/>
      <c r="X9" s="626"/>
      <c r="Y9" s="627"/>
      <c r="Z9" s="628">
        <v>0.1</v>
      </c>
      <c r="AA9" s="628"/>
      <c r="AB9" s="628"/>
      <c r="AC9" s="628"/>
      <c r="AD9" s="629">
        <v>2191</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273025</v>
      </c>
      <c r="BH9" s="626"/>
      <c r="BI9" s="626"/>
      <c r="BJ9" s="626"/>
      <c r="BK9" s="626"/>
      <c r="BL9" s="626"/>
      <c r="BM9" s="626"/>
      <c r="BN9" s="627"/>
      <c r="BO9" s="628">
        <v>35.4</v>
      </c>
      <c r="BP9" s="628"/>
      <c r="BQ9" s="628"/>
      <c r="BR9" s="628"/>
      <c r="BS9" s="634" t="s">
        <v>112</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436125</v>
      </c>
      <c r="CS9" s="626"/>
      <c r="CT9" s="626"/>
      <c r="CU9" s="626"/>
      <c r="CV9" s="626"/>
      <c r="CW9" s="626"/>
      <c r="CX9" s="626"/>
      <c r="CY9" s="627"/>
      <c r="CZ9" s="628">
        <v>10.6</v>
      </c>
      <c r="DA9" s="628"/>
      <c r="DB9" s="628"/>
      <c r="DC9" s="628"/>
      <c r="DD9" s="634">
        <v>5635</v>
      </c>
      <c r="DE9" s="626"/>
      <c r="DF9" s="626"/>
      <c r="DG9" s="626"/>
      <c r="DH9" s="626"/>
      <c r="DI9" s="626"/>
      <c r="DJ9" s="626"/>
      <c r="DK9" s="626"/>
      <c r="DL9" s="626"/>
      <c r="DM9" s="626"/>
      <c r="DN9" s="626"/>
      <c r="DO9" s="626"/>
      <c r="DP9" s="627"/>
      <c r="DQ9" s="634">
        <v>412555</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123843</v>
      </c>
      <c r="S10" s="626"/>
      <c r="T10" s="626"/>
      <c r="U10" s="626"/>
      <c r="V10" s="626"/>
      <c r="W10" s="626"/>
      <c r="X10" s="626"/>
      <c r="Y10" s="627"/>
      <c r="Z10" s="628">
        <v>2.9</v>
      </c>
      <c r="AA10" s="628"/>
      <c r="AB10" s="628"/>
      <c r="AC10" s="628"/>
      <c r="AD10" s="629">
        <v>123843</v>
      </c>
      <c r="AE10" s="629"/>
      <c r="AF10" s="629"/>
      <c r="AG10" s="629"/>
      <c r="AH10" s="629"/>
      <c r="AI10" s="629"/>
      <c r="AJ10" s="629"/>
      <c r="AK10" s="629"/>
      <c r="AL10" s="630">
        <v>4.5</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17117</v>
      </c>
      <c r="BH10" s="626"/>
      <c r="BI10" s="626"/>
      <c r="BJ10" s="626"/>
      <c r="BK10" s="626"/>
      <c r="BL10" s="626"/>
      <c r="BM10" s="626"/>
      <c r="BN10" s="627"/>
      <c r="BO10" s="628">
        <v>2.2000000000000002</v>
      </c>
      <c r="BP10" s="628"/>
      <c r="BQ10" s="628"/>
      <c r="BR10" s="628"/>
      <c r="BS10" s="634" t="s">
        <v>112</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30000</v>
      </c>
      <c r="CS10" s="626"/>
      <c r="CT10" s="626"/>
      <c r="CU10" s="626"/>
      <c r="CV10" s="626"/>
      <c r="CW10" s="626"/>
      <c r="CX10" s="626"/>
      <c r="CY10" s="627"/>
      <c r="CZ10" s="628">
        <v>0.7</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14593</v>
      </c>
      <c r="BH11" s="626"/>
      <c r="BI11" s="626"/>
      <c r="BJ11" s="626"/>
      <c r="BK11" s="626"/>
      <c r="BL11" s="626"/>
      <c r="BM11" s="626"/>
      <c r="BN11" s="627"/>
      <c r="BO11" s="628">
        <v>1.9</v>
      </c>
      <c r="BP11" s="628"/>
      <c r="BQ11" s="628"/>
      <c r="BR11" s="628"/>
      <c r="BS11" s="634" t="s">
        <v>112</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177438</v>
      </c>
      <c r="CS11" s="626"/>
      <c r="CT11" s="626"/>
      <c r="CU11" s="626"/>
      <c r="CV11" s="626"/>
      <c r="CW11" s="626"/>
      <c r="CX11" s="626"/>
      <c r="CY11" s="627"/>
      <c r="CZ11" s="628">
        <v>4.3</v>
      </c>
      <c r="DA11" s="628"/>
      <c r="DB11" s="628"/>
      <c r="DC11" s="628"/>
      <c r="DD11" s="634">
        <v>56891</v>
      </c>
      <c r="DE11" s="626"/>
      <c r="DF11" s="626"/>
      <c r="DG11" s="626"/>
      <c r="DH11" s="626"/>
      <c r="DI11" s="626"/>
      <c r="DJ11" s="626"/>
      <c r="DK11" s="626"/>
      <c r="DL11" s="626"/>
      <c r="DM11" s="626"/>
      <c r="DN11" s="626"/>
      <c r="DO11" s="626"/>
      <c r="DP11" s="627"/>
      <c r="DQ11" s="634">
        <v>116211</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366069</v>
      </c>
      <c r="BH12" s="626"/>
      <c r="BI12" s="626"/>
      <c r="BJ12" s="626"/>
      <c r="BK12" s="626"/>
      <c r="BL12" s="626"/>
      <c r="BM12" s="626"/>
      <c r="BN12" s="627"/>
      <c r="BO12" s="628">
        <v>47.4</v>
      </c>
      <c r="BP12" s="628"/>
      <c r="BQ12" s="628"/>
      <c r="BR12" s="628"/>
      <c r="BS12" s="634" t="s">
        <v>112</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169285</v>
      </c>
      <c r="CS12" s="626"/>
      <c r="CT12" s="626"/>
      <c r="CU12" s="626"/>
      <c r="CV12" s="626"/>
      <c r="CW12" s="626"/>
      <c r="CX12" s="626"/>
      <c r="CY12" s="627"/>
      <c r="CZ12" s="628">
        <v>4.0999999999999996</v>
      </c>
      <c r="DA12" s="628"/>
      <c r="DB12" s="628"/>
      <c r="DC12" s="628"/>
      <c r="DD12" s="634">
        <v>51811</v>
      </c>
      <c r="DE12" s="626"/>
      <c r="DF12" s="626"/>
      <c r="DG12" s="626"/>
      <c r="DH12" s="626"/>
      <c r="DI12" s="626"/>
      <c r="DJ12" s="626"/>
      <c r="DK12" s="626"/>
      <c r="DL12" s="626"/>
      <c r="DM12" s="626"/>
      <c r="DN12" s="626"/>
      <c r="DO12" s="626"/>
      <c r="DP12" s="627"/>
      <c r="DQ12" s="634">
        <v>111934</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9099</v>
      </c>
      <c r="S13" s="626"/>
      <c r="T13" s="626"/>
      <c r="U13" s="626"/>
      <c r="V13" s="626"/>
      <c r="W13" s="626"/>
      <c r="X13" s="626"/>
      <c r="Y13" s="627"/>
      <c r="Z13" s="628">
        <v>0.2</v>
      </c>
      <c r="AA13" s="628"/>
      <c r="AB13" s="628"/>
      <c r="AC13" s="628"/>
      <c r="AD13" s="629">
        <v>9099</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364762</v>
      </c>
      <c r="BH13" s="626"/>
      <c r="BI13" s="626"/>
      <c r="BJ13" s="626"/>
      <c r="BK13" s="626"/>
      <c r="BL13" s="626"/>
      <c r="BM13" s="626"/>
      <c r="BN13" s="627"/>
      <c r="BO13" s="628">
        <v>47.2</v>
      </c>
      <c r="BP13" s="628"/>
      <c r="BQ13" s="628"/>
      <c r="BR13" s="628"/>
      <c r="BS13" s="634" t="s">
        <v>112</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197720</v>
      </c>
      <c r="CS13" s="626"/>
      <c r="CT13" s="626"/>
      <c r="CU13" s="626"/>
      <c r="CV13" s="626"/>
      <c r="CW13" s="626"/>
      <c r="CX13" s="626"/>
      <c r="CY13" s="627"/>
      <c r="CZ13" s="628">
        <v>4.8</v>
      </c>
      <c r="DA13" s="628"/>
      <c r="DB13" s="628"/>
      <c r="DC13" s="628"/>
      <c r="DD13" s="634">
        <v>156971</v>
      </c>
      <c r="DE13" s="626"/>
      <c r="DF13" s="626"/>
      <c r="DG13" s="626"/>
      <c r="DH13" s="626"/>
      <c r="DI13" s="626"/>
      <c r="DJ13" s="626"/>
      <c r="DK13" s="626"/>
      <c r="DL13" s="626"/>
      <c r="DM13" s="626"/>
      <c r="DN13" s="626"/>
      <c r="DO13" s="626"/>
      <c r="DP13" s="627"/>
      <c r="DQ13" s="634">
        <v>94212</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23006</v>
      </c>
      <c r="BH14" s="626"/>
      <c r="BI14" s="626"/>
      <c r="BJ14" s="626"/>
      <c r="BK14" s="626"/>
      <c r="BL14" s="626"/>
      <c r="BM14" s="626"/>
      <c r="BN14" s="627"/>
      <c r="BO14" s="628">
        <v>3</v>
      </c>
      <c r="BP14" s="628"/>
      <c r="BQ14" s="628"/>
      <c r="BR14" s="628"/>
      <c r="BS14" s="634" t="s">
        <v>112</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216928</v>
      </c>
      <c r="CS14" s="626"/>
      <c r="CT14" s="626"/>
      <c r="CU14" s="626"/>
      <c r="CV14" s="626"/>
      <c r="CW14" s="626"/>
      <c r="CX14" s="626"/>
      <c r="CY14" s="627"/>
      <c r="CZ14" s="628">
        <v>5.3</v>
      </c>
      <c r="DA14" s="628"/>
      <c r="DB14" s="628"/>
      <c r="DC14" s="628"/>
      <c r="DD14" s="634">
        <v>7075</v>
      </c>
      <c r="DE14" s="626"/>
      <c r="DF14" s="626"/>
      <c r="DG14" s="626"/>
      <c r="DH14" s="626"/>
      <c r="DI14" s="626"/>
      <c r="DJ14" s="626"/>
      <c r="DK14" s="626"/>
      <c r="DL14" s="626"/>
      <c r="DM14" s="626"/>
      <c r="DN14" s="626"/>
      <c r="DO14" s="626"/>
      <c r="DP14" s="627"/>
      <c r="DQ14" s="634">
        <v>213273</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1733</v>
      </c>
      <c r="S15" s="626"/>
      <c r="T15" s="626"/>
      <c r="U15" s="626"/>
      <c r="V15" s="626"/>
      <c r="W15" s="626"/>
      <c r="X15" s="626"/>
      <c r="Y15" s="627"/>
      <c r="Z15" s="628">
        <v>0</v>
      </c>
      <c r="AA15" s="628"/>
      <c r="AB15" s="628"/>
      <c r="AC15" s="628"/>
      <c r="AD15" s="629">
        <v>1733</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61465</v>
      </c>
      <c r="BH15" s="626"/>
      <c r="BI15" s="626"/>
      <c r="BJ15" s="626"/>
      <c r="BK15" s="626"/>
      <c r="BL15" s="626"/>
      <c r="BM15" s="626"/>
      <c r="BN15" s="627"/>
      <c r="BO15" s="628">
        <v>8</v>
      </c>
      <c r="BP15" s="628"/>
      <c r="BQ15" s="628"/>
      <c r="BR15" s="628"/>
      <c r="BS15" s="634" t="s">
        <v>112</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427114</v>
      </c>
      <c r="CS15" s="626"/>
      <c r="CT15" s="626"/>
      <c r="CU15" s="626"/>
      <c r="CV15" s="626"/>
      <c r="CW15" s="626"/>
      <c r="CX15" s="626"/>
      <c r="CY15" s="627"/>
      <c r="CZ15" s="628">
        <v>10.4</v>
      </c>
      <c r="DA15" s="628"/>
      <c r="DB15" s="628"/>
      <c r="DC15" s="628"/>
      <c r="DD15" s="634">
        <v>56796</v>
      </c>
      <c r="DE15" s="626"/>
      <c r="DF15" s="626"/>
      <c r="DG15" s="626"/>
      <c r="DH15" s="626"/>
      <c r="DI15" s="626"/>
      <c r="DJ15" s="626"/>
      <c r="DK15" s="626"/>
      <c r="DL15" s="626"/>
      <c r="DM15" s="626"/>
      <c r="DN15" s="626"/>
      <c r="DO15" s="626"/>
      <c r="DP15" s="627"/>
      <c r="DQ15" s="634">
        <v>332126</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1944029</v>
      </c>
      <c r="S16" s="626"/>
      <c r="T16" s="626"/>
      <c r="U16" s="626"/>
      <c r="V16" s="626"/>
      <c r="W16" s="626"/>
      <c r="X16" s="626"/>
      <c r="Y16" s="627"/>
      <c r="Z16" s="628">
        <v>45.2</v>
      </c>
      <c r="AA16" s="628"/>
      <c r="AB16" s="628"/>
      <c r="AC16" s="628"/>
      <c r="AD16" s="629">
        <v>1784308</v>
      </c>
      <c r="AE16" s="629"/>
      <c r="AF16" s="629"/>
      <c r="AG16" s="629"/>
      <c r="AH16" s="629"/>
      <c r="AI16" s="629"/>
      <c r="AJ16" s="629"/>
      <c r="AK16" s="629"/>
      <c r="AL16" s="630">
        <v>65.099999999999994</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6061</v>
      </c>
      <c r="CS16" s="626"/>
      <c r="CT16" s="626"/>
      <c r="CU16" s="626"/>
      <c r="CV16" s="626"/>
      <c r="CW16" s="626"/>
      <c r="CX16" s="626"/>
      <c r="CY16" s="627"/>
      <c r="CZ16" s="628">
        <v>0.1</v>
      </c>
      <c r="DA16" s="628"/>
      <c r="DB16" s="628"/>
      <c r="DC16" s="628"/>
      <c r="DD16" s="634" t="s">
        <v>112</v>
      </c>
      <c r="DE16" s="626"/>
      <c r="DF16" s="626"/>
      <c r="DG16" s="626"/>
      <c r="DH16" s="626"/>
      <c r="DI16" s="626"/>
      <c r="DJ16" s="626"/>
      <c r="DK16" s="626"/>
      <c r="DL16" s="626"/>
      <c r="DM16" s="626"/>
      <c r="DN16" s="626"/>
      <c r="DO16" s="626"/>
      <c r="DP16" s="627"/>
      <c r="DQ16" s="634">
        <v>2193</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1784308</v>
      </c>
      <c r="S17" s="626"/>
      <c r="T17" s="626"/>
      <c r="U17" s="626"/>
      <c r="V17" s="626"/>
      <c r="W17" s="626"/>
      <c r="X17" s="626"/>
      <c r="Y17" s="627"/>
      <c r="Z17" s="628">
        <v>41.5</v>
      </c>
      <c r="AA17" s="628"/>
      <c r="AB17" s="628"/>
      <c r="AC17" s="628"/>
      <c r="AD17" s="629">
        <v>1784308</v>
      </c>
      <c r="AE17" s="629"/>
      <c r="AF17" s="629"/>
      <c r="AG17" s="629"/>
      <c r="AH17" s="629"/>
      <c r="AI17" s="629"/>
      <c r="AJ17" s="629"/>
      <c r="AK17" s="629"/>
      <c r="AL17" s="630">
        <v>65.099999999999994</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515345</v>
      </c>
      <c r="CS17" s="626"/>
      <c r="CT17" s="626"/>
      <c r="CU17" s="626"/>
      <c r="CV17" s="626"/>
      <c r="CW17" s="626"/>
      <c r="CX17" s="626"/>
      <c r="CY17" s="627"/>
      <c r="CZ17" s="628">
        <v>12.5</v>
      </c>
      <c r="DA17" s="628"/>
      <c r="DB17" s="628"/>
      <c r="DC17" s="628"/>
      <c r="DD17" s="634" t="s">
        <v>112</v>
      </c>
      <c r="DE17" s="626"/>
      <c r="DF17" s="626"/>
      <c r="DG17" s="626"/>
      <c r="DH17" s="626"/>
      <c r="DI17" s="626"/>
      <c r="DJ17" s="626"/>
      <c r="DK17" s="626"/>
      <c r="DL17" s="626"/>
      <c r="DM17" s="626"/>
      <c r="DN17" s="626"/>
      <c r="DO17" s="626"/>
      <c r="DP17" s="627"/>
      <c r="DQ17" s="634">
        <v>507563</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159721</v>
      </c>
      <c r="S18" s="626"/>
      <c r="T18" s="626"/>
      <c r="U18" s="626"/>
      <c r="V18" s="626"/>
      <c r="W18" s="626"/>
      <c r="X18" s="626"/>
      <c r="Y18" s="627"/>
      <c r="Z18" s="628">
        <v>3.7</v>
      </c>
      <c r="AA18" s="628"/>
      <c r="AB18" s="628"/>
      <c r="AC18" s="628"/>
      <c r="AD18" s="629" t="s">
        <v>112</v>
      </c>
      <c r="AE18" s="629"/>
      <c r="AF18" s="629"/>
      <c r="AG18" s="629"/>
      <c r="AH18" s="629"/>
      <c r="AI18" s="629"/>
      <c r="AJ18" s="629"/>
      <c r="AK18" s="629"/>
      <c r="AL18" s="630" t="s">
        <v>112</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995</v>
      </c>
      <c r="BH19" s="626"/>
      <c r="BI19" s="626"/>
      <c r="BJ19" s="626"/>
      <c r="BK19" s="626"/>
      <c r="BL19" s="626"/>
      <c r="BM19" s="626"/>
      <c r="BN19" s="627"/>
      <c r="BO19" s="628">
        <v>0.1</v>
      </c>
      <c r="BP19" s="628"/>
      <c r="BQ19" s="628"/>
      <c r="BR19" s="628"/>
      <c r="BS19" s="634" t="s">
        <v>112</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2890944</v>
      </c>
      <c r="S20" s="626"/>
      <c r="T20" s="626"/>
      <c r="U20" s="626"/>
      <c r="V20" s="626"/>
      <c r="W20" s="626"/>
      <c r="X20" s="626"/>
      <c r="Y20" s="627"/>
      <c r="Z20" s="628">
        <v>67.2</v>
      </c>
      <c r="AA20" s="628"/>
      <c r="AB20" s="628"/>
      <c r="AC20" s="628"/>
      <c r="AD20" s="629">
        <v>2731223</v>
      </c>
      <c r="AE20" s="629"/>
      <c r="AF20" s="629"/>
      <c r="AG20" s="629"/>
      <c r="AH20" s="629"/>
      <c r="AI20" s="629"/>
      <c r="AJ20" s="629"/>
      <c r="AK20" s="629"/>
      <c r="AL20" s="630">
        <v>99.7</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995</v>
      </c>
      <c r="BH20" s="626"/>
      <c r="BI20" s="626"/>
      <c r="BJ20" s="626"/>
      <c r="BK20" s="626"/>
      <c r="BL20" s="626"/>
      <c r="BM20" s="626"/>
      <c r="BN20" s="627"/>
      <c r="BO20" s="628">
        <v>0.1</v>
      </c>
      <c r="BP20" s="628"/>
      <c r="BQ20" s="628"/>
      <c r="BR20" s="628"/>
      <c r="BS20" s="634" t="s">
        <v>112</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4119997</v>
      </c>
      <c r="CS20" s="626"/>
      <c r="CT20" s="626"/>
      <c r="CU20" s="626"/>
      <c r="CV20" s="626"/>
      <c r="CW20" s="626"/>
      <c r="CX20" s="626"/>
      <c r="CY20" s="627"/>
      <c r="CZ20" s="628">
        <v>100</v>
      </c>
      <c r="DA20" s="628"/>
      <c r="DB20" s="628"/>
      <c r="DC20" s="628"/>
      <c r="DD20" s="634">
        <v>430955</v>
      </c>
      <c r="DE20" s="626"/>
      <c r="DF20" s="626"/>
      <c r="DG20" s="626"/>
      <c r="DH20" s="626"/>
      <c r="DI20" s="626"/>
      <c r="DJ20" s="626"/>
      <c r="DK20" s="626"/>
      <c r="DL20" s="626"/>
      <c r="DM20" s="626"/>
      <c r="DN20" s="626"/>
      <c r="DO20" s="626"/>
      <c r="DP20" s="627"/>
      <c r="DQ20" s="634">
        <v>3203294</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900</v>
      </c>
      <c r="S21" s="626"/>
      <c r="T21" s="626"/>
      <c r="U21" s="626"/>
      <c r="V21" s="626"/>
      <c r="W21" s="626"/>
      <c r="X21" s="626"/>
      <c r="Y21" s="627"/>
      <c r="Z21" s="628">
        <v>0</v>
      </c>
      <c r="AA21" s="628"/>
      <c r="AB21" s="628"/>
      <c r="AC21" s="628"/>
      <c r="AD21" s="629">
        <v>900</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995</v>
      </c>
      <c r="BH21" s="626"/>
      <c r="BI21" s="626"/>
      <c r="BJ21" s="626"/>
      <c r="BK21" s="626"/>
      <c r="BL21" s="626"/>
      <c r="BM21" s="626"/>
      <c r="BN21" s="627"/>
      <c r="BO21" s="628">
        <v>0.1</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6083</v>
      </c>
      <c r="S22" s="626"/>
      <c r="T22" s="626"/>
      <c r="U22" s="626"/>
      <c r="V22" s="626"/>
      <c r="W22" s="626"/>
      <c r="X22" s="626"/>
      <c r="Y22" s="627"/>
      <c r="Z22" s="628">
        <v>0.1</v>
      </c>
      <c r="AA22" s="628"/>
      <c r="AB22" s="628"/>
      <c r="AC22" s="628"/>
      <c r="AD22" s="629" t="s">
        <v>112</v>
      </c>
      <c r="AE22" s="629"/>
      <c r="AF22" s="629"/>
      <c r="AG22" s="629"/>
      <c r="AH22" s="629"/>
      <c r="AI22" s="629"/>
      <c r="AJ22" s="629"/>
      <c r="AK22" s="629"/>
      <c r="AL22" s="630" t="s">
        <v>112</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69735</v>
      </c>
      <c r="S23" s="626"/>
      <c r="T23" s="626"/>
      <c r="U23" s="626"/>
      <c r="V23" s="626"/>
      <c r="W23" s="626"/>
      <c r="X23" s="626"/>
      <c r="Y23" s="627"/>
      <c r="Z23" s="628">
        <v>1.6</v>
      </c>
      <c r="AA23" s="628"/>
      <c r="AB23" s="628"/>
      <c r="AC23" s="628"/>
      <c r="AD23" s="629">
        <v>1608</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7290</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1634918</v>
      </c>
      <c r="CS24" s="615"/>
      <c r="CT24" s="615"/>
      <c r="CU24" s="615"/>
      <c r="CV24" s="615"/>
      <c r="CW24" s="615"/>
      <c r="CX24" s="615"/>
      <c r="CY24" s="616"/>
      <c r="CZ24" s="652">
        <v>39.700000000000003</v>
      </c>
      <c r="DA24" s="653"/>
      <c r="DB24" s="653"/>
      <c r="DC24" s="654"/>
      <c r="DD24" s="651">
        <v>1326920</v>
      </c>
      <c r="DE24" s="615"/>
      <c r="DF24" s="615"/>
      <c r="DG24" s="615"/>
      <c r="DH24" s="615"/>
      <c r="DI24" s="615"/>
      <c r="DJ24" s="615"/>
      <c r="DK24" s="616"/>
      <c r="DL24" s="651">
        <v>1314437</v>
      </c>
      <c r="DM24" s="615"/>
      <c r="DN24" s="615"/>
      <c r="DO24" s="615"/>
      <c r="DP24" s="615"/>
      <c r="DQ24" s="615"/>
      <c r="DR24" s="615"/>
      <c r="DS24" s="615"/>
      <c r="DT24" s="615"/>
      <c r="DU24" s="615"/>
      <c r="DV24" s="616"/>
      <c r="DW24" s="619">
        <v>45.9</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378361</v>
      </c>
      <c r="S25" s="626"/>
      <c r="T25" s="626"/>
      <c r="U25" s="626"/>
      <c r="V25" s="626"/>
      <c r="W25" s="626"/>
      <c r="X25" s="626"/>
      <c r="Y25" s="627"/>
      <c r="Z25" s="628">
        <v>8.8000000000000007</v>
      </c>
      <c r="AA25" s="628"/>
      <c r="AB25" s="628"/>
      <c r="AC25" s="628"/>
      <c r="AD25" s="629" t="s">
        <v>112</v>
      </c>
      <c r="AE25" s="629"/>
      <c r="AF25" s="629"/>
      <c r="AG25" s="629"/>
      <c r="AH25" s="629"/>
      <c r="AI25" s="629"/>
      <c r="AJ25" s="629"/>
      <c r="AK25" s="629"/>
      <c r="AL25" s="630" t="s">
        <v>112</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751847</v>
      </c>
      <c r="CS25" s="657"/>
      <c r="CT25" s="657"/>
      <c r="CU25" s="657"/>
      <c r="CV25" s="657"/>
      <c r="CW25" s="657"/>
      <c r="CX25" s="657"/>
      <c r="CY25" s="658"/>
      <c r="CZ25" s="659">
        <v>18.2</v>
      </c>
      <c r="DA25" s="660"/>
      <c r="DB25" s="660"/>
      <c r="DC25" s="661"/>
      <c r="DD25" s="634">
        <v>713389</v>
      </c>
      <c r="DE25" s="657"/>
      <c r="DF25" s="657"/>
      <c r="DG25" s="657"/>
      <c r="DH25" s="657"/>
      <c r="DI25" s="657"/>
      <c r="DJ25" s="657"/>
      <c r="DK25" s="658"/>
      <c r="DL25" s="634">
        <v>711853</v>
      </c>
      <c r="DM25" s="657"/>
      <c r="DN25" s="657"/>
      <c r="DO25" s="657"/>
      <c r="DP25" s="657"/>
      <c r="DQ25" s="657"/>
      <c r="DR25" s="657"/>
      <c r="DS25" s="657"/>
      <c r="DT25" s="657"/>
      <c r="DU25" s="657"/>
      <c r="DV25" s="658"/>
      <c r="DW25" s="630">
        <v>24.8</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449333</v>
      </c>
      <c r="CS26" s="626"/>
      <c r="CT26" s="626"/>
      <c r="CU26" s="626"/>
      <c r="CV26" s="626"/>
      <c r="CW26" s="626"/>
      <c r="CX26" s="626"/>
      <c r="CY26" s="627"/>
      <c r="CZ26" s="659">
        <v>10.9</v>
      </c>
      <c r="DA26" s="660"/>
      <c r="DB26" s="660"/>
      <c r="DC26" s="661"/>
      <c r="DD26" s="634">
        <v>417755</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230312</v>
      </c>
      <c r="S27" s="626"/>
      <c r="T27" s="626"/>
      <c r="U27" s="626"/>
      <c r="V27" s="626"/>
      <c r="W27" s="626"/>
      <c r="X27" s="626"/>
      <c r="Y27" s="627"/>
      <c r="Z27" s="628">
        <v>5.4</v>
      </c>
      <c r="AA27" s="628"/>
      <c r="AB27" s="628"/>
      <c r="AC27" s="628"/>
      <c r="AD27" s="629" t="s">
        <v>112</v>
      </c>
      <c r="AE27" s="629"/>
      <c r="AF27" s="629"/>
      <c r="AG27" s="629"/>
      <c r="AH27" s="629"/>
      <c r="AI27" s="629"/>
      <c r="AJ27" s="629"/>
      <c r="AK27" s="629"/>
      <c r="AL27" s="630" t="s">
        <v>112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772171</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367726</v>
      </c>
      <c r="CS27" s="657"/>
      <c r="CT27" s="657"/>
      <c r="CU27" s="657"/>
      <c r="CV27" s="657"/>
      <c r="CW27" s="657"/>
      <c r="CX27" s="657"/>
      <c r="CY27" s="658"/>
      <c r="CZ27" s="659">
        <v>8.9</v>
      </c>
      <c r="DA27" s="660"/>
      <c r="DB27" s="660"/>
      <c r="DC27" s="661"/>
      <c r="DD27" s="634">
        <v>105968</v>
      </c>
      <c r="DE27" s="657"/>
      <c r="DF27" s="657"/>
      <c r="DG27" s="657"/>
      <c r="DH27" s="657"/>
      <c r="DI27" s="657"/>
      <c r="DJ27" s="657"/>
      <c r="DK27" s="658"/>
      <c r="DL27" s="634">
        <v>95021</v>
      </c>
      <c r="DM27" s="657"/>
      <c r="DN27" s="657"/>
      <c r="DO27" s="657"/>
      <c r="DP27" s="657"/>
      <c r="DQ27" s="657"/>
      <c r="DR27" s="657"/>
      <c r="DS27" s="657"/>
      <c r="DT27" s="657"/>
      <c r="DU27" s="657"/>
      <c r="DV27" s="658"/>
      <c r="DW27" s="630">
        <v>3.3</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5437</v>
      </c>
      <c r="S28" s="626"/>
      <c r="T28" s="626"/>
      <c r="U28" s="626"/>
      <c r="V28" s="626"/>
      <c r="W28" s="626"/>
      <c r="X28" s="626"/>
      <c r="Y28" s="627"/>
      <c r="Z28" s="628">
        <v>0.1</v>
      </c>
      <c r="AA28" s="628"/>
      <c r="AB28" s="628"/>
      <c r="AC28" s="628"/>
      <c r="AD28" s="629">
        <v>5258</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515345</v>
      </c>
      <c r="CS28" s="626"/>
      <c r="CT28" s="626"/>
      <c r="CU28" s="626"/>
      <c r="CV28" s="626"/>
      <c r="CW28" s="626"/>
      <c r="CX28" s="626"/>
      <c r="CY28" s="627"/>
      <c r="CZ28" s="659">
        <v>12.5</v>
      </c>
      <c r="DA28" s="660"/>
      <c r="DB28" s="660"/>
      <c r="DC28" s="661"/>
      <c r="DD28" s="634">
        <v>507563</v>
      </c>
      <c r="DE28" s="626"/>
      <c r="DF28" s="626"/>
      <c r="DG28" s="626"/>
      <c r="DH28" s="626"/>
      <c r="DI28" s="626"/>
      <c r="DJ28" s="626"/>
      <c r="DK28" s="627"/>
      <c r="DL28" s="634">
        <v>507563</v>
      </c>
      <c r="DM28" s="626"/>
      <c r="DN28" s="626"/>
      <c r="DO28" s="626"/>
      <c r="DP28" s="626"/>
      <c r="DQ28" s="626"/>
      <c r="DR28" s="626"/>
      <c r="DS28" s="626"/>
      <c r="DT28" s="626"/>
      <c r="DU28" s="626"/>
      <c r="DV28" s="627"/>
      <c r="DW28" s="630">
        <v>17.7</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16144</v>
      </c>
      <c r="S29" s="626"/>
      <c r="T29" s="626"/>
      <c r="U29" s="626"/>
      <c r="V29" s="626"/>
      <c r="W29" s="626"/>
      <c r="X29" s="626"/>
      <c r="Y29" s="627"/>
      <c r="Z29" s="628">
        <v>0.4</v>
      </c>
      <c r="AA29" s="628"/>
      <c r="AB29" s="628"/>
      <c r="AC29" s="628"/>
      <c r="AD29" s="629" t="s">
        <v>112</v>
      </c>
      <c r="AE29" s="629"/>
      <c r="AF29" s="629"/>
      <c r="AG29" s="629"/>
      <c r="AH29" s="629"/>
      <c r="AI29" s="629"/>
      <c r="AJ29" s="629"/>
      <c r="AK29" s="629"/>
      <c r="AL29" s="630" t="s">
        <v>112</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515345</v>
      </c>
      <c r="CS29" s="657"/>
      <c r="CT29" s="657"/>
      <c r="CU29" s="657"/>
      <c r="CV29" s="657"/>
      <c r="CW29" s="657"/>
      <c r="CX29" s="657"/>
      <c r="CY29" s="658"/>
      <c r="CZ29" s="659">
        <v>12.5</v>
      </c>
      <c r="DA29" s="660"/>
      <c r="DB29" s="660"/>
      <c r="DC29" s="661"/>
      <c r="DD29" s="634">
        <v>507563</v>
      </c>
      <c r="DE29" s="657"/>
      <c r="DF29" s="657"/>
      <c r="DG29" s="657"/>
      <c r="DH29" s="657"/>
      <c r="DI29" s="657"/>
      <c r="DJ29" s="657"/>
      <c r="DK29" s="658"/>
      <c r="DL29" s="634">
        <v>507563</v>
      </c>
      <c r="DM29" s="657"/>
      <c r="DN29" s="657"/>
      <c r="DO29" s="657"/>
      <c r="DP29" s="657"/>
      <c r="DQ29" s="657"/>
      <c r="DR29" s="657"/>
      <c r="DS29" s="657"/>
      <c r="DT29" s="657"/>
      <c r="DU29" s="657"/>
      <c r="DV29" s="658"/>
      <c r="DW29" s="630">
        <v>17.7</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13786</v>
      </c>
      <c r="S30" s="626"/>
      <c r="T30" s="626"/>
      <c r="U30" s="626"/>
      <c r="V30" s="626"/>
      <c r="W30" s="626"/>
      <c r="X30" s="626"/>
      <c r="Y30" s="627"/>
      <c r="Z30" s="628">
        <v>0.3</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98.7</v>
      </c>
      <c r="BH30" s="684"/>
      <c r="BI30" s="684"/>
      <c r="BJ30" s="684"/>
      <c r="BK30" s="684"/>
      <c r="BL30" s="684"/>
      <c r="BM30" s="620">
        <v>94.1</v>
      </c>
      <c r="BN30" s="684"/>
      <c r="BO30" s="684"/>
      <c r="BP30" s="684"/>
      <c r="BQ30" s="685"/>
      <c r="BR30" s="683">
        <v>98.6</v>
      </c>
      <c r="BS30" s="684"/>
      <c r="BT30" s="684"/>
      <c r="BU30" s="684"/>
      <c r="BV30" s="684"/>
      <c r="BW30" s="684"/>
      <c r="BX30" s="620">
        <v>93.1</v>
      </c>
      <c r="BY30" s="684"/>
      <c r="BZ30" s="684"/>
      <c r="CA30" s="684"/>
      <c r="CB30" s="685"/>
      <c r="CD30" s="688"/>
      <c r="CE30" s="689"/>
      <c r="CF30" s="639" t="s">
        <v>294</v>
      </c>
      <c r="CG30" s="640"/>
      <c r="CH30" s="640"/>
      <c r="CI30" s="640"/>
      <c r="CJ30" s="640"/>
      <c r="CK30" s="640"/>
      <c r="CL30" s="640"/>
      <c r="CM30" s="640"/>
      <c r="CN30" s="640"/>
      <c r="CO30" s="640"/>
      <c r="CP30" s="640"/>
      <c r="CQ30" s="641"/>
      <c r="CR30" s="625">
        <v>446665</v>
      </c>
      <c r="CS30" s="626"/>
      <c r="CT30" s="626"/>
      <c r="CU30" s="626"/>
      <c r="CV30" s="626"/>
      <c r="CW30" s="626"/>
      <c r="CX30" s="626"/>
      <c r="CY30" s="627"/>
      <c r="CZ30" s="659">
        <v>10.8</v>
      </c>
      <c r="DA30" s="660"/>
      <c r="DB30" s="660"/>
      <c r="DC30" s="661"/>
      <c r="DD30" s="634">
        <v>440610</v>
      </c>
      <c r="DE30" s="626"/>
      <c r="DF30" s="626"/>
      <c r="DG30" s="626"/>
      <c r="DH30" s="626"/>
      <c r="DI30" s="626"/>
      <c r="DJ30" s="626"/>
      <c r="DK30" s="627"/>
      <c r="DL30" s="634">
        <v>440610</v>
      </c>
      <c r="DM30" s="626"/>
      <c r="DN30" s="626"/>
      <c r="DO30" s="626"/>
      <c r="DP30" s="626"/>
      <c r="DQ30" s="626"/>
      <c r="DR30" s="626"/>
      <c r="DS30" s="626"/>
      <c r="DT30" s="626"/>
      <c r="DU30" s="626"/>
      <c r="DV30" s="627"/>
      <c r="DW30" s="630">
        <v>15.4</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304039</v>
      </c>
      <c r="S31" s="626"/>
      <c r="T31" s="626"/>
      <c r="U31" s="626"/>
      <c r="V31" s="626"/>
      <c r="W31" s="626"/>
      <c r="X31" s="626"/>
      <c r="Y31" s="627"/>
      <c r="Z31" s="628">
        <v>7.1</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98.7</v>
      </c>
      <c r="BH31" s="657"/>
      <c r="BI31" s="657"/>
      <c r="BJ31" s="657"/>
      <c r="BK31" s="657"/>
      <c r="BL31" s="657"/>
      <c r="BM31" s="631">
        <v>94</v>
      </c>
      <c r="BN31" s="681"/>
      <c r="BO31" s="681"/>
      <c r="BP31" s="681"/>
      <c r="BQ31" s="682"/>
      <c r="BR31" s="680">
        <v>98.5</v>
      </c>
      <c r="BS31" s="657"/>
      <c r="BT31" s="657"/>
      <c r="BU31" s="657"/>
      <c r="BV31" s="657"/>
      <c r="BW31" s="657"/>
      <c r="BX31" s="631">
        <v>93</v>
      </c>
      <c r="BY31" s="681"/>
      <c r="BZ31" s="681"/>
      <c r="CA31" s="681"/>
      <c r="CB31" s="682"/>
      <c r="CD31" s="688"/>
      <c r="CE31" s="689"/>
      <c r="CF31" s="639" t="s">
        <v>298</v>
      </c>
      <c r="CG31" s="640"/>
      <c r="CH31" s="640"/>
      <c r="CI31" s="640"/>
      <c r="CJ31" s="640"/>
      <c r="CK31" s="640"/>
      <c r="CL31" s="640"/>
      <c r="CM31" s="640"/>
      <c r="CN31" s="640"/>
      <c r="CO31" s="640"/>
      <c r="CP31" s="640"/>
      <c r="CQ31" s="641"/>
      <c r="CR31" s="625">
        <v>68680</v>
      </c>
      <c r="CS31" s="657"/>
      <c r="CT31" s="657"/>
      <c r="CU31" s="657"/>
      <c r="CV31" s="657"/>
      <c r="CW31" s="657"/>
      <c r="CX31" s="657"/>
      <c r="CY31" s="658"/>
      <c r="CZ31" s="659">
        <v>1.7</v>
      </c>
      <c r="DA31" s="660"/>
      <c r="DB31" s="660"/>
      <c r="DC31" s="661"/>
      <c r="DD31" s="634">
        <v>66953</v>
      </c>
      <c r="DE31" s="657"/>
      <c r="DF31" s="657"/>
      <c r="DG31" s="657"/>
      <c r="DH31" s="657"/>
      <c r="DI31" s="657"/>
      <c r="DJ31" s="657"/>
      <c r="DK31" s="658"/>
      <c r="DL31" s="634">
        <v>66953</v>
      </c>
      <c r="DM31" s="657"/>
      <c r="DN31" s="657"/>
      <c r="DO31" s="657"/>
      <c r="DP31" s="657"/>
      <c r="DQ31" s="657"/>
      <c r="DR31" s="657"/>
      <c r="DS31" s="657"/>
      <c r="DT31" s="657"/>
      <c r="DU31" s="657"/>
      <c r="DV31" s="658"/>
      <c r="DW31" s="630">
        <v>2.2999999999999998</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132264</v>
      </c>
      <c r="S32" s="626"/>
      <c r="T32" s="626"/>
      <c r="U32" s="626"/>
      <c r="V32" s="626"/>
      <c r="W32" s="626"/>
      <c r="X32" s="626"/>
      <c r="Y32" s="627"/>
      <c r="Z32" s="628">
        <v>3.1</v>
      </c>
      <c r="AA32" s="628"/>
      <c r="AB32" s="628"/>
      <c r="AC32" s="628"/>
      <c r="AD32" s="629" t="s">
        <v>112</v>
      </c>
      <c r="AE32" s="629"/>
      <c r="AF32" s="629"/>
      <c r="AG32" s="629"/>
      <c r="AH32" s="629"/>
      <c r="AI32" s="629"/>
      <c r="AJ32" s="629"/>
      <c r="AK32" s="629"/>
      <c r="AL32" s="630" t="s">
        <v>112</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98.6</v>
      </c>
      <c r="BH32" s="693"/>
      <c r="BI32" s="693"/>
      <c r="BJ32" s="693"/>
      <c r="BK32" s="693"/>
      <c r="BL32" s="693"/>
      <c r="BM32" s="694">
        <v>93.3</v>
      </c>
      <c r="BN32" s="693"/>
      <c r="BO32" s="693"/>
      <c r="BP32" s="693"/>
      <c r="BQ32" s="695"/>
      <c r="BR32" s="692">
        <v>98.5</v>
      </c>
      <c r="BS32" s="693"/>
      <c r="BT32" s="693"/>
      <c r="BU32" s="693"/>
      <c r="BV32" s="693"/>
      <c r="BW32" s="693"/>
      <c r="BX32" s="694">
        <v>92</v>
      </c>
      <c r="BY32" s="693"/>
      <c r="BZ32" s="693"/>
      <c r="CA32" s="693"/>
      <c r="CB32" s="695"/>
      <c r="CD32" s="690"/>
      <c r="CE32" s="691"/>
      <c r="CF32" s="639" t="s">
        <v>301</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245220</v>
      </c>
      <c r="S33" s="626"/>
      <c r="T33" s="626"/>
      <c r="U33" s="626"/>
      <c r="V33" s="626"/>
      <c r="W33" s="626"/>
      <c r="X33" s="626"/>
      <c r="Y33" s="627"/>
      <c r="Z33" s="628">
        <v>5.7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2048063</v>
      </c>
      <c r="CS33" s="657"/>
      <c r="CT33" s="657"/>
      <c r="CU33" s="657"/>
      <c r="CV33" s="657"/>
      <c r="CW33" s="657"/>
      <c r="CX33" s="657"/>
      <c r="CY33" s="658"/>
      <c r="CZ33" s="659">
        <v>49.7</v>
      </c>
      <c r="DA33" s="660"/>
      <c r="DB33" s="660"/>
      <c r="DC33" s="661"/>
      <c r="DD33" s="634">
        <v>1690028</v>
      </c>
      <c r="DE33" s="657"/>
      <c r="DF33" s="657"/>
      <c r="DG33" s="657"/>
      <c r="DH33" s="657"/>
      <c r="DI33" s="657"/>
      <c r="DJ33" s="657"/>
      <c r="DK33" s="658"/>
      <c r="DL33" s="634">
        <v>1210318</v>
      </c>
      <c r="DM33" s="657"/>
      <c r="DN33" s="657"/>
      <c r="DO33" s="657"/>
      <c r="DP33" s="657"/>
      <c r="DQ33" s="657"/>
      <c r="DR33" s="657"/>
      <c r="DS33" s="657"/>
      <c r="DT33" s="657"/>
      <c r="DU33" s="657"/>
      <c r="DV33" s="658"/>
      <c r="DW33" s="630">
        <v>42.2</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642248</v>
      </c>
      <c r="CS34" s="626"/>
      <c r="CT34" s="626"/>
      <c r="CU34" s="626"/>
      <c r="CV34" s="626"/>
      <c r="CW34" s="626"/>
      <c r="CX34" s="626"/>
      <c r="CY34" s="627"/>
      <c r="CZ34" s="659">
        <v>15.6</v>
      </c>
      <c r="DA34" s="660"/>
      <c r="DB34" s="660"/>
      <c r="DC34" s="661"/>
      <c r="DD34" s="634">
        <v>471664</v>
      </c>
      <c r="DE34" s="626"/>
      <c r="DF34" s="626"/>
      <c r="DG34" s="626"/>
      <c r="DH34" s="626"/>
      <c r="DI34" s="626"/>
      <c r="DJ34" s="626"/>
      <c r="DK34" s="627"/>
      <c r="DL34" s="634">
        <v>390927</v>
      </c>
      <c r="DM34" s="626"/>
      <c r="DN34" s="626"/>
      <c r="DO34" s="626"/>
      <c r="DP34" s="626"/>
      <c r="DQ34" s="626"/>
      <c r="DR34" s="626"/>
      <c r="DS34" s="626"/>
      <c r="DT34" s="626"/>
      <c r="DU34" s="626"/>
      <c r="DV34" s="627"/>
      <c r="DW34" s="630">
        <v>13.6</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125720</v>
      </c>
      <c r="S35" s="626"/>
      <c r="T35" s="626"/>
      <c r="U35" s="626"/>
      <c r="V35" s="626"/>
      <c r="W35" s="626"/>
      <c r="X35" s="626"/>
      <c r="Y35" s="627"/>
      <c r="Z35" s="628">
        <v>2.9</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716193</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139877</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12790</v>
      </c>
      <c r="CS35" s="657"/>
      <c r="CT35" s="657"/>
      <c r="CU35" s="657"/>
      <c r="CV35" s="657"/>
      <c r="CW35" s="657"/>
      <c r="CX35" s="657"/>
      <c r="CY35" s="658"/>
      <c r="CZ35" s="659">
        <v>0.3</v>
      </c>
      <c r="DA35" s="660"/>
      <c r="DB35" s="660"/>
      <c r="DC35" s="661"/>
      <c r="DD35" s="634">
        <v>6170</v>
      </c>
      <c r="DE35" s="657"/>
      <c r="DF35" s="657"/>
      <c r="DG35" s="657"/>
      <c r="DH35" s="657"/>
      <c r="DI35" s="657"/>
      <c r="DJ35" s="657"/>
      <c r="DK35" s="658"/>
      <c r="DL35" s="634">
        <v>6170</v>
      </c>
      <c r="DM35" s="657"/>
      <c r="DN35" s="657"/>
      <c r="DO35" s="657"/>
      <c r="DP35" s="657"/>
      <c r="DQ35" s="657"/>
      <c r="DR35" s="657"/>
      <c r="DS35" s="657"/>
      <c r="DT35" s="657"/>
      <c r="DU35" s="657"/>
      <c r="DV35" s="658"/>
      <c r="DW35" s="630">
        <v>0.2</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4300515</v>
      </c>
      <c r="S36" s="698"/>
      <c r="T36" s="698"/>
      <c r="U36" s="698"/>
      <c r="V36" s="698"/>
      <c r="W36" s="698"/>
      <c r="X36" s="698"/>
      <c r="Y36" s="699"/>
      <c r="Z36" s="700">
        <v>100</v>
      </c>
      <c r="AA36" s="700"/>
      <c r="AB36" s="700"/>
      <c r="AC36" s="700"/>
      <c r="AD36" s="701">
        <v>2738989</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128778</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111148</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589827</v>
      </c>
      <c r="CS36" s="626"/>
      <c r="CT36" s="626"/>
      <c r="CU36" s="626"/>
      <c r="CV36" s="626"/>
      <c r="CW36" s="626"/>
      <c r="CX36" s="626"/>
      <c r="CY36" s="627"/>
      <c r="CZ36" s="659">
        <v>14.3</v>
      </c>
      <c r="DA36" s="660"/>
      <c r="DB36" s="660"/>
      <c r="DC36" s="661"/>
      <c r="DD36" s="634">
        <v>546247</v>
      </c>
      <c r="DE36" s="626"/>
      <c r="DF36" s="626"/>
      <c r="DG36" s="626"/>
      <c r="DH36" s="626"/>
      <c r="DI36" s="626"/>
      <c r="DJ36" s="626"/>
      <c r="DK36" s="627"/>
      <c r="DL36" s="634">
        <v>434308</v>
      </c>
      <c r="DM36" s="626"/>
      <c r="DN36" s="626"/>
      <c r="DO36" s="626"/>
      <c r="DP36" s="626"/>
      <c r="DQ36" s="626"/>
      <c r="DR36" s="626"/>
      <c r="DS36" s="626"/>
      <c r="DT36" s="626"/>
      <c r="DU36" s="626"/>
      <c r="DV36" s="627"/>
      <c r="DW36" s="630">
        <v>15.2</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97751</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1646</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334756</v>
      </c>
      <c r="CS37" s="657"/>
      <c r="CT37" s="657"/>
      <c r="CU37" s="657"/>
      <c r="CV37" s="657"/>
      <c r="CW37" s="657"/>
      <c r="CX37" s="657"/>
      <c r="CY37" s="658"/>
      <c r="CZ37" s="659">
        <v>8.1</v>
      </c>
      <c r="DA37" s="660"/>
      <c r="DB37" s="660"/>
      <c r="DC37" s="661"/>
      <c r="DD37" s="634">
        <v>334756</v>
      </c>
      <c r="DE37" s="657"/>
      <c r="DF37" s="657"/>
      <c r="DG37" s="657"/>
      <c r="DH37" s="657"/>
      <c r="DI37" s="657"/>
      <c r="DJ37" s="657"/>
      <c r="DK37" s="658"/>
      <c r="DL37" s="634">
        <v>275080</v>
      </c>
      <c r="DM37" s="657"/>
      <c r="DN37" s="657"/>
      <c r="DO37" s="657"/>
      <c r="DP37" s="657"/>
      <c r="DQ37" s="657"/>
      <c r="DR37" s="657"/>
      <c r="DS37" s="657"/>
      <c r="DT37" s="657"/>
      <c r="DU37" s="657"/>
      <c r="DV37" s="658"/>
      <c r="DW37" s="630">
        <v>9.6</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12200</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2600</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489664</v>
      </c>
      <c r="CS38" s="626"/>
      <c r="CT38" s="626"/>
      <c r="CU38" s="626"/>
      <c r="CV38" s="626"/>
      <c r="CW38" s="626"/>
      <c r="CX38" s="626"/>
      <c r="CY38" s="627"/>
      <c r="CZ38" s="659">
        <v>11.9</v>
      </c>
      <c r="DA38" s="660"/>
      <c r="DB38" s="660"/>
      <c r="DC38" s="661"/>
      <c r="DD38" s="634">
        <v>413253</v>
      </c>
      <c r="DE38" s="626"/>
      <c r="DF38" s="626"/>
      <c r="DG38" s="626"/>
      <c r="DH38" s="626"/>
      <c r="DI38" s="626"/>
      <c r="DJ38" s="626"/>
      <c r="DK38" s="627"/>
      <c r="DL38" s="634">
        <v>378913</v>
      </c>
      <c r="DM38" s="626"/>
      <c r="DN38" s="626"/>
      <c r="DO38" s="626"/>
      <c r="DP38" s="626"/>
      <c r="DQ38" s="626"/>
      <c r="DR38" s="626"/>
      <c r="DS38" s="626"/>
      <c r="DT38" s="626"/>
      <c r="DU38" s="626"/>
      <c r="DV38" s="627"/>
      <c r="DW38" s="630">
        <v>13.2</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100</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205019</v>
      </c>
      <c r="CS39" s="657"/>
      <c r="CT39" s="657"/>
      <c r="CU39" s="657"/>
      <c r="CV39" s="657"/>
      <c r="CW39" s="657"/>
      <c r="CX39" s="657"/>
      <c r="CY39" s="658"/>
      <c r="CZ39" s="659">
        <v>5</v>
      </c>
      <c r="DA39" s="660"/>
      <c r="DB39" s="660"/>
      <c r="DC39" s="661"/>
      <c r="DD39" s="634">
        <v>192581</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121583</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110</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108515</v>
      </c>
      <c r="CS40" s="626"/>
      <c r="CT40" s="626"/>
      <c r="CU40" s="626"/>
      <c r="CV40" s="626"/>
      <c r="CW40" s="626"/>
      <c r="CX40" s="626"/>
      <c r="CY40" s="627"/>
      <c r="CZ40" s="659">
        <v>2.6</v>
      </c>
      <c r="DA40" s="660"/>
      <c r="DB40" s="660"/>
      <c r="DC40" s="661"/>
      <c r="DD40" s="634">
        <v>60113</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355881</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337</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437016</v>
      </c>
      <c r="CS42" s="626"/>
      <c r="CT42" s="626"/>
      <c r="CU42" s="626"/>
      <c r="CV42" s="626"/>
      <c r="CW42" s="626"/>
      <c r="CX42" s="626"/>
      <c r="CY42" s="627"/>
      <c r="CZ42" s="659">
        <v>10.6</v>
      </c>
      <c r="DA42" s="708"/>
      <c r="DB42" s="708"/>
      <c r="DC42" s="709"/>
      <c r="DD42" s="634">
        <v>186346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6505</v>
      </c>
      <c r="CS43" s="657"/>
      <c r="CT43" s="657"/>
      <c r="CU43" s="657"/>
      <c r="CV43" s="657"/>
      <c r="CW43" s="657"/>
      <c r="CX43" s="657"/>
      <c r="CY43" s="658"/>
      <c r="CZ43" s="659">
        <v>0.2</v>
      </c>
      <c r="DA43" s="660"/>
      <c r="DB43" s="660"/>
      <c r="DC43" s="661"/>
      <c r="DD43" s="634">
        <v>6505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430955</v>
      </c>
      <c r="CS44" s="626"/>
      <c r="CT44" s="626"/>
      <c r="CU44" s="626"/>
      <c r="CV44" s="626"/>
      <c r="CW44" s="626"/>
      <c r="CX44" s="626"/>
      <c r="CY44" s="627"/>
      <c r="CZ44" s="659">
        <v>10.5</v>
      </c>
      <c r="DA44" s="708"/>
      <c r="DB44" s="708"/>
      <c r="DC44" s="709"/>
      <c r="DD44" s="634">
        <v>184153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239105</v>
      </c>
      <c r="CS45" s="657"/>
      <c r="CT45" s="657"/>
      <c r="CU45" s="657"/>
      <c r="CV45" s="657"/>
      <c r="CW45" s="657"/>
      <c r="CX45" s="657"/>
      <c r="CY45" s="658"/>
      <c r="CZ45" s="659">
        <v>5.8</v>
      </c>
      <c r="DA45" s="660"/>
      <c r="DB45" s="660"/>
      <c r="DC45" s="661"/>
      <c r="DD45" s="634">
        <v>36732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187339</v>
      </c>
      <c r="CS46" s="626"/>
      <c r="CT46" s="626"/>
      <c r="CU46" s="626"/>
      <c r="CV46" s="626"/>
      <c r="CW46" s="626"/>
      <c r="CX46" s="626"/>
      <c r="CY46" s="627"/>
      <c r="CZ46" s="659">
        <v>4.5</v>
      </c>
      <c r="DA46" s="708"/>
      <c r="DB46" s="708"/>
      <c r="DC46" s="709"/>
      <c r="DD46" s="634">
        <v>147063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6061</v>
      </c>
      <c r="CS47" s="657"/>
      <c r="CT47" s="657"/>
      <c r="CU47" s="657"/>
      <c r="CV47" s="657"/>
      <c r="CW47" s="657"/>
      <c r="CX47" s="657"/>
      <c r="CY47" s="658"/>
      <c r="CZ47" s="659">
        <v>0.1</v>
      </c>
      <c r="DA47" s="660"/>
      <c r="DB47" s="660"/>
      <c r="DC47" s="661"/>
      <c r="DD47" s="634">
        <v>2193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4119997</v>
      </c>
      <c r="CS49" s="693"/>
      <c r="CT49" s="693"/>
      <c r="CU49" s="693"/>
      <c r="CV49" s="693"/>
      <c r="CW49" s="693"/>
      <c r="CX49" s="693"/>
      <c r="CY49" s="720"/>
      <c r="CZ49" s="721">
        <v>100</v>
      </c>
      <c r="DA49" s="722"/>
      <c r="DB49" s="722"/>
      <c r="DC49" s="723"/>
      <c r="DD49" s="724">
        <v>3203294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74" sqref="AP74:AT74"/>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4322</v>
      </c>
      <c r="R7" s="755"/>
      <c r="S7" s="755"/>
      <c r="T7" s="755"/>
      <c r="U7" s="755"/>
      <c r="V7" s="755">
        <v>4141</v>
      </c>
      <c r="W7" s="755"/>
      <c r="X7" s="755"/>
      <c r="Y7" s="755"/>
      <c r="Z7" s="755"/>
      <c r="AA7" s="755">
        <v>181</v>
      </c>
      <c r="AB7" s="755"/>
      <c r="AC7" s="755"/>
      <c r="AD7" s="755"/>
      <c r="AE7" s="756"/>
      <c r="AF7" s="757">
        <v>165</v>
      </c>
      <c r="AG7" s="758"/>
      <c r="AH7" s="758"/>
      <c r="AI7" s="758"/>
      <c r="AJ7" s="759"/>
      <c r="AK7" s="794">
        <v>90</v>
      </c>
      <c r="AL7" s="795"/>
      <c r="AM7" s="795"/>
      <c r="AN7" s="795"/>
      <c r="AO7" s="795"/>
      <c r="AP7" s="795">
        <v>4394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f>SUM(Q7:U22)</f>
        <v>4322</v>
      </c>
      <c r="R23" s="814"/>
      <c r="S23" s="814"/>
      <c r="T23" s="814"/>
      <c r="U23" s="814"/>
      <c r="V23" s="814">
        <f t="shared" ref="V23" si="0">SUM(V7:Z22)</f>
        <v>4141</v>
      </c>
      <c r="W23" s="814"/>
      <c r="X23" s="814"/>
      <c r="Y23" s="814"/>
      <c r="Z23" s="814"/>
      <c r="AA23" s="814">
        <f t="shared" ref="AA23" si="1">SUM(AA7:AE22)</f>
        <v>181</v>
      </c>
      <c r="AB23" s="814"/>
      <c r="AC23" s="814"/>
      <c r="AD23" s="814"/>
      <c r="AE23" s="815"/>
      <c r="AF23" s="816">
        <v>165</v>
      </c>
      <c r="AG23" s="814"/>
      <c r="AH23" s="814"/>
      <c r="AI23" s="814"/>
      <c r="AJ23" s="817"/>
      <c r="AK23" s="818"/>
      <c r="AL23" s="819"/>
      <c r="AM23" s="819"/>
      <c r="AN23" s="819"/>
      <c r="AO23" s="819"/>
      <c r="AP23" s="814">
        <f>SUM(AP7:AT22)</f>
        <v>4394</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1595</v>
      </c>
      <c r="R28" s="843"/>
      <c r="S28" s="843"/>
      <c r="T28" s="843"/>
      <c r="U28" s="843"/>
      <c r="V28" s="843">
        <v>1455</v>
      </c>
      <c r="W28" s="843"/>
      <c r="X28" s="843"/>
      <c r="Y28" s="843"/>
      <c r="Z28" s="843"/>
      <c r="AA28" s="843">
        <v>140</v>
      </c>
      <c r="AB28" s="843"/>
      <c r="AC28" s="843"/>
      <c r="AD28" s="843"/>
      <c r="AE28" s="844"/>
      <c r="AF28" s="845">
        <v>140</v>
      </c>
      <c r="AG28" s="843"/>
      <c r="AH28" s="843"/>
      <c r="AI28" s="843"/>
      <c r="AJ28" s="846"/>
      <c r="AK28" s="847">
        <v>108</v>
      </c>
      <c r="AL28" s="838"/>
      <c r="AM28" s="838"/>
      <c r="AN28" s="838"/>
      <c r="AO28" s="838"/>
      <c r="AP28" s="838" t="s">
        <v>543</v>
      </c>
      <c r="AQ28" s="838"/>
      <c r="AR28" s="838"/>
      <c r="AS28" s="838"/>
      <c r="AT28" s="838"/>
      <c r="AU28" s="838" t="s">
        <v>544</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119</v>
      </c>
      <c r="R29" s="779"/>
      <c r="S29" s="779"/>
      <c r="T29" s="779"/>
      <c r="U29" s="779"/>
      <c r="V29" s="779">
        <v>116</v>
      </c>
      <c r="W29" s="779"/>
      <c r="X29" s="779"/>
      <c r="Y29" s="779"/>
      <c r="Z29" s="779"/>
      <c r="AA29" s="779">
        <v>3</v>
      </c>
      <c r="AB29" s="779"/>
      <c r="AC29" s="779"/>
      <c r="AD29" s="779"/>
      <c r="AE29" s="780"/>
      <c r="AF29" s="781">
        <v>3</v>
      </c>
      <c r="AG29" s="782"/>
      <c r="AH29" s="782"/>
      <c r="AI29" s="782"/>
      <c r="AJ29" s="783"/>
      <c r="AK29" s="850">
        <v>36</v>
      </c>
      <c r="AL29" s="851"/>
      <c r="AM29" s="851"/>
      <c r="AN29" s="851"/>
      <c r="AO29" s="851"/>
      <c r="AP29" s="851" t="s">
        <v>544</v>
      </c>
      <c r="AQ29" s="851"/>
      <c r="AR29" s="851"/>
      <c r="AS29" s="851"/>
      <c r="AT29" s="851"/>
      <c r="AU29" s="851" t="s">
        <v>544</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1284</v>
      </c>
      <c r="R30" s="779"/>
      <c r="S30" s="779"/>
      <c r="T30" s="779"/>
      <c r="U30" s="779"/>
      <c r="V30" s="779">
        <v>1247</v>
      </c>
      <c r="W30" s="779"/>
      <c r="X30" s="779"/>
      <c r="Y30" s="779"/>
      <c r="Z30" s="779"/>
      <c r="AA30" s="779">
        <v>38</v>
      </c>
      <c r="AB30" s="779"/>
      <c r="AC30" s="779"/>
      <c r="AD30" s="779"/>
      <c r="AE30" s="780"/>
      <c r="AF30" s="781">
        <v>38</v>
      </c>
      <c r="AG30" s="782"/>
      <c r="AH30" s="782"/>
      <c r="AI30" s="782"/>
      <c r="AJ30" s="783"/>
      <c r="AK30" s="850">
        <v>170</v>
      </c>
      <c r="AL30" s="851"/>
      <c r="AM30" s="851"/>
      <c r="AN30" s="851"/>
      <c r="AO30" s="851"/>
      <c r="AP30" s="851" t="s">
        <v>544</v>
      </c>
      <c r="AQ30" s="851"/>
      <c r="AR30" s="851"/>
      <c r="AS30" s="851"/>
      <c r="AT30" s="851"/>
      <c r="AU30" s="851" t="s">
        <v>544</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55</v>
      </c>
      <c r="R31" s="779"/>
      <c r="S31" s="779"/>
      <c r="T31" s="779"/>
      <c r="U31" s="779"/>
      <c r="V31" s="779">
        <v>88</v>
      </c>
      <c r="W31" s="779"/>
      <c r="X31" s="779"/>
      <c r="Y31" s="779"/>
      <c r="Z31" s="779"/>
      <c r="AA31" s="779">
        <v>-33</v>
      </c>
      <c r="AB31" s="779"/>
      <c r="AC31" s="779"/>
      <c r="AD31" s="779"/>
      <c r="AE31" s="780"/>
      <c r="AF31" s="781">
        <v>14</v>
      </c>
      <c r="AG31" s="782"/>
      <c r="AH31" s="782"/>
      <c r="AI31" s="782"/>
      <c r="AJ31" s="783"/>
      <c r="AK31" s="850">
        <v>100</v>
      </c>
      <c r="AL31" s="851"/>
      <c r="AM31" s="851"/>
      <c r="AN31" s="851"/>
      <c r="AO31" s="851"/>
      <c r="AP31" s="851">
        <v>116</v>
      </c>
      <c r="AQ31" s="851"/>
      <c r="AR31" s="851"/>
      <c r="AS31" s="851"/>
      <c r="AT31" s="851"/>
      <c r="AU31" s="851">
        <v>113</v>
      </c>
      <c r="AV31" s="851"/>
      <c r="AW31" s="851"/>
      <c r="AX31" s="851"/>
      <c r="AY31" s="851"/>
      <c r="AZ31" s="852"/>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515</v>
      </c>
      <c r="R32" s="779"/>
      <c r="S32" s="779"/>
      <c r="T32" s="779"/>
      <c r="U32" s="779"/>
      <c r="V32" s="779">
        <v>446</v>
      </c>
      <c r="W32" s="779"/>
      <c r="X32" s="779"/>
      <c r="Y32" s="779"/>
      <c r="Z32" s="779"/>
      <c r="AA32" s="779">
        <v>69</v>
      </c>
      <c r="AB32" s="779"/>
      <c r="AC32" s="779"/>
      <c r="AD32" s="779"/>
      <c r="AE32" s="780"/>
      <c r="AF32" s="781">
        <v>327</v>
      </c>
      <c r="AG32" s="782"/>
      <c r="AH32" s="782"/>
      <c r="AI32" s="782"/>
      <c r="AJ32" s="783"/>
      <c r="AK32" s="850">
        <v>106</v>
      </c>
      <c r="AL32" s="851"/>
      <c r="AM32" s="851"/>
      <c r="AN32" s="851"/>
      <c r="AO32" s="851"/>
      <c r="AP32" s="851">
        <v>1326</v>
      </c>
      <c r="AQ32" s="851"/>
      <c r="AR32" s="851"/>
      <c r="AS32" s="851"/>
      <c r="AT32" s="851"/>
      <c r="AU32" s="851">
        <v>679</v>
      </c>
      <c r="AV32" s="851"/>
      <c r="AW32" s="851"/>
      <c r="AX32" s="851"/>
      <c r="AY32" s="851"/>
      <c r="AZ32" s="852"/>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522</v>
      </c>
      <c r="AG63" s="862"/>
      <c r="AH63" s="862"/>
      <c r="AI63" s="862"/>
      <c r="AJ63" s="863"/>
      <c r="AK63" s="864"/>
      <c r="AL63" s="859"/>
      <c r="AM63" s="859"/>
      <c r="AN63" s="859"/>
      <c r="AO63" s="859"/>
      <c r="AP63" s="862">
        <f>SUM(AP28:AT62)</f>
        <v>1442</v>
      </c>
      <c r="AQ63" s="862"/>
      <c r="AR63" s="862"/>
      <c r="AS63" s="862"/>
      <c r="AT63" s="862"/>
      <c r="AU63" s="862">
        <f>SUM(AU28:AY62)</f>
        <v>792</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391</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533</v>
      </c>
      <c r="C68" s="890"/>
      <c r="D68" s="890"/>
      <c r="E68" s="890"/>
      <c r="F68" s="890"/>
      <c r="G68" s="890"/>
      <c r="H68" s="890"/>
      <c r="I68" s="890"/>
      <c r="J68" s="890"/>
      <c r="K68" s="890"/>
      <c r="L68" s="890"/>
      <c r="M68" s="890"/>
      <c r="N68" s="890"/>
      <c r="O68" s="890"/>
      <c r="P68" s="891"/>
      <c r="Q68" s="892">
        <v>22493</v>
      </c>
      <c r="R68" s="886"/>
      <c r="S68" s="886"/>
      <c r="T68" s="886"/>
      <c r="U68" s="886"/>
      <c r="V68" s="886">
        <v>22018</v>
      </c>
      <c r="W68" s="886"/>
      <c r="X68" s="886"/>
      <c r="Y68" s="886"/>
      <c r="Z68" s="886"/>
      <c r="AA68" s="886">
        <v>475</v>
      </c>
      <c r="AB68" s="886"/>
      <c r="AC68" s="886"/>
      <c r="AD68" s="886"/>
      <c r="AE68" s="886"/>
      <c r="AF68" s="886">
        <v>475</v>
      </c>
      <c r="AG68" s="886"/>
      <c r="AH68" s="886"/>
      <c r="AI68" s="886"/>
      <c r="AJ68" s="886"/>
      <c r="AK68" s="886">
        <v>1327</v>
      </c>
      <c r="AL68" s="886"/>
      <c r="AM68" s="886"/>
      <c r="AN68" s="886"/>
      <c r="AO68" s="886"/>
      <c r="AP68" s="886" t="s">
        <v>546</v>
      </c>
      <c r="AQ68" s="886"/>
      <c r="AR68" s="886"/>
      <c r="AS68" s="886"/>
      <c r="AT68" s="886"/>
      <c r="AU68" s="886" t="s">
        <v>546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534</v>
      </c>
      <c r="C69" s="894"/>
      <c r="D69" s="894"/>
      <c r="E69" s="894"/>
      <c r="F69" s="894"/>
      <c r="G69" s="894"/>
      <c r="H69" s="894"/>
      <c r="I69" s="894"/>
      <c r="J69" s="894"/>
      <c r="K69" s="894"/>
      <c r="L69" s="894"/>
      <c r="M69" s="894"/>
      <c r="N69" s="894"/>
      <c r="O69" s="894"/>
      <c r="P69" s="895"/>
      <c r="Q69" s="896">
        <v>186</v>
      </c>
      <c r="R69" s="851"/>
      <c r="S69" s="851"/>
      <c r="T69" s="851"/>
      <c r="U69" s="851"/>
      <c r="V69" s="851">
        <v>154</v>
      </c>
      <c r="W69" s="851"/>
      <c r="X69" s="851"/>
      <c r="Y69" s="851"/>
      <c r="Z69" s="851"/>
      <c r="AA69" s="851">
        <v>32</v>
      </c>
      <c r="AB69" s="851"/>
      <c r="AC69" s="851"/>
      <c r="AD69" s="851"/>
      <c r="AE69" s="851"/>
      <c r="AF69" s="851">
        <v>32</v>
      </c>
      <c r="AG69" s="851"/>
      <c r="AH69" s="851"/>
      <c r="AI69" s="851"/>
      <c r="AJ69" s="851"/>
      <c r="AK69" s="851" t="s">
        <v>546</v>
      </c>
      <c r="AL69" s="851"/>
      <c r="AM69" s="851"/>
      <c r="AN69" s="851"/>
      <c r="AO69" s="851"/>
      <c r="AP69" s="851" t="s">
        <v>547</v>
      </c>
      <c r="AQ69" s="851"/>
      <c r="AR69" s="851"/>
      <c r="AS69" s="851"/>
      <c r="AT69" s="851"/>
      <c r="AU69" s="851" t="s">
        <v>547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535</v>
      </c>
      <c r="C70" s="894"/>
      <c r="D70" s="894"/>
      <c r="E70" s="894"/>
      <c r="F70" s="894"/>
      <c r="G70" s="894"/>
      <c r="H70" s="894"/>
      <c r="I70" s="894"/>
      <c r="J70" s="894"/>
      <c r="K70" s="894"/>
      <c r="L70" s="894"/>
      <c r="M70" s="894"/>
      <c r="N70" s="894"/>
      <c r="O70" s="894"/>
      <c r="P70" s="895"/>
      <c r="Q70" s="896">
        <v>112</v>
      </c>
      <c r="R70" s="851"/>
      <c r="S70" s="851"/>
      <c r="T70" s="851"/>
      <c r="U70" s="851"/>
      <c r="V70" s="851">
        <v>97</v>
      </c>
      <c r="W70" s="851"/>
      <c r="X70" s="851"/>
      <c r="Y70" s="851"/>
      <c r="Z70" s="851"/>
      <c r="AA70" s="851">
        <v>15</v>
      </c>
      <c r="AB70" s="851"/>
      <c r="AC70" s="851"/>
      <c r="AD70" s="851"/>
      <c r="AE70" s="851"/>
      <c r="AF70" s="851">
        <v>15</v>
      </c>
      <c r="AG70" s="851"/>
      <c r="AH70" s="851"/>
      <c r="AI70" s="851"/>
      <c r="AJ70" s="851"/>
      <c r="AK70" s="851">
        <v>2</v>
      </c>
      <c r="AL70" s="851"/>
      <c r="AM70" s="851"/>
      <c r="AN70" s="851"/>
      <c r="AO70" s="851"/>
      <c r="AP70" s="851" t="s">
        <v>546</v>
      </c>
      <c r="AQ70" s="851"/>
      <c r="AR70" s="851"/>
      <c r="AS70" s="851"/>
      <c r="AT70" s="851"/>
      <c r="AU70" s="851" t="s">
        <v>546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536</v>
      </c>
      <c r="C71" s="894"/>
      <c r="D71" s="894"/>
      <c r="E71" s="894"/>
      <c r="F71" s="894"/>
      <c r="G71" s="894"/>
      <c r="H71" s="894"/>
      <c r="I71" s="894"/>
      <c r="J71" s="894"/>
      <c r="K71" s="894"/>
      <c r="L71" s="894"/>
      <c r="M71" s="894"/>
      <c r="N71" s="894"/>
      <c r="O71" s="894"/>
      <c r="P71" s="895"/>
      <c r="Q71" s="896">
        <v>111</v>
      </c>
      <c r="R71" s="851"/>
      <c r="S71" s="851"/>
      <c r="T71" s="851"/>
      <c r="U71" s="851"/>
      <c r="V71" s="851">
        <v>81</v>
      </c>
      <c r="W71" s="851"/>
      <c r="X71" s="851"/>
      <c r="Y71" s="851"/>
      <c r="Z71" s="851"/>
      <c r="AA71" s="851">
        <v>30</v>
      </c>
      <c r="AB71" s="851"/>
      <c r="AC71" s="851"/>
      <c r="AD71" s="851"/>
      <c r="AE71" s="851"/>
      <c r="AF71" s="851">
        <v>30</v>
      </c>
      <c r="AG71" s="851"/>
      <c r="AH71" s="851"/>
      <c r="AI71" s="851"/>
      <c r="AJ71" s="851"/>
      <c r="AK71" s="851" t="s">
        <v>546</v>
      </c>
      <c r="AL71" s="851"/>
      <c r="AM71" s="851"/>
      <c r="AN71" s="851"/>
      <c r="AO71" s="851"/>
      <c r="AP71" s="851" t="s">
        <v>547</v>
      </c>
      <c r="AQ71" s="851"/>
      <c r="AR71" s="851"/>
      <c r="AS71" s="851"/>
      <c r="AT71" s="851"/>
      <c r="AU71" s="851" t="s">
        <v>547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537</v>
      </c>
      <c r="C72" s="894"/>
      <c r="D72" s="894"/>
      <c r="E72" s="894"/>
      <c r="F72" s="894"/>
      <c r="G72" s="894"/>
      <c r="H72" s="894"/>
      <c r="I72" s="894"/>
      <c r="J72" s="894"/>
      <c r="K72" s="894"/>
      <c r="L72" s="894"/>
      <c r="M72" s="894"/>
      <c r="N72" s="894"/>
      <c r="O72" s="894"/>
      <c r="P72" s="895"/>
      <c r="Q72" s="896">
        <v>2076</v>
      </c>
      <c r="R72" s="851"/>
      <c r="S72" s="851"/>
      <c r="T72" s="851"/>
      <c r="U72" s="851"/>
      <c r="V72" s="851">
        <v>1822</v>
      </c>
      <c r="W72" s="851"/>
      <c r="X72" s="851"/>
      <c r="Y72" s="851"/>
      <c r="Z72" s="851"/>
      <c r="AA72" s="851">
        <v>254</v>
      </c>
      <c r="AB72" s="851"/>
      <c r="AC72" s="851"/>
      <c r="AD72" s="851"/>
      <c r="AE72" s="851"/>
      <c r="AF72" s="851">
        <v>254</v>
      </c>
      <c r="AG72" s="851"/>
      <c r="AH72" s="851"/>
      <c r="AI72" s="851"/>
      <c r="AJ72" s="851"/>
      <c r="AK72" s="851">
        <v>73</v>
      </c>
      <c r="AL72" s="851"/>
      <c r="AM72" s="851"/>
      <c r="AN72" s="851"/>
      <c r="AO72" s="851"/>
      <c r="AP72" s="851" t="s">
        <v>546</v>
      </c>
      <c r="AQ72" s="851"/>
      <c r="AR72" s="851"/>
      <c r="AS72" s="851"/>
      <c r="AT72" s="851"/>
      <c r="AU72" s="851" t="s">
        <v>546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538</v>
      </c>
      <c r="C73" s="894"/>
      <c r="D73" s="894"/>
      <c r="E73" s="894"/>
      <c r="F73" s="894"/>
      <c r="G73" s="894"/>
      <c r="H73" s="894"/>
      <c r="I73" s="894"/>
      <c r="J73" s="894"/>
      <c r="K73" s="894"/>
      <c r="L73" s="894"/>
      <c r="M73" s="894"/>
      <c r="N73" s="894"/>
      <c r="O73" s="894"/>
      <c r="P73" s="895"/>
      <c r="Q73" s="896">
        <v>565538</v>
      </c>
      <c r="R73" s="851"/>
      <c r="S73" s="851"/>
      <c r="T73" s="851"/>
      <c r="U73" s="851"/>
      <c r="V73" s="851">
        <v>552543</v>
      </c>
      <c r="W73" s="851"/>
      <c r="X73" s="851"/>
      <c r="Y73" s="851"/>
      <c r="Z73" s="851"/>
      <c r="AA73" s="851">
        <v>12995</v>
      </c>
      <c r="AB73" s="851"/>
      <c r="AC73" s="851"/>
      <c r="AD73" s="851"/>
      <c r="AE73" s="851"/>
      <c r="AF73" s="851">
        <v>12995</v>
      </c>
      <c r="AG73" s="851"/>
      <c r="AH73" s="851"/>
      <c r="AI73" s="851"/>
      <c r="AJ73" s="851"/>
      <c r="AK73" s="851">
        <v>3497</v>
      </c>
      <c r="AL73" s="851"/>
      <c r="AM73" s="851"/>
      <c r="AN73" s="851"/>
      <c r="AO73" s="851"/>
      <c r="AP73" s="851" t="s">
        <v>546</v>
      </c>
      <c r="AQ73" s="851"/>
      <c r="AR73" s="851"/>
      <c r="AS73" s="851"/>
      <c r="AT73" s="851"/>
      <c r="AU73" s="851" t="s">
        <v>548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539</v>
      </c>
      <c r="C74" s="894"/>
      <c r="D74" s="894"/>
      <c r="E74" s="894"/>
      <c r="F74" s="894"/>
      <c r="G74" s="894"/>
      <c r="H74" s="894"/>
      <c r="I74" s="894"/>
      <c r="J74" s="894"/>
      <c r="K74" s="894"/>
      <c r="L74" s="894"/>
      <c r="M74" s="894"/>
      <c r="N74" s="894"/>
      <c r="O74" s="894"/>
      <c r="P74" s="895"/>
      <c r="Q74" s="896">
        <v>3634</v>
      </c>
      <c r="R74" s="851"/>
      <c r="S74" s="851"/>
      <c r="T74" s="851"/>
      <c r="U74" s="851"/>
      <c r="V74" s="851">
        <v>3416</v>
      </c>
      <c r="W74" s="851"/>
      <c r="X74" s="851"/>
      <c r="Y74" s="851"/>
      <c r="Z74" s="851"/>
      <c r="AA74" s="851">
        <v>218</v>
      </c>
      <c r="AB74" s="851"/>
      <c r="AC74" s="851"/>
      <c r="AD74" s="851"/>
      <c r="AE74" s="851"/>
      <c r="AF74" s="851">
        <v>182</v>
      </c>
      <c r="AG74" s="851"/>
      <c r="AH74" s="851"/>
      <c r="AI74" s="851"/>
      <c r="AJ74" s="851"/>
      <c r="AK74" s="851" t="s">
        <v>545</v>
      </c>
      <c r="AL74" s="851"/>
      <c r="AM74" s="851"/>
      <c r="AN74" s="851"/>
      <c r="AO74" s="851"/>
      <c r="AP74" s="851">
        <v>2635</v>
      </c>
      <c r="AQ74" s="851"/>
      <c r="AR74" s="851"/>
      <c r="AS74" s="851"/>
      <c r="AT74" s="851"/>
      <c r="AU74" s="851">
        <v>220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540</v>
      </c>
      <c r="C75" s="894"/>
      <c r="D75" s="894"/>
      <c r="E75" s="894"/>
      <c r="F75" s="894"/>
      <c r="G75" s="894"/>
      <c r="H75" s="894"/>
      <c r="I75" s="894"/>
      <c r="J75" s="894"/>
      <c r="K75" s="894"/>
      <c r="L75" s="894"/>
      <c r="M75" s="894"/>
      <c r="N75" s="894"/>
      <c r="O75" s="894"/>
      <c r="P75" s="895"/>
      <c r="Q75" s="899">
        <v>641</v>
      </c>
      <c r="R75" s="900"/>
      <c r="S75" s="900"/>
      <c r="T75" s="900"/>
      <c r="U75" s="850"/>
      <c r="V75" s="901">
        <v>601</v>
      </c>
      <c r="W75" s="900"/>
      <c r="X75" s="900"/>
      <c r="Y75" s="900"/>
      <c r="Z75" s="850"/>
      <c r="AA75" s="901">
        <v>40</v>
      </c>
      <c r="AB75" s="900"/>
      <c r="AC75" s="900"/>
      <c r="AD75" s="900"/>
      <c r="AE75" s="850"/>
      <c r="AF75" s="901">
        <v>40</v>
      </c>
      <c r="AG75" s="900"/>
      <c r="AH75" s="900"/>
      <c r="AI75" s="900"/>
      <c r="AJ75" s="850"/>
      <c r="AK75" s="901" t="s">
        <v>544</v>
      </c>
      <c r="AL75" s="900"/>
      <c r="AM75" s="900"/>
      <c r="AN75" s="900"/>
      <c r="AO75" s="850"/>
      <c r="AP75" s="901" t="s">
        <v>544</v>
      </c>
      <c r="AQ75" s="900"/>
      <c r="AR75" s="900"/>
      <c r="AS75" s="900"/>
      <c r="AT75" s="850"/>
      <c r="AU75" s="901" t="s">
        <v>544</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541</v>
      </c>
      <c r="C76" s="894"/>
      <c r="D76" s="894"/>
      <c r="E76" s="894"/>
      <c r="F76" s="894"/>
      <c r="G76" s="894"/>
      <c r="H76" s="894"/>
      <c r="I76" s="894"/>
      <c r="J76" s="894"/>
      <c r="K76" s="894"/>
      <c r="L76" s="894"/>
      <c r="M76" s="894"/>
      <c r="N76" s="894"/>
      <c r="O76" s="894"/>
      <c r="P76" s="895"/>
      <c r="Q76" s="899">
        <v>3938</v>
      </c>
      <c r="R76" s="900"/>
      <c r="S76" s="900"/>
      <c r="T76" s="900"/>
      <c r="U76" s="850"/>
      <c r="V76" s="901">
        <v>3586</v>
      </c>
      <c r="W76" s="900"/>
      <c r="X76" s="900"/>
      <c r="Y76" s="900"/>
      <c r="Z76" s="850"/>
      <c r="AA76" s="901">
        <v>352</v>
      </c>
      <c r="AB76" s="900"/>
      <c r="AC76" s="900"/>
      <c r="AD76" s="900"/>
      <c r="AE76" s="850"/>
      <c r="AF76" s="901">
        <v>5341</v>
      </c>
      <c r="AG76" s="900"/>
      <c r="AH76" s="900"/>
      <c r="AI76" s="900"/>
      <c r="AJ76" s="850"/>
      <c r="AK76" s="901">
        <v>43</v>
      </c>
      <c r="AL76" s="900"/>
      <c r="AM76" s="900"/>
      <c r="AN76" s="900"/>
      <c r="AO76" s="850"/>
      <c r="AP76" s="901">
        <v>3677</v>
      </c>
      <c r="AQ76" s="900"/>
      <c r="AR76" s="900"/>
      <c r="AS76" s="900"/>
      <c r="AT76" s="850"/>
      <c r="AU76" s="901">
        <v>4</v>
      </c>
      <c r="AV76" s="900"/>
      <c r="AW76" s="900"/>
      <c r="AX76" s="900"/>
      <c r="AY76" s="850"/>
      <c r="AZ76" s="897" t="s">
        <v>542</v>
      </c>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SUM(AF68:AJ87)</f>
        <v>19364</v>
      </c>
      <c r="AG88" s="862"/>
      <c r="AH88" s="862"/>
      <c r="AI88" s="862"/>
      <c r="AJ88" s="862"/>
      <c r="AK88" s="859"/>
      <c r="AL88" s="859"/>
      <c r="AM88" s="859"/>
      <c r="AN88" s="859"/>
      <c r="AO88" s="859"/>
      <c r="AP88" s="862">
        <f>SUM(AP68:AT87)</f>
        <v>6312</v>
      </c>
      <c r="AQ88" s="862"/>
      <c r="AR88" s="862"/>
      <c r="AS88" s="862"/>
      <c r="AT88" s="862"/>
      <c r="AU88" s="862">
        <f>SUM(AU68:AY87)</f>
        <v>224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289</v>
      </c>
      <c r="AG109" s="915"/>
      <c r="AH109" s="915"/>
      <c r="AI109" s="915"/>
      <c r="AJ109" s="916"/>
      <c r="AK109" s="914" t="s">
        <v>288</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289</v>
      </c>
      <c r="BW109" s="915"/>
      <c r="BX109" s="915"/>
      <c r="BY109" s="915"/>
      <c r="BZ109" s="916"/>
      <c r="CA109" s="914" t="s">
        <v>288</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289</v>
      </c>
      <c r="DM109" s="915"/>
      <c r="DN109" s="915"/>
      <c r="DO109" s="915"/>
      <c r="DP109" s="916"/>
      <c r="DQ109" s="914" t="s">
        <v>288</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609487</v>
      </c>
      <c r="AB110" s="922"/>
      <c r="AC110" s="922"/>
      <c r="AD110" s="922"/>
      <c r="AE110" s="923"/>
      <c r="AF110" s="924">
        <v>513824</v>
      </c>
      <c r="AG110" s="922"/>
      <c r="AH110" s="922"/>
      <c r="AI110" s="922"/>
      <c r="AJ110" s="923"/>
      <c r="AK110" s="924">
        <v>515345</v>
      </c>
      <c r="AL110" s="922"/>
      <c r="AM110" s="922"/>
      <c r="AN110" s="922"/>
      <c r="AO110" s="923"/>
      <c r="AP110" s="925">
        <v>20.7</v>
      </c>
      <c r="AQ110" s="926"/>
      <c r="AR110" s="926"/>
      <c r="AS110" s="926"/>
      <c r="AT110" s="927"/>
      <c r="AU110" s="928" t="s">
        <v>62</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4598266</v>
      </c>
      <c r="BR110" s="957"/>
      <c r="BS110" s="957"/>
      <c r="BT110" s="957"/>
      <c r="BU110" s="957"/>
      <c r="BV110" s="957">
        <v>4595266</v>
      </c>
      <c r="BW110" s="957"/>
      <c r="BX110" s="957"/>
      <c r="BY110" s="957"/>
      <c r="BZ110" s="957"/>
      <c r="CA110" s="957">
        <v>4393821</v>
      </c>
      <c r="CB110" s="957"/>
      <c r="CC110" s="957"/>
      <c r="CD110" s="957"/>
      <c r="CE110" s="957"/>
      <c r="CF110" s="971">
        <v>176.5</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142465</v>
      </c>
      <c r="BR111" s="950"/>
      <c r="BS111" s="950"/>
      <c r="BT111" s="950"/>
      <c r="BU111" s="950"/>
      <c r="BV111" s="950">
        <v>97653</v>
      </c>
      <c r="BW111" s="950"/>
      <c r="BX111" s="950"/>
      <c r="BY111" s="950"/>
      <c r="BZ111" s="950"/>
      <c r="CA111" s="950">
        <v>52617</v>
      </c>
      <c r="CB111" s="950"/>
      <c r="CC111" s="950"/>
      <c r="CD111" s="950"/>
      <c r="CE111" s="950"/>
      <c r="CF111" s="944">
        <v>2.1</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411</v>
      </c>
      <c r="DH111" s="950"/>
      <c r="DI111" s="950"/>
      <c r="DJ111" s="950"/>
      <c r="DK111" s="950"/>
      <c r="DL111" s="950" t="s">
        <v>411</v>
      </c>
      <c r="DM111" s="950"/>
      <c r="DN111" s="950"/>
      <c r="DO111" s="950"/>
      <c r="DP111" s="950"/>
      <c r="DQ111" s="950" t="s">
        <v>411</v>
      </c>
      <c r="DR111" s="950"/>
      <c r="DS111" s="950"/>
      <c r="DT111" s="950"/>
      <c r="DU111" s="950"/>
      <c r="DV111" s="951" t="s">
        <v>411</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414</v>
      </c>
      <c r="AB112" s="989"/>
      <c r="AC112" s="989"/>
      <c r="AD112" s="989"/>
      <c r="AE112" s="990"/>
      <c r="AF112" s="991" t="s">
        <v>414</v>
      </c>
      <c r="AG112" s="989"/>
      <c r="AH112" s="989"/>
      <c r="AI112" s="989"/>
      <c r="AJ112" s="990"/>
      <c r="AK112" s="991" t="s">
        <v>414</v>
      </c>
      <c r="AL112" s="989"/>
      <c r="AM112" s="989"/>
      <c r="AN112" s="989"/>
      <c r="AO112" s="990"/>
      <c r="AP112" s="992" t="s">
        <v>414</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848728</v>
      </c>
      <c r="BR112" s="950"/>
      <c r="BS112" s="950"/>
      <c r="BT112" s="950"/>
      <c r="BU112" s="950"/>
      <c r="BV112" s="950">
        <v>822150</v>
      </c>
      <c r="BW112" s="950"/>
      <c r="BX112" s="950"/>
      <c r="BY112" s="950"/>
      <c r="BZ112" s="950"/>
      <c r="CA112" s="950">
        <v>791748</v>
      </c>
      <c r="CB112" s="950"/>
      <c r="CC112" s="950"/>
      <c r="CD112" s="950"/>
      <c r="CE112" s="950"/>
      <c r="CF112" s="944">
        <v>31.8</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414</v>
      </c>
      <c r="DH112" s="950"/>
      <c r="DI112" s="950"/>
      <c r="DJ112" s="950"/>
      <c r="DK112" s="950"/>
      <c r="DL112" s="950" t="s">
        <v>414</v>
      </c>
      <c r="DM112" s="950"/>
      <c r="DN112" s="950"/>
      <c r="DO112" s="950"/>
      <c r="DP112" s="950"/>
      <c r="DQ112" s="950" t="s">
        <v>414</v>
      </c>
      <c r="DR112" s="950"/>
      <c r="DS112" s="950"/>
      <c r="DT112" s="950"/>
      <c r="DU112" s="950"/>
      <c r="DV112" s="951" t="s">
        <v>414</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135581</v>
      </c>
      <c r="AB113" s="964"/>
      <c r="AC113" s="964"/>
      <c r="AD113" s="964"/>
      <c r="AE113" s="965"/>
      <c r="AF113" s="966">
        <v>126011</v>
      </c>
      <c r="AG113" s="964"/>
      <c r="AH113" s="964"/>
      <c r="AI113" s="964"/>
      <c r="AJ113" s="965"/>
      <c r="AK113" s="966">
        <v>141285</v>
      </c>
      <c r="AL113" s="964"/>
      <c r="AM113" s="964"/>
      <c r="AN113" s="964"/>
      <c r="AO113" s="965"/>
      <c r="AP113" s="967">
        <v>5.7</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241842</v>
      </c>
      <c r="BR113" s="950"/>
      <c r="BS113" s="950"/>
      <c r="BT113" s="950"/>
      <c r="BU113" s="950"/>
      <c r="BV113" s="950">
        <v>213878</v>
      </c>
      <c r="BW113" s="950"/>
      <c r="BX113" s="950"/>
      <c r="BY113" s="950"/>
      <c r="BZ113" s="950"/>
      <c r="CA113" s="950">
        <v>223221</v>
      </c>
      <c r="CB113" s="950"/>
      <c r="CC113" s="950"/>
      <c r="CD113" s="950"/>
      <c r="CE113" s="950"/>
      <c r="CF113" s="944">
        <v>9</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414</v>
      </c>
      <c r="DH113" s="989"/>
      <c r="DI113" s="989"/>
      <c r="DJ113" s="989"/>
      <c r="DK113" s="990"/>
      <c r="DL113" s="991" t="s">
        <v>414</v>
      </c>
      <c r="DM113" s="989"/>
      <c r="DN113" s="989"/>
      <c r="DO113" s="989"/>
      <c r="DP113" s="990"/>
      <c r="DQ113" s="991" t="s">
        <v>414</v>
      </c>
      <c r="DR113" s="989"/>
      <c r="DS113" s="989"/>
      <c r="DT113" s="989"/>
      <c r="DU113" s="990"/>
      <c r="DV113" s="992" t="s">
        <v>414</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23628</v>
      </c>
      <c r="AB114" s="989"/>
      <c r="AC114" s="989"/>
      <c r="AD114" s="989"/>
      <c r="AE114" s="990"/>
      <c r="AF114" s="991">
        <v>19445</v>
      </c>
      <c r="AG114" s="989"/>
      <c r="AH114" s="989"/>
      <c r="AI114" s="989"/>
      <c r="AJ114" s="990"/>
      <c r="AK114" s="991">
        <v>18665</v>
      </c>
      <c r="AL114" s="989"/>
      <c r="AM114" s="989"/>
      <c r="AN114" s="989"/>
      <c r="AO114" s="990"/>
      <c r="AP114" s="992">
        <v>0.7</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1457833</v>
      </c>
      <c r="BR114" s="950"/>
      <c r="BS114" s="950"/>
      <c r="BT114" s="950"/>
      <c r="BU114" s="950"/>
      <c r="BV114" s="950">
        <v>1354494</v>
      </c>
      <c r="BW114" s="950"/>
      <c r="BX114" s="950"/>
      <c r="BY114" s="950"/>
      <c r="BZ114" s="950"/>
      <c r="CA114" s="950">
        <v>1337830</v>
      </c>
      <c r="CB114" s="950"/>
      <c r="CC114" s="950"/>
      <c r="CD114" s="950"/>
      <c r="CE114" s="950"/>
      <c r="CF114" s="944">
        <v>53.7</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414</v>
      </c>
      <c r="DH114" s="989"/>
      <c r="DI114" s="989"/>
      <c r="DJ114" s="989"/>
      <c r="DK114" s="990"/>
      <c r="DL114" s="991" t="s">
        <v>414</v>
      </c>
      <c r="DM114" s="989"/>
      <c r="DN114" s="989"/>
      <c r="DO114" s="989"/>
      <c r="DP114" s="990"/>
      <c r="DQ114" s="991" t="s">
        <v>414</v>
      </c>
      <c r="DR114" s="989"/>
      <c r="DS114" s="989"/>
      <c r="DT114" s="989"/>
      <c r="DU114" s="990"/>
      <c r="DV114" s="992" t="s">
        <v>414</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46220</v>
      </c>
      <c r="AB115" s="964"/>
      <c r="AC115" s="964"/>
      <c r="AD115" s="964"/>
      <c r="AE115" s="965"/>
      <c r="AF115" s="966">
        <v>46140</v>
      </c>
      <c r="AG115" s="964"/>
      <c r="AH115" s="964"/>
      <c r="AI115" s="964"/>
      <c r="AJ115" s="965"/>
      <c r="AK115" s="966">
        <v>46140</v>
      </c>
      <c r="AL115" s="964"/>
      <c r="AM115" s="964"/>
      <c r="AN115" s="964"/>
      <c r="AO115" s="965"/>
      <c r="AP115" s="967">
        <v>1.9</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v>11879</v>
      </c>
      <c r="BR115" s="950"/>
      <c r="BS115" s="950"/>
      <c r="BT115" s="950"/>
      <c r="BU115" s="950"/>
      <c r="BV115" s="950">
        <v>7970</v>
      </c>
      <c r="BW115" s="950"/>
      <c r="BX115" s="950"/>
      <c r="BY115" s="950"/>
      <c r="BZ115" s="950"/>
      <c r="CA115" s="950">
        <v>4011</v>
      </c>
      <c r="CB115" s="950"/>
      <c r="CC115" s="950"/>
      <c r="CD115" s="950"/>
      <c r="CE115" s="950"/>
      <c r="CF115" s="944">
        <v>0.2</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414</v>
      </c>
      <c r="DH115" s="989"/>
      <c r="DI115" s="989"/>
      <c r="DJ115" s="989"/>
      <c r="DK115" s="990"/>
      <c r="DL115" s="991" t="s">
        <v>414</v>
      </c>
      <c r="DM115" s="989"/>
      <c r="DN115" s="989"/>
      <c r="DO115" s="989"/>
      <c r="DP115" s="990"/>
      <c r="DQ115" s="991" t="s">
        <v>414</v>
      </c>
      <c r="DR115" s="989"/>
      <c r="DS115" s="989"/>
      <c r="DT115" s="989"/>
      <c r="DU115" s="990"/>
      <c r="DV115" s="992" t="s">
        <v>414</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414</v>
      </c>
      <c r="AB116" s="989"/>
      <c r="AC116" s="989"/>
      <c r="AD116" s="989"/>
      <c r="AE116" s="990"/>
      <c r="AF116" s="991" t="s">
        <v>414</v>
      </c>
      <c r="AG116" s="989"/>
      <c r="AH116" s="989"/>
      <c r="AI116" s="989"/>
      <c r="AJ116" s="990"/>
      <c r="AK116" s="991" t="s">
        <v>414</v>
      </c>
      <c r="AL116" s="989"/>
      <c r="AM116" s="989"/>
      <c r="AN116" s="989"/>
      <c r="AO116" s="990"/>
      <c r="AP116" s="992" t="s">
        <v>414</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414</v>
      </c>
      <c r="BR116" s="950"/>
      <c r="BS116" s="950"/>
      <c r="BT116" s="950"/>
      <c r="BU116" s="950"/>
      <c r="BV116" s="950" t="s">
        <v>414</v>
      </c>
      <c r="BW116" s="950"/>
      <c r="BX116" s="950"/>
      <c r="BY116" s="950"/>
      <c r="BZ116" s="950"/>
      <c r="CA116" s="950" t="s">
        <v>414</v>
      </c>
      <c r="CB116" s="950"/>
      <c r="CC116" s="950"/>
      <c r="CD116" s="950"/>
      <c r="CE116" s="950"/>
      <c r="CF116" s="944" t="s">
        <v>414</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414</v>
      </c>
      <c r="DH116" s="989"/>
      <c r="DI116" s="989"/>
      <c r="DJ116" s="989"/>
      <c r="DK116" s="990"/>
      <c r="DL116" s="991" t="s">
        <v>414</v>
      </c>
      <c r="DM116" s="989"/>
      <c r="DN116" s="989"/>
      <c r="DO116" s="989"/>
      <c r="DP116" s="990"/>
      <c r="DQ116" s="991" t="s">
        <v>414</v>
      </c>
      <c r="DR116" s="989"/>
      <c r="DS116" s="989"/>
      <c r="DT116" s="989"/>
      <c r="DU116" s="990"/>
      <c r="DV116" s="992" t="s">
        <v>414</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814916</v>
      </c>
      <c r="AB117" s="1007"/>
      <c r="AC117" s="1007"/>
      <c r="AD117" s="1007"/>
      <c r="AE117" s="1008"/>
      <c r="AF117" s="1009">
        <v>705420</v>
      </c>
      <c r="AG117" s="1007"/>
      <c r="AH117" s="1007"/>
      <c r="AI117" s="1007"/>
      <c r="AJ117" s="1008"/>
      <c r="AK117" s="1009">
        <v>721435</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289</v>
      </c>
      <c r="AG118" s="915"/>
      <c r="AH118" s="915"/>
      <c r="AI118" s="915"/>
      <c r="AJ118" s="916"/>
      <c r="AK118" s="914" t="s">
        <v>288</v>
      </c>
      <c r="AL118" s="915"/>
      <c r="AM118" s="915"/>
      <c r="AN118" s="915"/>
      <c r="AO118" s="916"/>
      <c r="AP118" s="1001" t="s">
        <v>402</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434</v>
      </c>
      <c r="BP119" s="1036"/>
      <c r="BQ119" s="1027">
        <v>7301013</v>
      </c>
      <c r="BR119" s="1028"/>
      <c r="BS119" s="1028"/>
      <c r="BT119" s="1028"/>
      <c r="BU119" s="1028"/>
      <c r="BV119" s="1028">
        <v>7091411</v>
      </c>
      <c r="BW119" s="1028"/>
      <c r="BX119" s="1028"/>
      <c r="BY119" s="1028"/>
      <c r="BZ119" s="1028"/>
      <c r="CA119" s="1028">
        <v>6803248</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142465</v>
      </c>
      <c r="DH119" s="1014"/>
      <c r="DI119" s="1014"/>
      <c r="DJ119" s="1014"/>
      <c r="DK119" s="1015"/>
      <c r="DL119" s="1013">
        <v>97653</v>
      </c>
      <c r="DM119" s="1014"/>
      <c r="DN119" s="1014"/>
      <c r="DO119" s="1014"/>
      <c r="DP119" s="1015"/>
      <c r="DQ119" s="1013">
        <v>52617</v>
      </c>
      <c r="DR119" s="1014"/>
      <c r="DS119" s="1014"/>
      <c r="DT119" s="1014"/>
      <c r="DU119" s="1015"/>
      <c r="DV119" s="1016">
        <v>2.1</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919117</v>
      </c>
      <c r="BR120" s="957"/>
      <c r="BS120" s="957"/>
      <c r="BT120" s="957"/>
      <c r="BU120" s="957"/>
      <c r="BV120" s="957">
        <v>1021556</v>
      </c>
      <c r="BW120" s="957"/>
      <c r="BX120" s="957"/>
      <c r="BY120" s="957"/>
      <c r="BZ120" s="957"/>
      <c r="CA120" s="957">
        <v>1229088</v>
      </c>
      <c r="CB120" s="957"/>
      <c r="CC120" s="957"/>
      <c r="CD120" s="957"/>
      <c r="CE120" s="957"/>
      <c r="CF120" s="971">
        <v>49.4</v>
      </c>
      <c r="CG120" s="972"/>
      <c r="CH120" s="972"/>
      <c r="CI120" s="972"/>
      <c r="CJ120" s="972"/>
      <c r="CK120" s="1037" t="s">
        <v>438</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667530</v>
      </c>
      <c r="DH120" s="957"/>
      <c r="DI120" s="957"/>
      <c r="DJ120" s="957"/>
      <c r="DK120" s="957"/>
      <c r="DL120" s="957">
        <v>651518</v>
      </c>
      <c r="DM120" s="957"/>
      <c r="DN120" s="957"/>
      <c r="DO120" s="957"/>
      <c r="DP120" s="957"/>
      <c r="DQ120" s="957">
        <v>678850</v>
      </c>
      <c r="DR120" s="957"/>
      <c r="DS120" s="957"/>
      <c r="DT120" s="957"/>
      <c r="DU120" s="957"/>
      <c r="DV120" s="958">
        <v>27.3</v>
      </c>
      <c r="DW120" s="958"/>
      <c r="DX120" s="958"/>
      <c r="DY120" s="958"/>
      <c r="DZ120" s="959"/>
    </row>
    <row r="121" spans="1:130" s="199" customFormat="1" ht="26.25" customHeight="1" x14ac:dyDescent="0.15">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56559</v>
      </c>
      <c r="BR121" s="950"/>
      <c r="BS121" s="950"/>
      <c r="BT121" s="950"/>
      <c r="BU121" s="950"/>
      <c r="BV121" s="950">
        <v>50579</v>
      </c>
      <c r="BW121" s="950"/>
      <c r="BX121" s="950"/>
      <c r="BY121" s="950"/>
      <c r="BZ121" s="950"/>
      <c r="CA121" s="950">
        <v>44340</v>
      </c>
      <c r="CB121" s="950"/>
      <c r="CC121" s="950"/>
      <c r="CD121" s="950"/>
      <c r="CE121" s="950"/>
      <c r="CF121" s="944">
        <v>1.8</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181198</v>
      </c>
      <c r="DH121" s="950"/>
      <c r="DI121" s="950"/>
      <c r="DJ121" s="950"/>
      <c r="DK121" s="950"/>
      <c r="DL121" s="950">
        <v>170632</v>
      </c>
      <c r="DM121" s="950"/>
      <c r="DN121" s="950"/>
      <c r="DO121" s="950"/>
      <c r="DP121" s="950"/>
      <c r="DQ121" s="950">
        <v>112898</v>
      </c>
      <c r="DR121" s="950"/>
      <c r="DS121" s="950"/>
      <c r="DT121" s="950"/>
      <c r="DU121" s="950"/>
      <c r="DV121" s="951">
        <v>4.5</v>
      </c>
      <c r="DW121" s="951"/>
      <c r="DX121" s="951"/>
      <c r="DY121" s="951"/>
      <c r="DZ121" s="952"/>
    </row>
    <row r="122" spans="1:130" s="199" customFormat="1" ht="26.25" customHeight="1" x14ac:dyDescent="0.15">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3563967</v>
      </c>
      <c r="BR122" s="1028"/>
      <c r="BS122" s="1028"/>
      <c r="BT122" s="1028"/>
      <c r="BU122" s="1028"/>
      <c r="BV122" s="1028">
        <v>3594508</v>
      </c>
      <c r="BW122" s="1028"/>
      <c r="BX122" s="1028"/>
      <c r="BY122" s="1028"/>
      <c r="BZ122" s="1028"/>
      <c r="CA122" s="1028">
        <v>3496669</v>
      </c>
      <c r="CB122" s="1028"/>
      <c r="CC122" s="1028"/>
      <c r="CD122" s="1028"/>
      <c r="CE122" s="1028"/>
      <c r="CF122" s="1048">
        <v>140.4</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442</v>
      </c>
      <c r="BP123" s="1036"/>
      <c r="BQ123" s="1095">
        <v>4539643</v>
      </c>
      <c r="BR123" s="1096"/>
      <c r="BS123" s="1096"/>
      <c r="BT123" s="1096"/>
      <c r="BU123" s="1096"/>
      <c r="BV123" s="1096">
        <v>4666643</v>
      </c>
      <c r="BW123" s="1096"/>
      <c r="BX123" s="1096"/>
      <c r="BY123" s="1096"/>
      <c r="BZ123" s="1096"/>
      <c r="CA123" s="1096">
        <v>4770097</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112.5</v>
      </c>
      <c r="BR124" s="1058"/>
      <c r="BS124" s="1058"/>
      <c r="BT124" s="1058"/>
      <c r="BU124" s="1058"/>
      <c r="BV124" s="1058">
        <v>95.4</v>
      </c>
      <c r="BW124" s="1058"/>
      <c r="BX124" s="1058"/>
      <c r="BY124" s="1058"/>
      <c r="BZ124" s="1058"/>
      <c r="CA124" s="1058">
        <v>81.599999999999994</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5511</v>
      </c>
      <c r="AB126" s="989"/>
      <c r="AC126" s="989"/>
      <c r="AD126" s="989"/>
      <c r="AE126" s="990"/>
      <c r="AF126" s="991">
        <v>5511</v>
      </c>
      <c r="AG126" s="989"/>
      <c r="AH126" s="989"/>
      <c r="AI126" s="989"/>
      <c r="AJ126" s="990"/>
      <c r="AK126" s="991">
        <v>5511</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40709</v>
      </c>
      <c r="AB127" s="989"/>
      <c r="AC127" s="989"/>
      <c r="AD127" s="989"/>
      <c r="AE127" s="990"/>
      <c r="AF127" s="991">
        <v>40629</v>
      </c>
      <c r="AG127" s="989"/>
      <c r="AH127" s="989"/>
      <c r="AI127" s="989"/>
      <c r="AJ127" s="990"/>
      <c r="AK127" s="991">
        <v>40629</v>
      </c>
      <c r="AL127" s="989"/>
      <c r="AM127" s="989"/>
      <c r="AN127" s="989"/>
      <c r="AO127" s="990"/>
      <c r="AP127" s="992">
        <v>1.6</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7782</v>
      </c>
      <c r="AB128" s="1078"/>
      <c r="AC128" s="1078"/>
      <c r="AD128" s="1078"/>
      <c r="AE128" s="1079"/>
      <c r="AF128" s="1080">
        <v>7782</v>
      </c>
      <c r="AG128" s="1078"/>
      <c r="AH128" s="1078"/>
      <c r="AI128" s="1078"/>
      <c r="AJ128" s="1079"/>
      <c r="AK128" s="1080">
        <v>7782</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v>11879</v>
      </c>
      <c r="DH128" s="1070"/>
      <c r="DI128" s="1070"/>
      <c r="DJ128" s="1070"/>
      <c r="DK128" s="1070"/>
      <c r="DL128" s="1070">
        <v>7970</v>
      </c>
      <c r="DM128" s="1070"/>
      <c r="DN128" s="1070"/>
      <c r="DO128" s="1070"/>
      <c r="DP128" s="1070"/>
      <c r="DQ128" s="1070">
        <v>4011</v>
      </c>
      <c r="DR128" s="1070"/>
      <c r="DS128" s="1070"/>
      <c r="DT128" s="1070"/>
      <c r="DU128" s="1070"/>
      <c r="DV128" s="1071">
        <v>0.2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2850040</v>
      </c>
      <c r="AB129" s="989"/>
      <c r="AC129" s="989"/>
      <c r="AD129" s="989"/>
      <c r="AE129" s="990"/>
      <c r="AF129" s="991">
        <v>2904439</v>
      </c>
      <c r="AG129" s="989"/>
      <c r="AH129" s="989"/>
      <c r="AI129" s="989"/>
      <c r="AJ129" s="990"/>
      <c r="AK129" s="991">
        <v>2848797</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396323</v>
      </c>
      <c r="AB130" s="989"/>
      <c r="AC130" s="989"/>
      <c r="AD130" s="989"/>
      <c r="AE130" s="990"/>
      <c r="AF130" s="991">
        <v>363069</v>
      </c>
      <c r="AG130" s="989"/>
      <c r="AH130" s="989"/>
      <c r="AI130" s="989"/>
      <c r="AJ130" s="990"/>
      <c r="AK130" s="991">
        <v>358777</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14.7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2453717</v>
      </c>
      <c r="AB131" s="1014"/>
      <c r="AC131" s="1014"/>
      <c r="AD131" s="1014"/>
      <c r="AE131" s="1015"/>
      <c r="AF131" s="1013">
        <v>2541370</v>
      </c>
      <c r="AG131" s="1014"/>
      <c r="AH131" s="1014"/>
      <c r="AI131" s="1014"/>
      <c r="AJ131" s="1015"/>
      <c r="AK131" s="1013">
        <v>2490020</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v>81.599999999999994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16.742395309999999</v>
      </c>
      <c r="AB132" s="1130"/>
      <c r="AC132" s="1130"/>
      <c r="AD132" s="1130"/>
      <c r="AE132" s="1131"/>
      <c r="AF132" s="1132">
        <v>13.164907120000001</v>
      </c>
      <c r="AG132" s="1130"/>
      <c r="AH132" s="1130"/>
      <c r="AI132" s="1130"/>
      <c r="AJ132" s="1131"/>
      <c r="AK132" s="1132">
        <v>14.25193372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18.399999999999999</v>
      </c>
      <c r="AB133" s="1113"/>
      <c r="AC133" s="1113"/>
      <c r="AD133" s="1113"/>
      <c r="AE133" s="1114"/>
      <c r="AF133" s="1112">
        <v>16.2</v>
      </c>
      <c r="AG133" s="1113"/>
      <c r="AH133" s="1113"/>
      <c r="AI133" s="1113"/>
      <c r="AJ133" s="1114"/>
      <c r="AK133" s="1112">
        <v>14.7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3"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6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4"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751847</v>
      </c>
      <c r="L9" s="266">
        <v>91321</v>
      </c>
      <c r="M9" s="267">
        <v>115876</v>
      </c>
      <c r="N9" s="268">
        <v>-21.2</v>
      </c>
    </row>
    <row r="10" spans="1:16" x14ac:dyDescent="0.15">
      <c r="A10" s="250"/>
      <c r="B10" s="246"/>
      <c r="C10" s="246"/>
      <c r="D10" s="246"/>
      <c r="E10" s="246"/>
      <c r="F10" s="246"/>
      <c r="G10" s="1152" t="s">
        <v>476</v>
      </c>
      <c r="H10" s="1153"/>
      <c r="I10" s="1153"/>
      <c r="J10" s="1154"/>
      <c r="K10" s="269">
        <v>88326</v>
      </c>
      <c r="L10" s="270">
        <v>10728</v>
      </c>
      <c r="M10" s="271">
        <v>10922</v>
      </c>
      <c r="N10" s="272">
        <v>-1.8</v>
      </c>
    </row>
    <row r="11" spans="1:16" ht="13.5" customHeight="1" x14ac:dyDescent="0.15">
      <c r="A11" s="250"/>
      <c r="B11" s="246"/>
      <c r="C11" s="246"/>
      <c r="D11" s="246"/>
      <c r="E11" s="246"/>
      <c r="F11" s="246"/>
      <c r="G11" s="1152" t="s">
        <v>477</v>
      </c>
      <c r="H11" s="1153"/>
      <c r="I11" s="1153"/>
      <c r="J11" s="1154"/>
      <c r="K11" s="269">
        <v>184058</v>
      </c>
      <c r="L11" s="270">
        <v>22356</v>
      </c>
      <c r="M11" s="271">
        <v>18462</v>
      </c>
      <c r="N11" s="272">
        <v>21.1</v>
      </c>
    </row>
    <row r="12" spans="1:16" ht="13.5" customHeight="1" x14ac:dyDescent="0.15">
      <c r="A12" s="250"/>
      <c r="B12" s="246"/>
      <c r="C12" s="246"/>
      <c r="D12" s="246"/>
      <c r="E12" s="246"/>
      <c r="F12" s="246"/>
      <c r="G12" s="1152" t="s">
        <v>478</v>
      </c>
      <c r="H12" s="1153"/>
      <c r="I12" s="1153"/>
      <c r="J12" s="1154"/>
      <c r="K12" s="269" t="s">
        <v>479</v>
      </c>
      <c r="L12" s="270" t="s">
        <v>479</v>
      </c>
      <c r="M12" s="271">
        <v>746</v>
      </c>
      <c r="N12" s="272" t="s">
        <v>479</v>
      </c>
    </row>
    <row r="13" spans="1:16" ht="13.5" customHeight="1" x14ac:dyDescent="0.15">
      <c r="A13" s="250"/>
      <c r="B13" s="246"/>
      <c r="C13" s="246"/>
      <c r="D13" s="246"/>
      <c r="E13" s="246"/>
      <c r="F13" s="246"/>
      <c r="G13" s="1152" t="s">
        <v>480</v>
      </c>
      <c r="H13" s="1153"/>
      <c r="I13" s="1153"/>
      <c r="J13" s="1154"/>
      <c r="K13" s="269" t="s">
        <v>479</v>
      </c>
      <c r="L13" s="270" t="s">
        <v>479</v>
      </c>
      <c r="M13" s="271" t="s">
        <v>479</v>
      </c>
      <c r="N13" s="272" t="s">
        <v>479</v>
      </c>
    </row>
    <row r="14" spans="1:16" ht="13.5" customHeight="1" x14ac:dyDescent="0.15">
      <c r="A14" s="250"/>
      <c r="B14" s="246"/>
      <c r="C14" s="246"/>
      <c r="D14" s="246"/>
      <c r="E14" s="246"/>
      <c r="F14" s="246"/>
      <c r="G14" s="1152" t="s">
        <v>481</v>
      </c>
      <c r="H14" s="1153"/>
      <c r="I14" s="1153"/>
      <c r="J14" s="1154"/>
      <c r="K14" s="269">
        <v>31827</v>
      </c>
      <c r="L14" s="270">
        <v>3866</v>
      </c>
      <c r="M14" s="271">
        <v>5201</v>
      </c>
      <c r="N14" s="272">
        <v>-25.7</v>
      </c>
    </row>
    <row r="15" spans="1:16" ht="13.5" customHeight="1" x14ac:dyDescent="0.15">
      <c r="A15" s="250"/>
      <c r="B15" s="246"/>
      <c r="C15" s="246"/>
      <c r="D15" s="246"/>
      <c r="E15" s="246"/>
      <c r="F15" s="246"/>
      <c r="G15" s="1152" t="s">
        <v>482</v>
      </c>
      <c r="H15" s="1153"/>
      <c r="I15" s="1153"/>
      <c r="J15" s="1154"/>
      <c r="K15" s="269">
        <v>6505</v>
      </c>
      <c r="L15" s="270">
        <v>790</v>
      </c>
      <c r="M15" s="271">
        <v>2624</v>
      </c>
      <c r="N15" s="272">
        <v>-69.900000000000006</v>
      </c>
    </row>
    <row r="16" spans="1:16" x14ac:dyDescent="0.15">
      <c r="A16" s="250"/>
      <c r="B16" s="246"/>
      <c r="C16" s="246"/>
      <c r="D16" s="246"/>
      <c r="E16" s="246"/>
      <c r="F16" s="246"/>
      <c r="G16" s="1155" t="s">
        <v>483</v>
      </c>
      <c r="H16" s="1156"/>
      <c r="I16" s="1156"/>
      <c r="J16" s="1157"/>
      <c r="K16" s="270">
        <v>-103036</v>
      </c>
      <c r="L16" s="270">
        <v>-12515</v>
      </c>
      <c r="M16" s="271">
        <v>-12273</v>
      </c>
      <c r="N16" s="272">
        <v>2</v>
      </c>
    </row>
    <row r="17" spans="1:16" x14ac:dyDescent="0.15">
      <c r="A17" s="250"/>
      <c r="B17" s="246"/>
      <c r="C17" s="246"/>
      <c r="D17" s="246"/>
      <c r="E17" s="246"/>
      <c r="F17" s="246"/>
      <c r="G17" s="1155" t="s">
        <v>172</v>
      </c>
      <c r="H17" s="1156"/>
      <c r="I17" s="1156"/>
      <c r="J17" s="1157"/>
      <c r="K17" s="270">
        <v>959527</v>
      </c>
      <c r="L17" s="270">
        <v>116546</v>
      </c>
      <c r="M17" s="271">
        <v>141557</v>
      </c>
      <c r="N17" s="272">
        <v>-17.7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7" t="s">
        <v>488</v>
      </c>
      <c r="H21" s="1148"/>
      <c r="I21" s="1148"/>
      <c r="J21" s="1149"/>
      <c r="K21" s="282">
        <v>10.81</v>
      </c>
      <c r="L21" s="283">
        <v>13.44</v>
      </c>
      <c r="M21" s="284">
        <v>-2.63</v>
      </c>
      <c r="N21" s="251"/>
      <c r="O21" s="285"/>
      <c r="P21" s="281"/>
    </row>
    <row r="22" spans="1:16" s="286" customFormat="1" x14ac:dyDescent="0.15">
      <c r="A22" s="281"/>
      <c r="B22" s="251"/>
      <c r="C22" s="251"/>
      <c r="D22" s="251"/>
      <c r="E22" s="251"/>
      <c r="F22" s="251"/>
      <c r="G22" s="1147" t="s">
        <v>489</v>
      </c>
      <c r="H22" s="1148"/>
      <c r="I22" s="1148"/>
      <c r="J22" s="1149"/>
      <c r="K22" s="287">
        <v>101.3</v>
      </c>
      <c r="L22" s="288">
        <v>94.9</v>
      </c>
      <c r="M22" s="289">
        <v>6.4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493</v>
      </c>
      <c r="H32" s="1164"/>
      <c r="I32" s="1164"/>
      <c r="J32" s="1165"/>
      <c r="K32" s="296">
        <v>515345</v>
      </c>
      <c r="L32" s="296">
        <v>62595</v>
      </c>
      <c r="M32" s="297">
        <v>70006</v>
      </c>
      <c r="N32" s="298">
        <v>-10.6</v>
      </c>
    </row>
    <row r="33" spans="1:16" ht="13.5" customHeight="1" x14ac:dyDescent="0.15">
      <c r="A33" s="250"/>
      <c r="B33" s="246"/>
      <c r="C33" s="246"/>
      <c r="D33" s="246"/>
      <c r="E33" s="246"/>
      <c r="F33" s="246"/>
      <c r="G33" s="1163" t="s">
        <v>494</v>
      </c>
      <c r="H33" s="1164"/>
      <c r="I33" s="1164"/>
      <c r="J33" s="1165"/>
      <c r="K33" s="296" t="s">
        <v>479</v>
      </c>
      <c r="L33" s="296" t="s">
        <v>479</v>
      </c>
      <c r="M33" s="297" t="s">
        <v>479</v>
      </c>
      <c r="N33" s="298" t="s">
        <v>479</v>
      </c>
    </row>
    <row r="34" spans="1:16" ht="27" customHeight="1" x14ac:dyDescent="0.15">
      <c r="A34" s="250"/>
      <c r="B34" s="246"/>
      <c r="C34" s="246"/>
      <c r="D34" s="246"/>
      <c r="E34" s="246"/>
      <c r="F34" s="246"/>
      <c r="G34" s="1163" t="s">
        <v>495</v>
      </c>
      <c r="H34" s="1164"/>
      <c r="I34" s="1164"/>
      <c r="J34" s="1165"/>
      <c r="K34" s="296" t="s">
        <v>479</v>
      </c>
      <c r="L34" s="296" t="s">
        <v>479</v>
      </c>
      <c r="M34" s="297">
        <v>1</v>
      </c>
      <c r="N34" s="298" t="s">
        <v>479</v>
      </c>
    </row>
    <row r="35" spans="1:16" ht="27" customHeight="1" x14ac:dyDescent="0.15">
      <c r="A35" s="250"/>
      <c r="B35" s="246"/>
      <c r="C35" s="246"/>
      <c r="D35" s="246"/>
      <c r="E35" s="246"/>
      <c r="F35" s="246"/>
      <c r="G35" s="1163" t="s">
        <v>496</v>
      </c>
      <c r="H35" s="1164"/>
      <c r="I35" s="1164"/>
      <c r="J35" s="1165"/>
      <c r="K35" s="296">
        <v>141285</v>
      </c>
      <c r="L35" s="296">
        <v>17161</v>
      </c>
      <c r="M35" s="297">
        <v>19095</v>
      </c>
      <c r="N35" s="298">
        <v>-10.1</v>
      </c>
    </row>
    <row r="36" spans="1:16" ht="27" customHeight="1" x14ac:dyDescent="0.15">
      <c r="A36" s="250"/>
      <c r="B36" s="246"/>
      <c r="C36" s="246"/>
      <c r="D36" s="246"/>
      <c r="E36" s="246"/>
      <c r="F36" s="246"/>
      <c r="G36" s="1163" t="s">
        <v>497</v>
      </c>
      <c r="H36" s="1164"/>
      <c r="I36" s="1164"/>
      <c r="J36" s="1165"/>
      <c r="K36" s="296">
        <v>18665</v>
      </c>
      <c r="L36" s="296">
        <v>2267</v>
      </c>
      <c r="M36" s="297">
        <v>5066</v>
      </c>
      <c r="N36" s="298">
        <v>-55.3</v>
      </c>
    </row>
    <row r="37" spans="1:16" ht="13.5" customHeight="1" x14ac:dyDescent="0.15">
      <c r="A37" s="250"/>
      <c r="B37" s="246"/>
      <c r="C37" s="246"/>
      <c r="D37" s="246"/>
      <c r="E37" s="246"/>
      <c r="F37" s="246"/>
      <c r="G37" s="1163" t="s">
        <v>498</v>
      </c>
      <c r="H37" s="1164"/>
      <c r="I37" s="1164"/>
      <c r="J37" s="1165"/>
      <c r="K37" s="296">
        <v>46140</v>
      </c>
      <c r="L37" s="296">
        <v>5604</v>
      </c>
      <c r="M37" s="297">
        <v>1361</v>
      </c>
      <c r="N37" s="298">
        <v>311.8</v>
      </c>
    </row>
    <row r="38" spans="1:16" ht="27" customHeight="1" x14ac:dyDescent="0.15">
      <c r="A38" s="250"/>
      <c r="B38" s="246"/>
      <c r="C38" s="246"/>
      <c r="D38" s="246"/>
      <c r="E38" s="246"/>
      <c r="F38" s="246"/>
      <c r="G38" s="1166" t="s">
        <v>499</v>
      </c>
      <c r="H38" s="1167"/>
      <c r="I38" s="1167"/>
      <c r="J38" s="1168"/>
      <c r="K38" s="299" t="s">
        <v>479</v>
      </c>
      <c r="L38" s="299" t="s">
        <v>479</v>
      </c>
      <c r="M38" s="300">
        <v>15</v>
      </c>
      <c r="N38" s="301" t="s">
        <v>479</v>
      </c>
      <c r="O38" s="295"/>
    </row>
    <row r="39" spans="1:16" x14ac:dyDescent="0.15">
      <c r="A39" s="250"/>
      <c r="B39" s="246"/>
      <c r="C39" s="246"/>
      <c r="D39" s="246"/>
      <c r="E39" s="246"/>
      <c r="F39" s="246"/>
      <c r="G39" s="1166" t="s">
        <v>500</v>
      </c>
      <c r="H39" s="1167"/>
      <c r="I39" s="1167"/>
      <c r="J39" s="1168"/>
      <c r="K39" s="302">
        <v>-7782</v>
      </c>
      <c r="L39" s="302">
        <v>-945</v>
      </c>
      <c r="M39" s="303">
        <v>-2978</v>
      </c>
      <c r="N39" s="304">
        <v>-68.3</v>
      </c>
      <c r="O39" s="295"/>
    </row>
    <row r="40" spans="1:16" ht="27" customHeight="1" x14ac:dyDescent="0.15">
      <c r="A40" s="250"/>
      <c r="B40" s="246"/>
      <c r="C40" s="246"/>
      <c r="D40" s="246"/>
      <c r="E40" s="246"/>
      <c r="F40" s="246"/>
      <c r="G40" s="1163" t="s">
        <v>501</v>
      </c>
      <c r="H40" s="1164"/>
      <c r="I40" s="1164"/>
      <c r="J40" s="1165"/>
      <c r="K40" s="302">
        <v>-358777</v>
      </c>
      <c r="L40" s="302">
        <v>-43578</v>
      </c>
      <c r="M40" s="303">
        <v>-63538</v>
      </c>
      <c r="N40" s="304">
        <v>-31.4</v>
      </c>
      <c r="O40" s="295"/>
    </row>
    <row r="41" spans="1:16" x14ac:dyDescent="0.15">
      <c r="A41" s="250"/>
      <c r="B41" s="246"/>
      <c r="C41" s="246"/>
      <c r="D41" s="246"/>
      <c r="E41" s="246"/>
      <c r="F41" s="246"/>
      <c r="G41" s="1169" t="s">
        <v>283</v>
      </c>
      <c r="H41" s="1170"/>
      <c r="I41" s="1170"/>
      <c r="J41" s="1171"/>
      <c r="K41" s="296">
        <v>354876</v>
      </c>
      <c r="L41" s="302">
        <v>43104</v>
      </c>
      <c r="M41" s="303">
        <v>29028</v>
      </c>
      <c r="N41" s="304">
        <v>48.5</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457384</v>
      </c>
      <c r="J51" s="322">
        <v>51548</v>
      </c>
      <c r="K51" s="323">
        <v>17.100000000000001</v>
      </c>
      <c r="L51" s="324">
        <v>94828</v>
      </c>
      <c r="M51" s="325">
        <v>3.1</v>
      </c>
      <c r="N51" s="326">
        <v>14</v>
      </c>
    </row>
    <row r="52" spans="1:14" x14ac:dyDescent="0.15">
      <c r="A52" s="250"/>
      <c r="B52" s="246"/>
      <c r="C52" s="246"/>
      <c r="D52" s="246"/>
      <c r="E52" s="246"/>
      <c r="F52" s="246"/>
      <c r="G52" s="327"/>
      <c r="H52" s="328" t="s">
        <v>512</v>
      </c>
      <c r="I52" s="329">
        <v>126682</v>
      </c>
      <c r="J52" s="330">
        <v>14277</v>
      </c>
      <c r="K52" s="331">
        <v>-35.5</v>
      </c>
      <c r="L52" s="332">
        <v>55133</v>
      </c>
      <c r="M52" s="333">
        <v>4.9000000000000004</v>
      </c>
      <c r="N52" s="334">
        <v>-40.4</v>
      </c>
    </row>
    <row r="53" spans="1:14" x14ac:dyDescent="0.15">
      <c r="A53" s="250"/>
      <c r="B53" s="246"/>
      <c r="C53" s="246"/>
      <c r="D53" s="246"/>
      <c r="E53" s="246"/>
      <c r="F53" s="246"/>
      <c r="G53" s="312" t="s">
        <v>513</v>
      </c>
      <c r="H53" s="313"/>
      <c r="I53" s="321">
        <v>921875</v>
      </c>
      <c r="J53" s="322">
        <v>105429</v>
      </c>
      <c r="K53" s="323">
        <v>104.5</v>
      </c>
      <c r="L53" s="324">
        <v>119674</v>
      </c>
      <c r="M53" s="325">
        <v>26.2</v>
      </c>
      <c r="N53" s="326">
        <v>78.3</v>
      </c>
    </row>
    <row r="54" spans="1:14" x14ac:dyDescent="0.15">
      <c r="A54" s="250"/>
      <c r="B54" s="246"/>
      <c r="C54" s="246"/>
      <c r="D54" s="246"/>
      <c r="E54" s="246"/>
      <c r="F54" s="246"/>
      <c r="G54" s="327"/>
      <c r="H54" s="328" t="s">
        <v>512</v>
      </c>
      <c r="I54" s="329">
        <v>143342</v>
      </c>
      <c r="J54" s="330">
        <v>16393</v>
      </c>
      <c r="K54" s="331">
        <v>14.8</v>
      </c>
      <c r="L54" s="332">
        <v>57803</v>
      </c>
      <c r="M54" s="333">
        <v>4.8</v>
      </c>
      <c r="N54" s="334">
        <v>10</v>
      </c>
    </row>
    <row r="55" spans="1:14" x14ac:dyDescent="0.15">
      <c r="A55" s="250"/>
      <c r="B55" s="246"/>
      <c r="C55" s="246"/>
      <c r="D55" s="246"/>
      <c r="E55" s="246"/>
      <c r="F55" s="246"/>
      <c r="G55" s="312" t="s">
        <v>514</v>
      </c>
      <c r="H55" s="313"/>
      <c r="I55" s="321">
        <v>837833</v>
      </c>
      <c r="J55" s="322">
        <v>97843</v>
      </c>
      <c r="K55" s="323">
        <v>-7.2</v>
      </c>
      <c r="L55" s="324">
        <v>119685</v>
      </c>
      <c r="M55" s="325">
        <v>0</v>
      </c>
      <c r="N55" s="326">
        <v>-7.2</v>
      </c>
    </row>
    <row r="56" spans="1:14" x14ac:dyDescent="0.15">
      <c r="A56" s="250"/>
      <c r="B56" s="246"/>
      <c r="C56" s="246"/>
      <c r="D56" s="246"/>
      <c r="E56" s="246"/>
      <c r="F56" s="246"/>
      <c r="G56" s="327"/>
      <c r="H56" s="328" t="s">
        <v>512</v>
      </c>
      <c r="I56" s="329">
        <v>343758</v>
      </c>
      <c r="J56" s="330">
        <v>40145</v>
      </c>
      <c r="K56" s="331">
        <v>144.9</v>
      </c>
      <c r="L56" s="332">
        <v>68464</v>
      </c>
      <c r="M56" s="333">
        <v>18.399999999999999</v>
      </c>
      <c r="N56" s="334">
        <v>126.5</v>
      </c>
    </row>
    <row r="57" spans="1:14" x14ac:dyDescent="0.15">
      <c r="A57" s="250"/>
      <c r="B57" s="246"/>
      <c r="C57" s="246"/>
      <c r="D57" s="246"/>
      <c r="E57" s="246"/>
      <c r="F57" s="246"/>
      <c r="G57" s="312" t="s">
        <v>515</v>
      </c>
      <c r="H57" s="313"/>
      <c r="I57" s="321">
        <v>967289</v>
      </c>
      <c r="J57" s="322">
        <v>115566</v>
      </c>
      <c r="K57" s="323">
        <v>18.100000000000001</v>
      </c>
      <c r="L57" s="324">
        <v>109920</v>
      </c>
      <c r="M57" s="325">
        <v>-8.1999999999999993</v>
      </c>
      <c r="N57" s="326">
        <v>26.3</v>
      </c>
    </row>
    <row r="58" spans="1:14" x14ac:dyDescent="0.15">
      <c r="A58" s="250"/>
      <c r="B58" s="246"/>
      <c r="C58" s="246"/>
      <c r="D58" s="246"/>
      <c r="E58" s="246"/>
      <c r="F58" s="246"/>
      <c r="G58" s="327"/>
      <c r="H58" s="328" t="s">
        <v>512</v>
      </c>
      <c r="I58" s="329">
        <v>148915</v>
      </c>
      <c r="J58" s="330">
        <v>17792</v>
      </c>
      <c r="K58" s="331">
        <v>-55.7</v>
      </c>
      <c r="L58" s="332">
        <v>62739</v>
      </c>
      <c r="M58" s="333">
        <v>-8.4</v>
      </c>
      <c r="N58" s="334">
        <v>-47.3</v>
      </c>
    </row>
    <row r="59" spans="1:14" x14ac:dyDescent="0.15">
      <c r="A59" s="250"/>
      <c r="B59" s="246"/>
      <c r="C59" s="246"/>
      <c r="D59" s="246"/>
      <c r="E59" s="246"/>
      <c r="F59" s="246"/>
      <c r="G59" s="312" t="s">
        <v>516</v>
      </c>
      <c r="H59" s="313"/>
      <c r="I59" s="321">
        <v>430955</v>
      </c>
      <c r="J59" s="322">
        <v>52345</v>
      </c>
      <c r="K59" s="323">
        <v>-54.7</v>
      </c>
      <c r="L59" s="324">
        <v>119882</v>
      </c>
      <c r="M59" s="325">
        <v>9.1</v>
      </c>
      <c r="N59" s="326">
        <v>-63.8</v>
      </c>
    </row>
    <row r="60" spans="1:14" x14ac:dyDescent="0.15">
      <c r="A60" s="250"/>
      <c r="B60" s="246"/>
      <c r="C60" s="246"/>
      <c r="D60" s="246"/>
      <c r="E60" s="246"/>
      <c r="F60" s="246"/>
      <c r="G60" s="327"/>
      <c r="H60" s="328" t="s">
        <v>512</v>
      </c>
      <c r="I60" s="335">
        <v>187339</v>
      </c>
      <c r="J60" s="330">
        <v>22755</v>
      </c>
      <c r="K60" s="331">
        <v>27.9</v>
      </c>
      <c r="L60" s="332">
        <v>66481</v>
      </c>
      <c r="M60" s="333">
        <v>6</v>
      </c>
      <c r="N60" s="334">
        <v>21.9</v>
      </c>
    </row>
    <row r="61" spans="1:14" x14ac:dyDescent="0.15">
      <c r="A61" s="250"/>
      <c r="B61" s="246"/>
      <c r="C61" s="246"/>
      <c r="D61" s="246"/>
      <c r="E61" s="246"/>
      <c r="F61" s="246"/>
      <c r="G61" s="312" t="s">
        <v>517</v>
      </c>
      <c r="H61" s="336"/>
      <c r="I61" s="337">
        <v>723067</v>
      </c>
      <c r="J61" s="338">
        <v>84546</v>
      </c>
      <c r="K61" s="339">
        <v>15.6</v>
      </c>
      <c r="L61" s="340">
        <v>112798</v>
      </c>
      <c r="M61" s="341">
        <v>6</v>
      </c>
      <c r="N61" s="326">
        <v>9.6</v>
      </c>
    </row>
    <row r="62" spans="1:14" x14ac:dyDescent="0.15">
      <c r="A62" s="250"/>
      <c r="B62" s="246"/>
      <c r="C62" s="246"/>
      <c r="D62" s="246"/>
      <c r="E62" s="246"/>
      <c r="F62" s="246"/>
      <c r="G62" s="327"/>
      <c r="H62" s="328" t="s">
        <v>512</v>
      </c>
      <c r="I62" s="329">
        <v>190007</v>
      </c>
      <c r="J62" s="330">
        <v>22272</v>
      </c>
      <c r="K62" s="331">
        <v>19.3</v>
      </c>
      <c r="L62" s="332">
        <v>62124</v>
      </c>
      <c r="M62" s="333">
        <v>5.0999999999999996</v>
      </c>
      <c r="N62" s="334">
        <v>14.2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2"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8"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28.05</v>
      </c>
      <c r="G47" s="12">
        <v>35.549999999999997</v>
      </c>
      <c r="H47" s="12">
        <v>27.76</v>
      </c>
      <c r="I47" s="12">
        <v>30.44</v>
      </c>
      <c r="J47" s="13">
        <v>37.79</v>
      </c>
    </row>
    <row r="48" spans="2:10" ht="57.75" customHeight="1" x14ac:dyDescent="0.15">
      <c r="B48" s="14"/>
      <c r="C48" s="1174" t="s">
        <v>4</v>
      </c>
      <c r="D48" s="1174"/>
      <c r="E48" s="1175"/>
      <c r="F48" s="15">
        <v>6.29</v>
      </c>
      <c r="G48" s="16">
        <v>6.44</v>
      </c>
      <c r="H48" s="16">
        <v>6.51</v>
      </c>
      <c r="I48" s="16">
        <v>9.1199999999999992</v>
      </c>
      <c r="J48" s="17">
        <v>5.81</v>
      </c>
    </row>
    <row r="49" spans="2:10" ht="57.75" customHeight="1" thickBot="1" x14ac:dyDescent="0.2">
      <c r="B49" s="18"/>
      <c r="C49" s="1176" t="s">
        <v>5</v>
      </c>
      <c r="D49" s="1176"/>
      <c r="E49" s="1177"/>
      <c r="F49" s="19">
        <v>6.39</v>
      </c>
      <c r="G49" s="20">
        <v>7.97</v>
      </c>
      <c r="H49" s="20" t="s">
        <v>524</v>
      </c>
      <c r="I49" s="20">
        <v>5.94</v>
      </c>
      <c r="J49" s="21">
        <v>3.26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2018-10-23T01:38:51Z</cp:lastPrinted>
  <dcterms:created xsi:type="dcterms:W3CDTF">2018-01-24T04:27:32Z</dcterms:created>
  <dcterms:modified xsi:type="dcterms:W3CDTF">2018-10-23T01:38:54Z</dcterms:modified>
  <cp:category/>
</cp:coreProperties>
</file>