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95" yWindow="-15" windowWidth="10200" windowHeight="7800"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U63" i="11"/>
  <c r="AP6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c r="BW35" i="9" s="1"/>
  <c r="BW36" i="9" s="1"/>
  <c r="BW37" i="9" s="1"/>
  <c r="BW38" i="9" s="1"/>
  <c r="BW39" i="9" s="1"/>
  <c r="BW40" i="9" s="1"/>
  <c r="BW41" i="9" s="1"/>
  <c r="BW42" i="9" s="1"/>
</calcChain>
</file>

<file path=xl/sharedStrings.xml><?xml version="1.0" encoding="utf-8"?>
<sst xmlns="http://schemas.openxmlformats.org/spreadsheetml/2006/main" count="1038" uniqueCount="562">
  <si>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</si>
  <si>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</si>
  <si>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</si>
  <si>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</si>
  <si>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</si>
  <si>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</si>
  <si>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</si>
  <si>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</si>
  <si>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</si>
  <si>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</si>
  <si>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</si>
  <si>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</si>
  <si>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</si>
  <si>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</si>
  <si>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</si>
  <si>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</si>
  <si>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</si>
  <si>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</si>
  <si>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</si>
  <si>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</si>
  <si>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</si>
  <si>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</si>
  <si>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</si>
  <si>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</si>
  <si>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</si>
  <si>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</si>
  <si>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</si>
  <si>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</si>
  <si>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</si>
  <si>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</si>
  <si>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</si>
  <si>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</si>
  <si>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</si>
  <si>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</si>
  <si>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</si>
  <si>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</si>
  <si>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</si>
  <si>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</si>
  <si>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</si>
  <si>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</si>
  <si>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</si>
  <si>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</si>
  <si>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</si>
  <si>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</si>
  <si>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</si>
  <si>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</si>
  <si>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</si>
  <si>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</si>
  <si>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</si>
  <si>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</si>
  <si>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</si>
  <si>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</si>
  <si>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</si>
  <si>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</si>
  <si>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</si>
  <si>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</si>
  <si>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</si>
  <si>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</si>
  <si>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</si>
  <si>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</si>
  <si>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</si>
  <si>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</si>
  <si>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</si>
  <si>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</si>
  <si>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</si>
  <si>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</si>
  <si>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</si>
  <si>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</si>
  <si>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</si>
  <si>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</si>
  <si>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</si>
  <si>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</si>
  <si>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</si>
  <si>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</si>
  <si>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</si>
  <si>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</si>
  <si>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</si>
  <si>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</si>
  <si>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</si>
  <si>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</si>
  <si>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</si>
  <si>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</si>
  <si>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</si>
  <si>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</si>
  <si>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</si>
  <si>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</si>
  <si>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</si>
  <si>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</si>
  <si>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</si>
  <si>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</si>
  <si>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</si>
  <si>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</si>
  <si>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</si>
  <si>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</si>
  <si>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</si>
  <si>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</si>
  <si>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</si>
  <si>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</si>
  <si>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</si>
  <si>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</si>
  <si>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</si>
  <si>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</si>
  <si>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</si>
  <si>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</si>
  <si>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</si>
  <si>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</si>
  <si>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</si>
  <si>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</si>
  <si>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</si>
  <si>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</si>
  <si>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</si>
  <si>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</si>
  <si>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</si>
  <si>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</si>
  <si>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</si>
  <si>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</si>
  <si>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</si>
  <si>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</si>
  <si>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</si>
  <si>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</si>
  <si>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</si>
  <si>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</si>
  <si>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</si>
  <si>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</si>
  <si>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</si>
  <si>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</si>
  <si>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</si>
  <si>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</si>
  <si>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</si>
  <si>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</si>
  <si>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</si>
  <si>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</si>
  <si>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</si>
  <si>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</si>
  <si>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</si>
  <si>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</si>
  <si>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</si>
  <si>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</si>
  <si>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</si>
  <si>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</si>
  <si>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</si>
  <si>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</si>
  <si>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</si>
  <si>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</si>
  <si>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</si>
  <si>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</si>
  <si>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</si>
  <si>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</si>
  <si>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</si>
  <si>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</si>
  <si>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</si>
  <si>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</si>
  <si>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</si>
  <si>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</si>
  <si>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</si>
  <si>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</si>
  <si>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</si>
  <si>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</si>
  <si>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</si>
  <si>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</si>
  <si>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</si>
  <si>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</si>
  <si>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</si>
  <si>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</si>
  <si>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</si>
  <si>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</si>
  <si>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</si>
  <si>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</si>
  <si>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</si>
  <si>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</si>
  <si>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</si>
  <si>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</si>
  <si>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</si>
  <si>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</si>
  <si>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</si>
  <si>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</si>
  <si>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</si>
  <si>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</si>
  <si>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</si>
  <si>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</si>
  <si>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</si>
  <si>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</si>
  <si>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</si>
  <si>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</si>
  <si>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</si>
  <si>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</si>
  <si>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</si>
  <si>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</si>
  <si>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</si>
  <si>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</si>
  <si>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</si>
  <si>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</si>
  <si>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</si>
  <si>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千葉県鋸南町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</si>
  <si>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</si>
  <si>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</si>
  <si>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</si>
  <si>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</si>
  <si>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</si>
  <si>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</si>
  <si>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</si>
  <si>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</si>
  <si>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</si>
  <si>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</si>
  <si>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</si>
  <si>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</si>
  <si>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</si>
  <si>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</si>
  <si>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</si>
  <si>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</si>
  <si>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</si>
  <si>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</si>
  <si>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</si>
  <si>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</si>
  <si>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</si>
  <si>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</si>
  <si>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</si>
  <si>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</si>
  <si>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</si>
  <si>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</si>
  <si>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</si>
  <si>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</si>
  <si>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</si>
  <si>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</si>
  <si>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</si>
  <si>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</si>
  <si>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</si>
  <si>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</si>
  <si>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</si>
  <si>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</si>
  <si>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</si>
  <si>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</si>
  <si>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</si>
  <si>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</si>
  <si>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</si>
  <si>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</si>
  <si>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</si>
  <si>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</si>
  <si>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</si>
  <si>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</si>
  <si>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</si>
  <si>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</si>
  <si>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</si>
  <si>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</si>
  <si>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</si>
  <si>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</si>
  <si>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</si>
  <si>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</si>
  <si>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</si>
  <si>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</si>
  <si>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</si>
  <si>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</si>
  <si>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</si>
  <si>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</si>
  <si>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</si>
  <si>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</si>
  <si>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</si>
  <si>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</si>
  <si>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</si>
  <si>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</si>
  <si>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</si>
  <si>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</si>
  <si>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</si>
  <si>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</si>
  <si>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</si>
  <si>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</si>
  <si>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</si>
  <si>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</si>
  <si>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</si>
  <si>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</si>
  <si>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</si>
  <si>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</si>
  <si>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</si>
  <si>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</si>
  <si>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</si>
  <si>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</si>
  <si>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</si>
  <si>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</si>
  <si>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</si>
  <si>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</si>
  <si>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</si>
  <si>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</si>
  <si>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</si>
  <si>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</si>
  <si>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</si>
  <si>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</si>
  <si>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</si>
  <si>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</si>
  <si>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</si>
  <si>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</si>
  <si>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</si>
  <si>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</si>
  <si>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</si>
  <si>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</si>
  <si>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</si>
  <si>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</si>
  <si>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</si>
  <si>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</si>
  <si>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</si>
  <si>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</si>
  <si>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</si>
  <si>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</si>
  <si>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</si>
  <si>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</si>
  <si>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</si>
  <si>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</si>
  <si>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</si>
  <si>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</si>
  <si>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</si>
  <si>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</si>
  <si>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</si>
  <si>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</si>
  <si>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</si>
  <si>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</si>
  <si>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</si>
  <si>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</si>
  <si>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</si>
  <si>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</si>
  <si>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</si>
  <si>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</si>
  <si>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</si>
  <si>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</si>
  <si>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</si>
  <si>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</si>
  <si>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</si>
  <si>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</si>
  <si>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</si>
  <si>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</si>
  <si>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</si>
  <si>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</si>
  <si>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</si>
  <si>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</si>
  <si>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</si>
  <si>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</si>
  <si>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</si>
  <si>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</si>
  <si>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</si>
  <si>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</si>
  <si>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</si>
  <si>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</si>
  <si>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</si>
  <si>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千葉県鋸南町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</si>
  <si>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</si>
  <si>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</si>
  <si>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</si>
  <si>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</si>
  <si>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</si>
  <si>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</si>
  <si>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</si>
  <si>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</si>
  <si>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</si>
  <si>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</si>
  <si>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</si>
  <si>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</si>
  <si>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</si>
  <si>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</si>
  <si>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</si>
  <si>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</si>
  <si>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</si>
  <si>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</si>
  <si>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</si>
  <si>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</si>
  <si>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</si>
  <si>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</si>
  <si>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</si>
  <si>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</si>
  <si>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</si>
  <si>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</si>
  <si>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</si>
  <si>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</si>
  <si>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</si>
  <si>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</si>
  <si>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</si>
  <si>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</si>
  <si>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</si>
  <si>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</si>
  <si>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</si>
  <si>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鋸南町介護保険特別会計</t>
    <phoneticPr fontId="5"/>
  </si>
  <si>
    <t>鋸南町後期高齢者医療特別会計</t>
    <phoneticPr fontId="5"/>
  </si>
  <si>
    <t>鋸南町病院事業会計</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</si>
  <si>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</si>
  <si>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</si>
  <si>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</si>
  <si>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</si>
  <si>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</si>
  <si>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</si>
  <si>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</si>
  <si>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</si>
  <si>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</si>
  <si>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</si>
  <si>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</si>
  <si>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</si>
  <si>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</si>
  <si>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</si>
  <si>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</si>
  <si>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</si>
  <si>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</si>
  <si>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</si>
  <si>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</si>
  <si>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</si>
  <si>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</si>
  <si>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</si>
  <si>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</si>
  <si>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</si>
  <si>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</si>
  <si>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</si>
  <si>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</si>
  <si>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</si>
  <si>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</si>
  <si>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</si>
  <si>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</si>
  <si>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</si>
  <si>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</si>
  <si>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</si>
  <si>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</si>
  <si>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</si>
  <si>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</si>
  <si>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</si>
  <si>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</si>
  <si>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</si>
  <si>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</si>
  <si>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</si>
  <si>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</si>
  <si>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</si>
  <si>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</si>
  <si>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</si>
  <si>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</si>
  <si>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</si>
  <si>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</si>
  <si>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</si>
  <si>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</si>
  <si>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</si>
  <si>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</si>
  <si>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</si>
  <si>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</si>
  <si>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</si>
  <si>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</si>
  <si>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</si>
  <si>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</si>
  <si>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鋸南町水道事業会計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</si>
  <si>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</si>
  <si>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</si>
  <si>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鋸南町病院事業会計</t>
    <phoneticPr fontId="5"/>
  </si>
  <si>
    <t>(Ｆ)</t>
    <phoneticPr fontId="5"/>
  </si>
  <si>
    <t>鋸南町介護保険特別会計</t>
    <phoneticPr fontId="5"/>
  </si>
  <si>
    <t>将来負担比率（(Ｅ)－(Ｆ)）／（(Ｃ)－(Ｄ)）×１００</t>
    <rPh sb="0" eb="2">
      <t>ショウライ</t>
    </rPh>
    <rPh sb="2" eb="4">
      <t>フタン</t>
    </rPh>
    <rPh sb="4" eb="6">
      <t>ヒリツ</t>
    </rPh>
    <phoneticPr fontId="5"/>
  </si>
  <si>
    <t>鋸南町後期高齢者医療特別会計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</si>
  <si>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</si>
  <si>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</si>
  <si>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</si>
  <si>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</si>
  <si>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</si>
  <si>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</si>
  <si>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</si>
  <si>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</si>
  <si>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</si>
  <si>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</si>
  <si>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</si>
  <si>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</si>
  <si>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</si>
  <si>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</si>
  <si>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</si>
  <si>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</si>
  <si>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</si>
  <si>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</si>
  <si>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</si>
  <si>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</si>
  <si>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</si>
  <si>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</si>
  <si>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</si>
  <si>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</si>
  <si>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</si>
  <si>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</si>
  <si>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</si>
  <si>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</si>
  <si>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</si>
  <si>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</si>
  <si>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</si>
  <si>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</si>
  <si>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</si>
  <si>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</si>
  <si>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</si>
  <si>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</si>
  <si>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</si>
  <si>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</si>
  <si>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</si>
  <si>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</si>
  <si>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</si>
  <si>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</si>
  <si>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</si>
  <si>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</si>
  <si>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</si>
  <si>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</si>
  <si>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</si>
  <si>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</si>
  <si>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</si>
  <si>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</si>
  <si>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</si>
  <si>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</si>
  <si>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</si>
  <si>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</si>
  <si>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</si>
  <si>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</si>
  <si>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</si>
  <si>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</si>
  <si>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</si>
  <si>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</si>
  <si>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</si>
  <si>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</si>
  <si>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</si>
  <si>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</si>
  <si>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</si>
  <si>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</si>
  <si>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</si>
  <si>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</si>
  <si>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</si>
  <si>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</si>
  <si>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</si>
  <si>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</si>
  <si>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</si>
  <si>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</si>
  <si>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</si>
  <si>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</si>
  <si>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</si>
  <si>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</si>
  <si>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</si>
  <si>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</si>
  <si>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8.99</t>
  </si>
  <si>
    <t>鋸南町水道事業会計</t>
  </si>
  <si>
    <t>一般会計</t>
  </si>
  <si>
    <t>鋸南町国民健康保険特別会計</t>
  </si>
  <si>
    <t>鋸南町後期高齢者医療特別会計</t>
  </si>
  <si>
    <t>鋸南町病院事業会計</t>
  </si>
  <si>
    <t>鋸南町介護保険特別会計</t>
  </si>
  <si>
    <t>その他会計（赤字）</t>
  </si>
  <si>
    <t>その他会計（黒字）</t>
  </si>
  <si>
    <t>法適用</t>
    <rPh sb="0" eb="1">
      <t>ホウ</t>
    </rPh>
    <rPh sb="1" eb="3">
      <t>テキヨウ</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</si>
  <si>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</si>
  <si>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</si>
  <si>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</si>
  <si>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</si>
  <si>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</si>
  <si>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</si>
  <si>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</si>
  <si>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</si>
  <si>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</si>
  <si>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
  </si>
  <si>
    <t>法適用企業</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</si>
  <si>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</si>
  <si>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</si>
  <si>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</si>
  <si>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</si>
  <si>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</si>
  <si>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</si>
  <si>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</si>
  <si>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</si>
  <si>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</si>
  <si>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</si>
  <si>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</si>
  <si>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</si>
  <si>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</si>
  <si>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高くなっているが、近年の傾向としては、低下傾向となっている。これは、債費適正化計画に基づき、毎年の地方債の新規発行額を、元金償還金以上借入れを行わないこととし、新規発行を抑制してきた成果であり、今後も低下してくるものと想定される。
また、将来負担比率も低下傾向にあるが、平成２７年度に将来負担率が上昇している主な要因としては、平成２６年度から平成２７年度にかけて行った都市交流施設整備事業に際し、合計で５億１，２００万円の地方債を発行したことが考えられる。これらの地方債の償還は平成３０年度から始まり、実質公債費比率が上昇していくことが考えられるため、これまで以上に公債費の適正化に取り組んで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</si>
</sst>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Fill="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xmlns:c16r2="http://schemas.microsoft.com/office/drawing/2015/06/chart">
            <c:ext xmlns:c16="http://schemas.microsoft.com/office/drawing/2014/chart" uri="{C3380CC4-5D6E-409C-BE32-E72D297353CC}">
              <c16:uniqueId val="{00000000-889B-4346-B7D5-148154985C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44021</c:v>
                </c:pt>
                <c:pt idx="1">
                  <c:v>51548</c:v>
                </c:pt>
                <c:pt idx="2">
                  <c:v>105429</c:v>
                </c:pt>
                <c:pt idx="3">
                  <c:v>97843</c:v>
                </c:pt>
                <c:pt idx="4">
                  <c:v>115566</c:v>
                </c:pt>
              </c:numCache>
            </c:numRef>
          </c:val>
          <c:smooth val="0"/>
          <c:extLst xmlns:c16r2="http://schemas.microsoft.com/office/drawing/2015/06/chart">
            <c:ext xmlns:c16="http://schemas.microsoft.com/office/drawing/2014/chart" uri="{C3380CC4-5D6E-409C-BE32-E72D297353CC}">
              <c16:uniqueId val="{00000001-889B-4346-B7D5-148154985CF9}"/>
            </c:ext>
          </c:extLst>
        </c:ser>
        <c:dLbls>
          <c:showLegendKey val="0"/>
          <c:showVal val="0"/>
          <c:showCatName val="0"/>
          <c:showSerName val="0"/>
          <c:showPercent val="0"/>
          <c:showBubbleSize val="0"/>
        </c:dLbls>
        <c:marker val="1"/>
        <c:smooth val="0"/>
        <c:axId val="98969856"/>
        <c:axId val="98980224"/>
      </c:lineChart>
      <c:catAx>
        <c:axId val="9896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80224"/>
        <c:crosses val="autoZero"/>
        <c:auto val="1"/>
        <c:lblAlgn val="ctr"/>
        <c:lblOffset val="100"/>
        <c:tickLblSkip val="1"/>
        <c:tickMarkSkip val="1"/>
        <c:noMultiLvlLbl val="0"/>
      </c:catAx>
      <c:valAx>
        <c:axId val="989802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6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5.55</c:v>
                </c:pt>
                <c:pt idx="1">
                  <c:v>6.29</c:v>
                </c:pt>
                <c:pt idx="2">
                  <c:v>6.44</c:v>
                </c:pt>
                <c:pt idx="3">
                  <c:v>6.51</c:v>
                </c:pt>
                <c:pt idx="4">
                  <c:v>9.1199999999999992</c:v>
                </c:pt>
              </c:numCache>
            </c:numRef>
          </c:val>
          <c:extLst xmlns:c16r2="http://schemas.microsoft.com/office/drawing/2015/06/chart">
            <c:ext xmlns:c16="http://schemas.microsoft.com/office/drawing/2014/chart" uri="{C3380CC4-5D6E-409C-BE32-E72D297353CC}">
              <c16:uniqueId val="{00000000-ED4C-4F8D-95EB-4104318BA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21.77</c:v>
                </c:pt>
                <c:pt idx="1">
                  <c:v>28.05</c:v>
                </c:pt>
                <c:pt idx="2">
                  <c:v>35.549999999999997</c:v>
                </c:pt>
                <c:pt idx="3">
                  <c:v>27.76</c:v>
                </c:pt>
                <c:pt idx="4">
                  <c:v>30.44</c:v>
                </c:pt>
              </c:numCache>
            </c:numRef>
          </c:val>
          <c:extLst xmlns:c16r2="http://schemas.microsoft.com/office/drawing/2015/06/chart">
            <c:ext xmlns:c16="http://schemas.microsoft.com/office/drawing/2014/chart" uri="{C3380CC4-5D6E-409C-BE32-E72D297353CC}">
              <c16:uniqueId val="{00000001-ED4C-4F8D-95EB-4104318BAB0F}"/>
            </c:ext>
          </c:extLst>
        </c:ser>
        <c:dLbls>
          <c:showLegendKey val="0"/>
          <c:showVal val="0"/>
          <c:showCatName val="0"/>
          <c:showSerName val="0"/>
          <c:showPercent val="0"/>
          <c:showBubbleSize val="0"/>
        </c:dLbls>
        <c:gapWidth val="250"/>
        <c:overlap val="100"/>
        <c:axId val="96945280"/>
        <c:axId val="969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9.6300000000000008</c:v>
                </c:pt>
                <c:pt idx="1">
                  <c:v>6.39</c:v>
                </c:pt>
                <c:pt idx="2">
                  <c:v>7.97</c:v>
                </c:pt>
                <c:pt idx="3">
                  <c:v>-8.99</c:v>
                </c:pt>
                <c:pt idx="4">
                  <c:v>5.94</c:v>
                </c:pt>
              </c:numCache>
            </c:numRef>
          </c:val>
          <c:smooth val="0"/>
          <c:extLst xmlns:c16r2="http://schemas.microsoft.com/office/drawing/2015/06/chart">
            <c:ext xmlns:c16="http://schemas.microsoft.com/office/drawing/2014/chart" uri="{C3380CC4-5D6E-409C-BE32-E72D297353CC}">
              <c16:uniqueId val="{00000002-ED4C-4F8D-95EB-4104318BAB0F}"/>
            </c:ext>
          </c:extLst>
        </c:ser>
        <c:dLbls>
          <c:showLegendKey val="0"/>
          <c:showVal val="0"/>
          <c:showCatName val="0"/>
          <c:showSerName val="0"/>
          <c:showPercent val="0"/>
          <c:showBubbleSize val="0"/>
        </c:dLbls>
        <c:marker val="1"/>
        <c:smooth val="0"/>
        <c:axId val="96945280"/>
        <c:axId val="96947200"/>
      </c:lineChart>
      <c:catAx>
        <c:axId val="969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47200"/>
        <c:crosses val="autoZero"/>
        <c:auto val="1"/>
        <c:lblAlgn val="ctr"/>
        <c:lblOffset val="100"/>
        <c:tickLblSkip val="1"/>
        <c:tickMarkSkip val="1"/>
        <c:noMultiLvlLbl val="0"/>
      </c:catAx>
      <c:valAx>
        <c:axId val="969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EF2-4DB9-8F57-D823C4B7B7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F2-4DB9-8F57-D823C4B7B7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EF2-4DB9-8F57-D823C4B7B7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EF2-4DB9-8F57-D823C4B7B79A}"/>
            </c:ext>
          </c:extLst>
        </c:ser>
        <c:ser>
          <c:idx val="4"/>
          <c:order val="4"/>
          <c:tx>
            <c:strRef>
              <c:f>データシート!$A$31</c:f>
              <c:strCache>
                <c:ptCount val="1"/>
                <c:pt idx="0">
                  <c:v>鋸南町介護保険特別会計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c:v>
                </c:pt>
                <c:pt idx="2">
                  <c:v>#N/A</c:v>
                </c:pt>
                <c:pt idx="3">
                  <c:v>0.73</c:v>
                </c:pt>
                <c:pt idx="4">
                  <c:v>#N/A</c:v>
                </c:pt>
                <c:pt idx="5">
                  <c:v>0.9</c:v>
                </c:pt>
                <c:pt idx="6">
                  <c:v>#N/A</c:v>
                </c:pt>
                <c:pt idx="7">
                  <c:v>2</c:v>
                </c:pt>
                <c:pt idx="8">
                  <c:v>#N/A</c:v>
                </c:pt>
                <c:pt idx="9">
                  <c:v>0.14000000000000001</c:v>
                </c:pt>
              </c:numCache>
            </c:numRef>
          </c:val>
          <c:extLst xmlns:c16r2="http://schemas.microsoft.com/office/drawing/2015/06/chart">
            <c:ext xmlns:c16="http://schemas.microsoft.com/office/drawing/2014/chart" uri="{C3380CC4-5D6E-409C-BE32-E72D297353CC}">
              <c16:uniqueId val="{00000004-8EF2-4DB9-8F57-D823C4B7B79A}"/>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0.26</c:v>
                </c:pt>
                <c:pt idx="4">
                  <c:v>#N/A</c:v>
                </c:pt>
                <c:pt idx="5">
                  <c:v>0.35</c:v>
                </c:pt>
                <c:pt idx="6">
                  <c:v>#N/A</c:v>
                </c:pt>
                <c:pt idx="7">
                  <c:v>0.41</c:v>
                </c:pt>
                <c:pt idx="8">
                  <c:v>#N/A</c:v>
                </c:pt>
                <c:pt idx="9">
                  <c:v>0.41</c:v>
                </c:pt>
              </c:numCache>
            </c:numRef>
          </c:val>
          <c:extLst xmlns:c16r2="http://schemas.microsoft.com/office/drawing/2015/06/chart">
            <c:ext xmlns:c16="http://schemas.microsoft.com/office/drawing/2014/chart" uri="{C3380CC4-5D6E-409C-BE32-E72D297353CC}">
              <c16:uniqueId val="{00000005-8EF2-4DB9-8F57-D823C4B7B79A}"/>
            </c:ext>
          </c:extLst>
        </c:ser>
        <c:ser>
          <c:idx val="6"/>
          <c:order val="6"/>
          <c:tx>
            <c:strRef>
              <c:f>データシート!$A$33</c:f>
              <c:strCache>
                <c:ptCount val="1"/>
                <c:pt idx="0">
                  <c:v>鋸南町後期高齢者医療特別会計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0.04</c:v>
                </c:pt>
                <c:pt idx="4">
                  <c:v>#N/A</c:v>
                </c:pt>
                <c:pt idx="5">
                  <c:v>0.09</c:v>
                </c:pt>
                <c:pt idx="6">
                  <c:v>#N/A</c:v>
                </c:pt>
                <c:pt idx="7">
                  <c:v>0.1</c:v>
                </c:pt>
                <c:pt idx="8">
                  <c:v>#N/A</c:v>
                </c:pt>
                <c:pt idx="9">
                  <c:v>1.52</c:v>
                </c:pt>
              </c:numCache>
            </c:numRef>
          </c:val>
          <c:extLst xmlns:c16r2="http://schemas.microsoft.com/office/drawing/2015/06/chart">
            <c:ext xmlns:c16="http://schemas.microsoft.com/office/drawing/2014/chart" uri="{C3380CC4-5D6E-409C-BE32-E72D297353CC}">
              <c16:uniqueId val="{00000006-8EF2-4DB9-8F57-D823C4B7B79A}"/>
            </c:ext>
          </c:extLst>
        </c:ser>
        <c:ser>
          <c:idx val="7"/>
          <c:order val="7"/>
          <c:tx>
            <c:strRef>
              <c:f>データシート!$A$34</c:f>
              <c:strCache>
                <c:ptCount val="1"/>
                <c:pt idx="0">
                  <c:v>鋸南町国民健康保険特別会計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1.52</c:v>
                </c:pt>
                <c:pt idx="2">
                  <c:v>#N/A</c:v>
                </c:pt>
                <c:pt idx="3">
                  <c:v>1.86</c:v>
                </c:pt>
                <c:pt idx="4">
                  <c:v>#N/A</c:v>
                </c:pt>
                <c:pt idx="5">
                  <c:v>2.29</c:v>
                </c:pt>
                <c:pt idx="6">
                  <c:v>#N/A</c:v>
                </c:pt>
                <c:pt idx="7">
                  <c:v>2.59</c:v>
                </c:pt>
                <c:pt idx="8">
                  <c:v>#N/A</c:v>
                </c:pt>
                <c:pt idx="9">
                  <c:v>2.5099999999999998</c:v>
                </c:pt>
              </c:numCache>
            </c:numRef>
          </c:val>
          <c:extLst xmlns:c16r2="http://schemas.microsoft.com/office/drawing/2015/06/chart">
            <c:ext xmlns:c16="http://schemas.microsoft.com/office/drawing/2014/chart" uri="{C3380CC4-5D6E-409C-BE32-E72D297353CC}">
              <c16:uniqueId val="{00000007-8EF2-4DB9-8F57-D823C4B7B7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5.55</c:v>
                </c:pt>
                <c:pt idx="2">
                  <c:v>#N/A</c:v>
                </c:pt>
                <c:pt idx="3">
                  <c:v>6.29</c:v>
                </c:pt>
                <c:pt idx="4">
                  <c:v>#N/A</c:v>
                </c:pt>
                <c:pt idx="5">
                  <c:v>6.43</c:v>
                </c:pt>
                <c:pt idx="6">
                  <c:v>#N/A</c:v>
                </c:pt>
                <c:pt idx="7">
                  <c:v>6.5</c:v>
                </c:pt>
                <c:pt idx="8">
                  <c:v>#N/A</c:v>
                </c:pt>
                <c:pt idx="9">
                  <c:v>9.1199999999999992</c:v>
                </c:pt>
              </c:numCache>
            </c:numRef>
          </c:val>
          <c:extLst xmlns:c16r2="http://schemas.microsoft.com/office/drawing/2015/06/chart">
            <c:ext xmlns:c16="http://schemas.microsoft.com/office/drawing/2014/chart" uri="{C3380CC4-5D6E-409C-BE32-E72D297353CC}">
              <c16:uniqueId val="{00000008-8EF2-4DB9-8F57-D823C4B7B79A}"/>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8.26</c:v>
                </c:pt>
                <c:pt idx="2">
                  <c:v>#N/A</c:v>
                </c:pt>
                <c:pt idx="3">
                  <c:v>8.75</c:v>
                </c:pt>
                <c:pt idx="4">
                  <c:v>#N/A</c:v>
                </c:pt>
                <c:pt idx="5">
                  <c:v>9.02</c:v>
                </c:pt>
                <c:pt idx="6">
                  <c:v>#N/A</c:v>
                </c:pt>
                <c:pt idx="7">
                  <c:v>9.6</c:v>
                </c:pt>
                <c:pt idx="8">
                  <c:v>#N/A</c:v>
                </c:pt>
                <c:pt idx="9">
                  <c:v>9.73</c:v>
                </c:pt>
              </c:numCache>
            </c:numRef>
          </c:val>
          <c:extLst xmlns:c16r2="http://schemas.microsoft.com/office/drawing/2015/06/chart">
            <c:ext xmlns:c16="http://schemas.microsoft.com/office/drawing/2014/chart" uri="{C3380CC4-5D6E-409C-BE32-E72D297353CC}">
              <c16:uniqueId val="{00000009-8EF2-4DB9-8F57-D823C4B7B79A}"/>
            </c:ext>
          </c:extLst>
        </c:ser>
        <c:dLbls>
          <c:showLegendKey val="0"/>
          <c:showVal val="0"/>
          <c:showCatName val="0"/>
          <c:showSerName val="0"/>
          <c:showPercent val="0"/>
          <c:showBubbleSize val="0"/>
        </c:dLbls>
        <c:gapWidth val="150"/>
        <c:overlap val="100"/>
        <c:axId val="100428416"/>
        <c:axId val="100434304"/>
      </c:barChart>
      <c:catAx>
        <c:axId val="10042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34304"/>
        <c:crosses val="autoZero"/>
        <c:auto val="1"/>
        <c:lblAlgn val="ctr"/>
        <c:lblOffset val="100"/>
        <c:tickLblSkip val="1"/>
        <c:tickMarkSkip val="1"/>
        <c:noMultiLvlLbl val="0"/>
      </c:catAx>
      <c:valAx>
        <c:axId val="10043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2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390</c:v>
                </c:pt>
                <c:pt idx="5">
                  <c:v>403</c:v>
                </c:pt>
                <c:pt idx="8">
                  <c:v>408</c:v>
                </c:pt>
                <c:pt idx="11">
                  <c:v>404</c:v>
                </c:pt>
                <c:pt idx="14">
                  <c:v>371</c:v>
                </c:pt>
              </c:numCache>
            </c:numRef>
          </c:val>
          <c:extLst xmlns:c16r2="http://schemas.microsoft.com/office/drawing/2015/06/chart">
            <c:ext xmlns:c16="http://schemas.microsoft.com/office/drawing/2014/chart" uri="{C3380CC4-5D6E-409C-BE32-E72D297353CC}">
              <c16:uniqueId val="{00000000-1925-46A5-90CB-2AFCE9604C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925-46A5-90CB-2AFCE9604C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53</c:v>
                </c:pt>
                <c:pt idx="3">
                  <c:v>52</c:v>
                </c:pt>
                <c:pt idx="6">
                  <c:v>49</c:v>
                </c:pt>
                <c:pt idx="9">
                  <c:v>46</c:v>
                </c:pt>
                <c:pt idx="12">
                  <c:v>46</c:v>
                </c:pt>
              </c:numCache>
            </c:numRef>
          </c:val>
          <c:extLst xmlns:c16r2="http://schemas.microsoft.com/office/drawing/2015/06/chart">
            <c:ext xmlns:c16="http://schemas.microsoft.com/office/drawing/2014/chart" uri="{C3380CC4-5D6E-409C-BE32-E72D297353CC}">
              <c16:uniqueId val="{00000002-1925-46A5-90CB-2AFCE9604C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c:v>
                </c:pt>
                <c:pt idx="3">
                  <c:v>29</c:v>
                </c:pt>
                <c:pt idx="6">
                  <c:v>25</c:v>
                </c:pt>
                <c:pt idx="9">
                  <c:v>24</c:v>
                </c:pt>
                <c:pt idx="12">
                  <c:v>19</c:v>
                </c:pt>
              </c:numCache>
            </c:numRef>
          </c:val>
          <c:extLst xmlns:c16r2="http://schemas.microsoft.com/office/drawing/2015/06/chart">
            <c:ext xmlns:c16="http://schemas.microsoft.com/office/drawing/2014/chart" uri="{C3380CC4-5D6E-409C-BE32-E72D297353CC}">
              <c16:uniqueId val="{00000003-1925-46A5-90CB-2AFCE9604C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164</c:v>
                </c:pt>
                <c:pt idx="3">
                  <c:v>132</c:v>
                </c:pt>
                <c:pt idx="6">
                  <c:v>135</c:v>
                </c:pt>
                <c:pt idx="9">
                  <c:v>136</c:v>
                </c:pt>
                <c:pt idx="12">
                  <c:v>126</c:v>
                </c:pt>
              </c:numCache>
            </c:numRef>
          </c:val>
          <c:extLst xmlns:c16r2="http://schemas.microsoft.com/office/drawing/2015/06/chart">
            <c:ext xmlns:c16="http://schemas.microsoft.com/office/drawing/2014/chart" uri="{C3380CC4-5D6E-409C-BE32-E72D297353CC}">
              <c16:uniqueId val="{00000004-1925-46A5-90CB-2AFCE9604C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25-46A5-90CB-2AFCE9604C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925-46A5-90CB-2AFCE9604C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675</c:v>
                </c:pt>
                <c:pt idx="3">
                  <c:v>681</c:v>
                </c:pt>
                <c:pt idx="6">
                  <c:v>681</c:v>
                </c:pt>
                <c:pt idx="9">
                  <c:v>609</c:v>
                </c:pt>
                <c:pt idx="12">
                  <c:v>514</c:v>
                </c:pt>
              </c:numCache>
            </c:numRef>
          </c:val>
          <c:extLst xmlns:c16r2="http://schemas.microsoft.com/office/drawing/2015/06/chart">
            <c:ext xmlns:c16="http://schemas.microsoft.com/office/drawing/2014/chart" uri="{C3380CC4-5D6E-409C-BE32-E72D297353CC}">
              <c16:uniqueId val="{00000007-1925-46A5-90CB-2AFCE9604C10}"/>
            </c:ext>
          </c:extLst>
        </c:ser>
        <c:dLbls>
          <c:showLegendKey val="0"/>
          <c:showVal val="0"/>
          <c:showCatName val="0"/>
          <c:showSerName val="0"/>
          <c:showPercent val="0"/>
          <c:showBubbleSize val="0"/>
        </c:dLbls>
        <c:gapWidth val="100"/>
        <c:overlap val="100"/>
        <c:axId val="108772352"/>
        <c:axId val="10878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552</c:v>
                </c:pt>
                <c:pt idx="2">
                  <c:v>#N/A</c:v>
                </c:pt>
                <c:pt idx="3">
                  <c:v>#N/A</c:v>
                </c:pt>
                <c:pt idx="4">
                  <c:v>491</c:v>
                </c:pt>
                <c:pt idx="5">
                  <c:v>#N/A</c:v>
                </c:pt>
                <c:pt idx="6">
                  <c:v>#N/A</c:v>
                </c:pt>
                <c:pt idx="7">
                  <c:v>482</c:v>
                </c:pt>
                <c:pt idx="8">
                  <c:v>#N/A</c:v>
                </c:pt>
                <c:pt idx="9">
                  <c:v>#N/A</c:v>
                </c:pt>
                <c:pt idx="10">
                  <c:v>411</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1925-46A5-90CB-2AFCE9604C10}"/>
            </c:ext>
          </c:extLst>
        </c:ser>
        <c:dLbls>
          <c:showLegendKey val="0"/>
          <c:showVal val="0"/>
          <c:showCatName val="0"/>
          <c:showSerName val="0"/>
          <c:showPercent val="0"/>
          <c:showBubbleSize val="0"/>
        </c:dLbls>
        <c:marker val="1"/>
        <c:smooth val="0"/>
        <c:axId val="108772352"/>
        <c:axId val="108782720"/>
      </c:lineChart>
      <c:catAx>
        <c:axId val="1087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82720"/>
        <c:crosses val="autoZero"/>
        <c:auto val="1"/>
        <c:lblAlgn val="ctr"/>
        <c:lblOffset val="100"/>
        <c:tickLblSkip val="1"/>
        <c:tickMarkSkip val="1"/>
        <c:noMultiLvlLbl val="0"/>
      </c:catAx>
      <c:valAx>
        <c:axId val="10878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3552</c:v>
                </c:pt>
                <c:pt idx="5">
                  <c:v>3636</c:v>
                </c:pt>
                <c:pt idx="8">
                  <c:v>3518</c:v>
                </c:pt>
                <c:pt idx="11">
                  <c:v>3564</c:v>
                </c:pt>
                <c:pt idx="14">
                  <c:v>3595</c:v>
                </c:pt>
              </c:numCache>
            </c:numRef>
          </c:val>
          <c:extLst xmlns:c16r2="http://schemas.microsoft.com/office/drawing/2015/06/chart">
            <c:ext xmlns:c16="http://schemas.microsoft.com/office/drawing/2014/chart" uri="{C3380CC4-5D6E-409C-BE32-E72D297353CC}">
              <c16:uniqueId val="{00000000-8999-4403-A6B7-4D88FD4757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c:v>
                </c:pt>
                <c:pt idx="5">
                  <c:v>68</c:v>
                </c:pt>
                <c:pt idx="8">
                  <c:v>62</c:v>
                </c:pt>
                <c:pt idx="11">
                  <c:v>57</c:v>
                </c:pt>
                <c:pt idx="14">
                  <c:v>51</c:v>
                </c:pt>
              </c:numCache>
            </c:numRef>
          </c:val>
          <c:extLst xmlns:c16r2="http://schemas.microsoft.com/office/drawing/2015/06/chart">
            <c:ext xmlns:c16="http://schemas.microsoft.com/office/drawing/2014/chart" uri="{C3380CC4-5D6E-409C-BE32-E72D297353CC}">
              <c16:uniqueId val="{00000001-8999-4403-A6B7-4D88FD4757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1139</c:v>
                </c:pt>
                <c:pt idx="5">
                  <c:v>1063</c:v>
                </c:pt>
                <c:pt idx="8">
                  <c:v>1224</c:v>
                </c:pt>
                <c:pt idx="11">
                  <c:v>919</c:v>
                </c:pt>
                <c:pt idx="14">
                  <c:v>1022</c:v>
                </c:pt>
              </c:numCache>
            </c:numRef>
          </c:val>
          <c:extLst xmlns:c16r2="http://schemas.microsoft.com/office/drawing/2015/06/chart">
            <c:ext xmlns:c16="http://schemas.microsoft.com/office/drawing/2014/chart" uri="{C3380CC4-5D6E-409C-BE32-E72D297353CC}">
              <c16:uniqueId val="{00000002-8999-4403-A6B7-4D88FD4757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999-4403-A6B7-4D88FD4757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999-4403-A6B7-4D88FD4757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20</c:v>
                </c:pt>
                <c:pt idx="6">
                  <c:v>16</c:v>
                </c:pt>
                <c:pt idx="9">
                  <c:v>12</c:v>
                </c:pt>
                <c:pt idx="12">
                  <c:v>8</c:v>
                </c:pt>
              </c:numCache>
            </c:numRef>
          </c:val>
          <c:extLst xmlns:c16r2="http://schemas.microsoft.com/office/drawing/2015/06/chart">
            <c:ext xmlns:c16="http://schemas.microsoft.com/office/drawing/2014/chart" uri="{C3380CC4-5D6E-409C-BE32-E72D297353CC}">
              <c16:uniqueId val="{00000005-8999-4403-A6B7-4D88FD4757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1762</c:v>
                </c:pt>
                <c:pt idx="3">
                  <c:v>1656</c:v>
                </c:pt>
                <c:pt idx="6">
                  <c:v>1585</c:v>
                </c:pt>
                <c:pt idx="9">
                  <c:v>1458</c:v>
                </c:pt>
                <c:pt idx="12">
                  <c:v>1354</c:v>
                </c:pt>
              </c:numCache>
            </c:numRef>
          </c:val>
          <c:extLst xmlns:c16r2="http://schemas.microsoft.com/office/drawing/2015/06/chart">
            <c:ext xmlns:c16="http://schemas.microsoft.com/office/drawing/2014/chart" uri="{C3380CC4-5D6E-409C-BE32-E72D297353CC}">
              <c16:uniqueId val="{00000006-8999-4403-A6B7-4D88FD4757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225</c:v>
                </c:pt>
                <c:pt idx="3">
                  <c:v>293</c:v>
                </c:pt>
                <c:pt idx="6">
                  <c:v>269</c:v>
                </c:pt>
                <c:pt idx="9">
                  <c:v>242</c:v>
                </c:pt>
                <c:pt idx="12">
                  <c:v>214</c:v>
                </c:pt>
              </c:numCache>
            </c:numRef>
          </c:val>
          <c:extLst xmlns:c16r2="http://schemas.microsoft.com/office/drawing/2015/06/chart">
            <c:ext xmlns:c16="http://schemas.microsoft.com/office/drawing/2014/chart" uri="{C3380CC4-5D6E-409C-BE32-E72D297353CC}">
              <c16:uniqueId val="{00000007-8999-4403-A6B7-4D88FD4757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959</c:v>
                </c:pt>
                <c:pt idx="3">
                  <c:v>948</c:v>
                </c:pt>
                <c:pt idx="6">
                  <c:v>893</c:v>
                </c:pt>
                <c:pt idx="9">
                  <c:v>849</c:v>
                </c:pt>
                <c:pt idx="12">
                  <c:v>822</c:v>
                </c:pt>
              </c:numCache>
            </c:numRef>
          </c:val>
          <c:extLst xmlns:c16r2="http://schemas.microsoft.com/office/drawing/2015/06/chart">
            <c:ext xmlns:c16="http://schemas.microsoft.com/office/drawing/2014/chart" uri="{C3380CC4-5D6E-409C-BE32-E72D297353CC}">
              <c16:uniqueId val="{00000008-8999-4403-A6B7-4D88FD4757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281</c:v>
                </c:pt>
                <c:pt idx="3">
                  <c:v>232</c:v>
                </c:pt>
                <c:pt idx="6">
                  <c:v>187</c:v>
                </c:pt>
                <c:pt idx="9">
                  <c:v>142</c:v>
                </c:pt>
                <c:pt idx="12">
                  <c:v>98</c:v>
                </c:pt>
              </c:numCache>
            </c:numRef>
          </c:val>
          <c:extLst xmlns:c16r2="http://schemas.microsoft.com/office/drawing/2015/06/chart">
            <c:ext xmlns:c16="http://schemas.microsoft.com/office/drawing/2014/chart" uri="{C3380CC4-5D6E-409C-BE32-E72D297353CC}">
              <c16:uniqueId val="{00000009-8999-4403-A6B7-4D88FD4757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5030</c:v>
                </c:pt>
                <c:pt idx="3">
                  <c:v>4823</c:v>
                </c:pt>
                <c:pt idx="6">
                  <c:v>4630</c:v>
                </c:pt>
                <c:pt idx="9">
                  <c:v>4598</c:v>
                </c:pt>
                <c:pt idx="12">
                  <c:v>4595</c:v>
                </c:pt>
              </c:numCache>
            </c:numRef>
          </c:val>
          <c:extLst xmlns:c16r2="http://schemas.microsoft.com/office/drawing/2015/06/chart">
            <c:ext xmlns:c16="http://schemas.microsoft.com/office/drawing/2014/chart" uri="{C3380CC4-5D6E-409C-BE32-E72D297353CC}">
              <c16:uniqueId val="{0000000A-8999-4403-A6B7-4D88FD4757E2}"/>
            </c:ext>
          </c:extLst>
        </c:ser>
        <c:dLbls>
          <c:showLegendKey val="0"/>
          <c:showVal val="0"/>
          <c:showCatName val="0"/>
          <c:showSerName val="0"/>
          <c:showPercent val="0"/>
          <c:showBubbleSize val="0"/>
        </c:dLbls>
        <c:gapWidth val="100"/>
        <c:overlap val="100"/>
        <c:axId val="107829504"/>
        <c:axId val="10784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3515</c:v>
                </c:pt>
                <c:pt idx="2">
                  <c:v>#N/A</c:v>
                </c:pt>
                <c:pt idx="3">
                  <c:v>#N/A</c:v>
                </c:pt>
                <c:pt idx="4">
                  <c:v>3205</c:v>
                </c:pt>
                <c:pt idx="5">
                  <c:v>#N/A</c:v>
                </c:pt>
                <c:pt idx="6">
                  <c:v>#N/A</c:v>
                </c:pt>
                <c:pt idx="7">
                  <c:v>2775</c:v>
                </c:pt>
                <c:pt idx="8">
                  <c:v>#N/A</c:v>
                </c:pt>
                <c:pt idx="9">
                  <c:v>#N/A</c:v>
                </c:pt>
                <c:pt idx="10">
                  <c:v>2761</c:v>
                </c:pt>
                <c:pt idx="11">
                  <c:v>#N/A</c:v>
                </c:pt>
                <c:pt idx="12">
                  <c:v>#N/A</c:v>
                </c:pt>
                <c:pt idx="13">
                  <c:v>2425</c:v>
                </c:pt>
                <c:pt idx="14">
                  <c:v>#N/A</c:v>
                </c:pt>
              </c:numCache>
            </c:numRef>
          </c:val>
          <c:smooth val="0"/>
          <c:extLst xmlns:c16r2="http://schemas.microsoft.com/office/drawing/2015/06/chart">
            <c:ext xmlns:c16="http://schemas.microsoft.com/office/drawing/2014/chart" uri="{C3380CC4-5D6E-409C-BE32-E72D297353CC}">
              <c16:uniqueId val="{0000000B-8999-4403-A6B7-4D88FD4757E2}"/>
            </c:ext>
          </c:extLst>
        </c:ser>
        <c:dLbls>
          <c:showLegendKey val="0"/>
          <c:showVal val="0"/>
          <c:showCatName val="0"/>
          <c:showSerName val="0"/>
          <c:showPercent val="0"/>
          <c:showBubbleSize val="0"/>
        </c:dLbls>
        <c:marker val="1"/>
        <c:smooth val="0"/>
        <c:axId val="107829504"/>
        <c:axId val="107848064"/>
      </c:lineChart>
      <c:catAx>
        <c:axId val="1078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48064"/>
        <c:crosses val="autoZero"/>
        <c:auto val="1"/>
        <c:lblAlgn val="ctr"/>
        <c:lblOffset val="100"/>
        <c:tickLblSkip val="1"/>
        <c:tickMarkSkip val="1"/>
        <c:noMultiLvlLbl val="0"/>
      </c:catAx>
      <c:valAx>
        <c:axId val="10784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839296"/>
        <c:axId val="108841216"/>
      </c:scatterChart>
      <c:valAx>
        <c:axId val="108839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41216"/>
        <c:crosses val="autoZero"/>
        <c:crossBetween val="midCat"/>
      </c:valAx>
      <c:valAx>
        <c:axId val="108841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3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21.8</c:v>
                </c:pt>
                <c:pt idx="1">
                  <c:v>20.6</c:v>
                </c:pt>
                <c:pt idx="2">
                  <c:v>19.899999999999999</c:v>
                </c:pt>
                <c:pt idx="3">
                  <c:v>18.399999999999999</c:v>
                </c:pt>
                <c:pt idx="4">
                  <c:v>16.2</c:v>
                </c:pt>
              </c:numCache>
            </c:numRef>
          </c:xVal>
          <c:yVal>
            <c:numRef>
              <c:f>公会計指標分析・財政指標組合せ分析表!$K$73:$O$73</c:f>
              <c:numCache>
                <c:formatCode>#,##0.0;"▲ "#,##0.0</c:formatCode>
                <c:ptCount val="5"/>
                <c:pt idx="0">
                  <c:v>135.6</c:v>
                </c:pt>
                <c:pt idx="1">
                  <c:v>127.5</c:v>
                </c:pt>
                <c:pt idx="2">
                  <c:v>109.4</c:v>
                </c:pt>
                <c:pt idx="3">
                  <c:v>112.5</c:v>
                </c:pt>
                <c:pt idx="4">
                  <c:v>95.4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8285312"/>
        <c:axId val="108291584"/>
      </c:scatterChart>
      <c:valAx>
        <c:axId val="108285312"/>
        <c:scaling>
          <c:orientation val="minMax"/>
          <c:max val="23"/>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91584"/>
        <c:crosses val="autoZero"/>
        <c:crossBetween val="midCat"/>
      </c:valAx>
      <c:valAx>
        <c:axId val="10829158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85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元利償還金は過去の大規模事業（統合中学校建設・広域水道事業）の多額の起債の返済による影響で、平成</a:t>
          </a:r>
          <a:r>
            <a:rPr kumimoji="1" lang="en-US" altLang="ja-JP" sz="800">
              <a:latin typeface="ＭＳ ゴシック" pitchFamily="49" charset="-128"/>
              <a:ea typeface="ＭＳ ゴシック" pitchFamily="49" charset="-128"/>
            </a:rPr>
            <a:t>24</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年度のピークに向けて上昇してきた。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公営企業債の元利償還金に対する繰入金は水道・病院事業に対する繰出金である。水道事業会計への繰出金は高料金対策に係るもので、平成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年度以降ほぼ同じであるが、病院事業会計への繰出金は平成</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年度から指定管理者制度を導入した際に退職手当債を発行したため、その元利償還金分を平成</a:t>
          </a:r>
          <a:r>
            <a:rPr kumimoji="1" lang="en-US" altLang="ja-JP" sz="800">
              <a:latin typeface="ＭＳ ゴシック" pitchFamily="49" charset="-128"/>
              <a:ea typeface="ＭＳ ゴシック" pitchFamily="49" charset="-128"/>
            </a:rPr>
            <a:t>23</a:t>
          </a:r>
          <a:r>
            <a:rPr kumimoji="1" lang="ja-JP" altLang="en-US" sz="800">
              <a:latin typeface="ＭＳ ゴシック" pitchFamily="49" charset="-128"/>
              <a:ea typeface="ＭＳ ゴシック" pitchFamily="49" charset="-128"/>
            </a:rPr>
            <a:t>年度まで一般会計から繰り出すこととなり増加していた。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組合等が起こした地方債の元利償還金に対する負担金等は平成</a:t>
          </a:r>
          <a:r>
            <a:rPr kumimoji="1" lang="en-US" altLang="ja-JP" sz="800">
              <a:latin typeface="ＭＳ ゴシック" pitchFamily="49" charset="-128"/>
              <a:ea typeface="ＭＳ ゴシック" pitchFamily="49" charset="-128"/>
            </a:rPr>
            <a:t>21</a:t>
          </a:r>
          <a:r>
            <a:rPr kumimoji="1" lang="ja-JP" altLang="en-US" sz="800">
              <a:latin typeface="ＭＳ ゴシック" pitchFamily="49" charset="-128"/>
              <a:ea typeface="ＭＳ ゴシック" pitchFamily="49" charset="-128"/>
            </a:rPr>
            <a:t>年度からほぼ同額であったが、一部事務組合（衛生組合）の元利償還が平成</a:t>
          </a:r>
          <a:r>
            <a:rPr kumimoji="1" lang="en-US" altLang="ja-JP" sz="800">
              <a:latin typeface="ＭＳ ゴシック" pitchFamily="49" charset="-128"/>
              <a:ea typeface="ＭＳ ゴシック" pitchFamily="49" charset="-128"/>
            </a:rPr>
            <a:t>23</a:t>
          </a:r>
          <a:r>
            <a:rPr kumimoji="1" lang="ja-JP" altLang="en-US" sz="800">
              <a:latin typeface="ＭＳ ゴシック" pitchFamily="49" charset="-128"/>
              <a:ea typeface="ＭＳ ゴシック" pitchFamily="49" charset="-128"/>
            </a:rPr>
            <a:t>年度で一部償還完了したため平成</a:t>
          </a:r>
          <a:r>
            <a:rPr kumimoji="1" lang="en-US" altLang="ja-JP" sz="800">
              <a:latin typeface="ＭＳ ゴシック" pitchFamily="49" charset="-128"/>
              <a:ea typeface="ＭＳ ゴシック" pitchFamily="49" charset="-128"/>
            </a:rPr>
            <a:t>24</a:t>
          </a:r>
          <a:r>
            <a:rPr kumimoji="1" lang="ja-JP" altLang="en-US" sz="800">
              <a:latin typeface="ＭＳ ゴシック" pitchFamily="49" charset="-128"/>
              <a:ea typeface="ＭＳ ゴシック" pitchFamily="49" charset="-128"/>
            </a:rPr>
            <a:t>年度以降は減少した。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債務負担行為に基づく支出額は平成</a:t>
          </a:r>
          <a:r>
            <a:rPr kumimoji="1" lang="en-US" altLang="ja-JP" sz="800">
              <a:latin typeface="ＭＳ ゴシック" pitchFamily="49" charset="-128"/>
              <a:ea typeface="ＭＳ ゴシック" pitchFamily="49" charset="-128"/>
            </a:rPr>
            <a:t>21</a:t>
          </a:r>
          <a:r>
            <a:rPr kumimoji="1" lang="ja-JP" altLang="en-US" sz="800">
              <a:latin typeface="ＭＳ ゴシック" pitchFamily="49" charset="-128"/>
              <a:ea typeface="ＭＳ ゴシック" pitchFamily="49" charset="-128"/>
            </a:rPr>
            <a:t>年度からほぼ同じであり、主に県営かんがい排水事業の償還助成分である。</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実質公債費比率の分子の推移はこれらの要因であるが、実質公債費比率は平成</a:t>
          </a:r>
          <a:r>
            <a:rPr kumimoji="1" lang="en-US" altLang="ja-JP" sz="800">
              <a:latin typeface="ＭＳ ゴシック" pitchFamily="49" charset="-128"/>
              <a:ea typeface="ＭＳ ゴシック" pitchFamily="49" charset="-128"/>
            </a:rPr>
            <a:t>21</a:t>
          </a:r>
          <a:r>
            <a:rPr kumimoji="1" lang="ja-JP" altLang="en-US" sz="800">
              <a:latin typeface="ＭＳ ゴシック" pitchFamily="49" charset="-128"/>
              <a:ea typeface="ＭＳ ゴシック" pitchFamily="49" charset="-128"/>
            </a:rPr>
            <a:t>年度の</a:t>
          </a:r>
          <a:r>
            <a:rPr kumimoji="1" lang="en-US" altLang="ja-JP" sz="800">
              <a:latin typeface="ＭＳ ゴシック" pitchFamily="49" charset="-128"/>
              <a:ea typeface="ＭＳ ゴシック" pitchFamily="49" charset="-128"/>
            </a:rPr>
            <a:t>23.3</a:t>
          </a:r>
          <a:r>
            <a:rPr kumimoji="1" lang="ja-JP" altLang="en-US" sz="800">
              <a:latin typeface="ＭＳ ゴシック" pitchFamily="49" charset="-128"/>
              <a:ea typeface="ＭＳ ゴシック" pitchFamily="49" charset="-128"/>
            </a:rPr>
            <a:t>％をピークに今後減少していく見込みであり平成</a:t>
          </a:r>
          <a:r>
            <a:rPr kumimoji="1" lang="en-US" altLang="ja-JP" sz="800">
              <a:latin typeface="ＭＳ ゴシック" pitchFamily="49" charset="-128"/>
              <a:ea typeface="ＭＳ ゴシック" pitchFamily="49" charset="-128"/>
            </a:rPr>
            <a:t>27</a:t>
          </a:r>
          <a:r>
            <a:rPr kumimoji="1" lang="ja-JP" altLang="en-US" sz="800">
              <a:latin typeface="ＭＳ ゴシック" pitchFamily="49" charset="-128"/>
              <a:ea typeface="ＭＳ ゴシック" pitchFamily="49" charset="-128"/>
            </a:rPr>
            <a:t>年度の実質公債費比率は</a:t>
          </a:r>
          <a:r>
            <a:rPr kumimoji="1" lang="en-US" altLang="ja-JP" sz="800">
              <a:latin typeface="ＭＳ ゴシック" pitchFamily="49" charset="-128"/>
              <a:ea typeface="ＭＳ ゴシック" pitchFamily="49" charset="-128"/>
            </a:rPr>
            <a:t>16.2</a:t>
          </a:r>
          <a:r>
            <a:rPr kumimoji="1" lang="ja-JP" altLang="en-US" sz="800">
              <a:latin typeface="ＭＳ ゴシック" pitchFamily="49" charset="-128"/>
              <a:ea typeface="ＭＳ ゴシック" pitchFamily="49" charset="-128"/>
            </a:rPr>
            <a:t>％となり、平成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年度から許可団体から協議団体となる見込みである。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一般会計等に係る地方債の現在高は、公債費負担適正化計画により新規発行債を元金償還額以下にするとして、平成</a:t>
          </a:r>
          <a:r>
            <a:rPr kumimoji="1" lang="en-US" altLang="ja-JP" sz="1000">
              <a:latin typeface="ＭＳ ゴシック" pitchFamily="49" charset="-128"/>
              <a:ea typeface="ＭＳ ゴシック" pitchFamily="49" charset="-128"/>
            </a:rPr>
            <a:t>16</a:t>
          </a:r>
          <a:r>
            <a:rPr kumimoji="1" lang="ja-JP" altLang="en-US" sz="1000">
              <a:latin typeface="ＭＳ ゴシック" pitchFamily="49" charset="-128"/>
              <a:ea typeface="ＭＳ ゴシック" pitchFamily="49" charset="-128"/>
            </a:rPr>
            <a:t>年度から実行してきたため減少を続けている。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債務負担行為に基づく支出予定額は償還が進み減少を続けている。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公営企業債等繰入見込額は病院・水道事業に対するものであるが、ほぼ横ばいで推移している。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組合等負担見込額は主に環境衛生組合の地方債残高の減少による負担金の減により減少傾向であったが、平成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年度は一部事務組合（安房広域事務組合）の事業増により増加した。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退職手当負担見込額は職員数の減に伴い減少を続けている。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充当可能財源等のうち充当可能基金は財政調整基金残高が、平成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年度まで増加傾向であったが、平成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年度は、普通建設事業により取崩しが多くなったことから、前年度と比較して</a:t>
          </a:r>
          <a:r>
            <a:rPr kumimoji="1" lang="en-US" altLang="ja-JP" sz="1000">
              <a:latin typeface="ＭＳ ゴシック" pitchFamily="49" charset="-128"/>
              <a:ea typeface="ＭＳ ゴシック" pitchFamily="49" charset="-128"/>
            </a:rPr>
            <a:t>24.2</a:t>
          </a:r>
          <a:r>
            <a:rPr kumimoji="1" lang="ja-JP" altLang="en-US" sz="1000">
              <a:latin typeface="ＭＳ ゴシック" pitchFamily="49" charset="-128"/>
              <a:ea typeface="ＭＳ ゴシック" pitchFamily="49" charset="-128"/>
            </a:rPr>
            <a:t>％減となったが、平成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年度は、普通交付税の増などにより</a:t>
          </a:r>
          <a:r>
            <a:rPr kumimoji="1" lang="en-US" altLang="ja-JP" sz="1000">
              <a:latin typeface="ＭＳ ゴシック" pitchFamily="49" charset="-128"/>
              <a:ea typeface="ＭＳ ゴシック" pitchFamily="49" charset="-128"/>
            </a:rPr>
            <a:t>11.7</a:t>
          </a:r>
          <a:r>
            <a:rPr kumimoji="1" lang="ja-JP" altLang="en-US" sz="1000">
              <a:latin typeface="ＭＳ ゴシック" pitchFamily="49" charset="-128"/>
              <a:ea typeface="ＭＳ ゴシック" pitchFamily="49" charset="-128"/>
            </a:rPr>
            <a:t>％増となった。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基準財政需要額算入見込額はほほ横ばいの傾向で推移している。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将来負担比率の分子は、地方債残高の減により着実に減少を続けている。これらのことから将来負担比率は平成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年度の</a:t>
          </a:r>
          <a:r>
            <a:rPr kumimoji="1" lang="en-US" altLang="ja-JP" sz="1000">
              <a:latin typeface="ＭＳ ゴシック" pitchFamily="49" charset="-128"/>
              <a:ea typeface="ＭＳ ゴシック" pitchFamily="49" charset="-128"/>
            </a:rPr>
            <a:t>135.6</a:t>
          </a:r>
          <a:r>
            <a:rPr kumimoji="1" lang="ja-JP" altLang="en-US" sz="1000">
              <a:latin typeface="ＭＳ ゴシック" pitchFamily="49" charset="-128"/>
              <a:ea typeface="ＭＳ ゴシック" pitchFamily="49" charset="-128"/>
            </a:rPr>
            <a:t>％から平成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95.4</a:t>
          </a:r>
          <a:r>
            <a:rPr kumimoji="1" lang="ja-JP" altLang="en-US" sz="1000">
              <a:latin typeface="ＭＳ ゴシック" pitchFamily="49" charset="-128"/>
              <a:ea typeface="ＭＳ ゴシック" pitchFamily="49" charset="-128"/>
            </a:rPr>
            <a:t>％となり</a:t>
          </a:r>
          <a:r>
            <a:rPr kumimoji="1" lang="en-US" altLang="ja-JP" sz="1000">
              <a:latin typeface="ＭＳ ゴシック" pitchFamily="49" charset="-128"/>
              <a:ea typeface="ＭＳ ゴシック" pitchFamily="49" charset="-128"/>
            </a:rPr>
            <a:t>40.2</a:t>
          </a:r>
          <a:r>
            <a:rPr kumimoji="1" lang="ja-JP" altLang="en-US" sz="1000">
              <a:latin typeface="ＭＳ ゴシック" pitchFamily="49" charset="-128"/>
              <a:ea typeface="ＭＳ ゴシック" pitchFamily="49" charset="-128"/>
            </a:rPr>
            <a:t>％も減となった。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）に加え、町内に中心となる産業がなく大きな法人も無い。また、歳入に占める地方交付税の割合は平成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依存度が高く、財政力指数は、全国市町村平均及び類似団体をも下回っている。人件費の削減等による歳出の削減と町税の収納率向上対策の推進、未利用町有地の売却や地域経済の活性化による税収増等により歳入確保を図り、鋸南町総合計画に沿った施策の重点化の両立に努め、活力ある町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73979</xdr:rowOff>
    </xdr:from>
    <xdr:ext cx="762000" cy="259045"/>
    <xdr:sp macro="" textlink="">
      <xdr:nvSpPr>
        <xdr:cNvPr id="89"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減少し、全国平均及び類似団体の平均を下回った。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今年度は地方消費税及び地方交付税の増により分母の経常一般財源は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％増となり、分子である経常経費充当一般財源は人件費及び公債費の減により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地方交付税の動向によっては、比率が大きく左右されることから、今後も人件費の削減や内部管理経費等の経常経費の削減を行い、経常収支比率の低減に努める。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65</xdr:row>
      <xdr:rowOff>159893</xdr:rowOff>
    </xdr:to>
    <xdr:cxnSp macro="">
      <xdr:nvCxnSpPr>
        <xdr:cNvPr id="130" name="直線コネクタ 129"/>
        <xdr:cNvCxnSpPr/>
      </xdr:nvCxnSpPr>
      <xdr:spPr>
        <a:xfrm flipV="1">
          <a:off x="4114800" y="11190732"/>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65</xdr:row>
      <xdr:rowOff>159893</xdr:rowOff>
    </xdr:to>
    <xdr:cxnSp macro="">
      <xdr:nvCxnSpPr>
        <xdr:cNvPr id="133" name="直線コネクタ 132"/>
        <xdr:cNvCxnSpPr/>
      </xdr:nvCxnSpPr>
      <xdr:spPr>
        <a:xfrm>
          <a:off x="3225800" y="1123899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82677</xdr:rowOff>
    </xdr:from>
    <xdr:to>
      <xdr:col>4</xdr:col>
      <xdr:colOff>482600</xdr:colOff>
      <xdr:row>65</xdr:row>
      <xdr:rowOff>94742</xdr:rowOff>
    </xdr:to>
    <xdr:cxnSp macro="">
      <xdr:nvCxnSpPr>
        <xdr:cNvPr id="136" name="直線コネクタ 135"/>
        <xdr:cNvCxnSpPr/>
      </xdr:nvCxnSpPr>
      <xdr:spPr>
        <a:xfrm>
          <a:off x="2336800" y="112269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82677</xdr:rowOff>
    </xdr:to>
    <xdr:cxnSp macro="">
      <xdr:nvCxnSpPr>
        <xdr:cNvPr id="139" name="直線コネクタ 138"/>
        <xdr:cNvCxnSpPr/>
      </xdr:nvCxnSpPr>
      <xdr:spPr>
        <a:xfrm>
          <a:off x="1447800" y="1117625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167132</xdr:rowOff>
    </xdr:from>
    <xdr:to>
      <xdr:col>7</xdr:col>
      <xdr:colOff>203200</xdr:colOff>
      <xdr:row>65</xdr:row>
      <xdr:rowOff>97282</xdr:rowOff>
    </xdr:to>
    <xdr:sp macro="" textlink="">
      <xdr:nvSpPr>
        <xdr:cNvPr id="149" name="円/楕円 148"/>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12209</xdr:rowOff>
    </xdr:from>
    <xdr:ext cx="762000" cy="259045"/>
    <xdr:sp macro="" textlink="">
      <xdr:nvSpPr>
        <xdr:cNvPr id="150" name="財政構造の弾力性該当値テキスト"/>
        <xdr:cNvSpPr txBox="1"/>
      </xdr:nvSpPr>
      <xdr:spPr>
        <a:xfrm>
          <a:off x="50419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109093</xdr:rowOff>
    </xdr:from>
    <xdr:to>
      <xdr:col>6</xdr:col>
      <xdr:colOff>50800</xdr:colOff>
      <xdr:row>66</xdr:row>
      <xdr:rowOff>39243</xdr:rowOff>
    </xdr:to>
    <xdr:sp macro="" textlink="">
      <xdr:nvSpPr>
        <xdr:cNvPr id="151" name="円/楕円 150"/>
        <xdr:cNvSpPr/>
      </xdr:nvSpPr>
      <xdr:spPr>
        <a:xfrm>
          <a:off x="4064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24020</xdr:rowOff>
    </xdr:from>
    <xdr:ext cx="736600" cy="259045"/>
    <xdr:sp macro="" textlink="">
      <xdr:nvSpPr>
        <xdr:cNvPr id="152" name="テキスト ボックス 151"/>
        <xdr:cNvSpPr txBox="1"/>
      </xdr:nvSpPr>
      <xdr:spPr>
        <a:xfrm>
          <a:off x="3733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3" name="円/楕円 152"/>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4" name="テキスト ボックス 153"/>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31877</xdr:rowOff>
    </xdr:from>
    <xdr:to>
      <xdr:col>3</xdr:col>
      <xdr:colOff>330200</xdr:colOff>
      <xdr:row>65</xdr:row>
      <xdr:rowOff>133477</xdr:rowOff>
    </xdr:to>
    <xdr:sp macro="" textlink="">
      <xdr:nvSpPr>
        <xdr:cNvPr id="155" name="円/楕円 154"/>
        <xdr:cNvSpPr/>
      </xdr:nvSpPr>
      <xdr:spPr>
        <a:xfrm>
          <a:off x="2286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118254</xdr:rowOff>
    </xdr:from>
    <xdr:ext cx="762000" cy="259045"/>
    <xdr:sp macro="" textlink="">
      <xdr:nvSpPr>
        <xdr:cNvPr id="156" name="テキスト ボックス 155"/>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7" name="円/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[155,384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類似団体平均額と比較し</a:t>
          </a:r>
          <a:r>
            <a:rPr kumimoji="1" lang="en-US" altLang="ja-JP" sz="1300">
              <a:solidFill>
                <a:sysClr val="windowText" lastClr="000000"/>
              </a:solidFill>
              <a:latin typeface="ＭＳ Ｐゴシック"/>
            </a:rPr>
            <a:t>70.9</a:t>
          </a:r>
          <a:r>
            <a:rPr kumimoji="1" lang="ja-JP" altLang="en-US" sz="1300">
              <a:solidFill>
                <a:sysClr val="windowText" lastClr="000000"/>
              </a:solidFill>
              <a:latin typeface="ＭＳ Ｐゴシック"/>
            </a:rPr>
            <a:t>％と決算額は低いが、全国平均より</a:t>
          </a:r>
          <a:r>
            <a:rPr kumimoji="1" lang="en-US" altLang="ja-JP" sz="1300">
              <a:solidFill>
                <a:sysClr val="windowText" lastClr="000000"/>
              </a:solidFill>
              <a:latin typeface="ＭＳ Ｐゴシック"/>
            </a:rPr>
            <a:t>27.4</a:t>
          </a:r>
          <a:r>
            <a:rPr kumimoji="1" lang="ja-JP" altLang="en-US" sz="1300">
              <a:solidFill>
                <a:sysClr val="windowText" lastClr="000000"/>
              </a:solidFill>
              <a:latin typeface="ＭＳ Ｐゴシック"/>
            </a:rPr>
            <a:t>％上回り、前年度より増加した。</a:t>
          </a:r>
        </a:p>
        <a:p>
          <a:r>
            <a:rPr kumimoji="1" lang="ja-JP" altLang="en-US" sz="1300">
              <a:solidFill>
                <a:sysClr val="windowText" lastClr="000000"/>
              </a:solidFill>
              <a:latin typeface="ＭＳ Ｐゴシック"/>
            </a:rPr>
            <a:t>　今後、経常経費の抑制と指定管理者制度の導入を進めるとともに、定員管理計画を基に人件費の抑制を図り、コストの低減に努める。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108657</xdr:rowOff>
    </xdr:from>
    <xdr:to>
      <xdr:col>7</xdr:col>
      <xdr:colOff>152400</xdr:colOff>
      <xdr:row>81</xdr:row>
      <xdr:rowOff>135953</xdr:rowOff>
    </xdr:to>
    <xdr:cxnSp macro="">
      <xdr:nvCxnSpPr>
        <xdr:cNvPr id="193" name="直線コネクタ 192"/>
        <xdr:cNvCxnSpPr/>
      </xdr:nvCxnSpPr>
      <xdr:spPr>
        <a:xfrm>
          <a:off x="4114800" y="13996107"/>
          <a:ext cx="8382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28977</xdr:rowOff>
    </xdr:from>
    <xdr:to>
      <xdr:col>6</xdr:col>
      <xdr:colOff>0</xdr:colOff>
      <xdr:row>81</xdr:row>
      <xdr:rowOff>108657</xdr:rowOff>
    </xdr:to>
    <xdr:cxnSp macro="">
      <xdr:nvCxnSpPr>
        <xdr:cNvPr id="196" name="直線コネクタ 195"/>
        <xdr:cNvCxnSpPr/>
      </xdr:nvCxnSpPr>
      <xdr:spPr>
        <a:xfrm>
          <a:off x="3225800" y="13916427"/>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10444</xdr:rowOff>
    </xdr:from>
    <xdr:to>
      <xdr:col>4</xdr:col>
      <xdr:colOff>482600</xdr:colOff>
      <xdr:row>81</xdr:row>
      <xdr:rowOff>28977</xdr:rowOff>
    </xdr:to>
    <xdr:cxnSp macro="">
      <xdr:nvCxnSpPr>
        <xdr:cNvPr id="199" name="直線コネクタ 198"/>
        <xdr:cNvCxnSpPr/>
      </xdr:nvCxnSpPr>
      <xdr:spPr>
        <a:xfrm>
          <a:off x="2336800" y="13897894"/>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10444</xdr:rowOff>
    </xdr:from>
    <xdr:to>
      <xdr:col>3</xdr:col>
      <xdr:colOff>279400</xdr:colOff>
      <xdr:row>81</xdr:row>
      <xdr:rowOff>25036</xdr:rowOff>
    </xdr:to>
    <xdr:cxnSp macro="">
      <xdr:nvCxnSpPr>
        <xdr:cNvPr id="202" name="直線コネクタ 201"/>
        <xdr:cNvCxnSpPr/>
      </xdr:nvCxnSpPr>
      <xdr:spPr>
        <a:xfrm flipV="1">
          <a:off x="1447800" y="13897894"/>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85153</xdr:rowOff>
    </xdr:from>
    <xdr:to>
      <xdr:col>7</xdr:col>
      <xdr:colOff>203200</xdr:colOff>
      <xdr:row>82</xdr:row>
      <xdr:rowOff>15303</xdr:rowOff>
    </xdr:to>
    <xdr:sp macro="" textlink="">
      <xdr:nvSpPr>
        <xdr:cNvPr id="212" name="円/楕円 211"/>
        <xdr:cNvSpPr/>
      </xdr:nvSpPr>
      <xdr:spPr>
        <a:xfrm>
          <a:off x="4902200" y="139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101680</xdr:rowOff>
    </xdr:from>
    <xdr:ext cx="762000" cy="259045"/>
    <xdr:sp macro="" textlink="">
      <xdr:nvSpPr>
        <xdr:cNvPr id="213" name="人件費・物件費等の状況該当値テキスト"/>
        <xdr:cNvSpPr txBox="1"/>
      </xdr:nvSpPr>
      <xdr:spPr>
        <a:xfrm>
          <a:off x="5041900" y="1381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155,384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57857</xdr:rowOff>
    </xdr:from>
    <xdr:to>
      <xdr:col>6</xdr:col>
      <xdr:colOff>50800</xdr:colOff>
      <xdr:row>81</xdr:row>
      <xdr:rowOff>159457</xdr:rowOff>
    </xdr:to>
    <xdr:sp macro="" textlink="">
      <xdr:nvSpPr>
        <xdr:cNvPr id="214" name="円/楕円 213"/>
        <xdr:cNvSpPr/>
      </xdr:nvSpPr>
      <xdr:spPr>
        <a:xfrm>
          <a:off x="4064000" y="139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169634</xdr:rowOff>
    </xdr:from>
    <xdr:ext cx="736600" cy="259045"/>
    <xdr:sp macro="" textlink="">
      <xdr:nvSpPr>
        <xdr:cNvPr id="215" name="テキスト ボックス 214"/>
        <xdr:cNvSpPr txBox="1"/>
      </xdr:nvSpPr>
      <xdr:spPr>
        <a:xfrm>
          <a:off x="3733800" y="1371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149627</xdr:rowOff>
    </xdr:from>
    <xdr:to>
      <xdr:col>4</xdr:col>
      <xdr:colOff>533400</xdr:colOff>
      <xdr:row>81</xdr:row>
      <xdr:rowOff>79777</xdr:rowOff>
    </xdr:to>
    <xdr:sp macro="" textlink="">
      <xdr:nvSpPr>
        <xdr:cNvPr id="216" name="円/楕円 215"/>
        <xdr:cNvSpPr/>
      </xdr:nvSpPr>
      <xdr:spPr>
        <a:xfrm>
          <a:off x="3175000" y="13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89954</xdr:rowOff>
    </xdr:from>
    <xdr:ext cx="762000" cy="259045"/>
    <xdr:sp macro="" textlink="">
      <xdr:nvSpPr>
        <xdr:cNvPr id="217" name="テキスト ボックス 216"/>
        <xdr:cNvSpPr txBox="1"/>
      </xdr:nvSpPr>
      <xdr:spPr>
        <a:xfrm>
          <a:off x="2844800" y="136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131094</xdr:rowOff>
    </xdr:from>
    <xdr:to>
      <xdr:col>3</xdr:col>
      <xdr:colOff>330200</xdr:colOff>
      <xdr:row>81</xdr:row>
      <xdr:rowOff>61244</xdr:rowOff>
    </xdr:to>
    <xdr:sp macro="" textlink="">
      <xdr:nvSpPr>
        <xdr:cNvPr id="218" name="円/楕円 217"/>
        <xdr:cNvSpPr/>
      </xdr:nvSpPr>
      <xdr:spPr>
        <a:xfrm>
          <a:off x="2286000" y="13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71421</xdr:rowOff>
    </xdr:from>
    <xdr:ext cx="762000" cy="259045"/>
    <xdr:sp macro="" textlink="">
      <xdr:nvSpPr>
        <xdr:cNvPr id="219" name="テキスト ボックス 218"/>
        <xdr:cNvSpPr txBox="1"/>
      </xdr:nvSpPr>
      <xdr:spPr>
        <a:xfrm>
          <a:off x="1955800" y="1361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145686</xdr:rowOff>
    </xdr:from>
    <xdr:to>
      <xdr:col>2</xdr:col>
      <xdr:colOff>127000</xdr:colOff>
      <xdr:row>81</xdr:row>
      <xdr:rowOff>75836</xdr:rowOff>
    </xdr:to>
    <xdr:sp macro="" textlink="">
      <xdr:nvSpPr>
        <xdr:cNvPr id="220" name="円/楕円 219"/>
        <xdr:cNvSpPr/>
      </xdr:nvSpPr>
      <xdr:spPr>
        <a:xfrm>
          <a:off x="1397000" y="138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86013</xdr:rowOff>
    </xdr:from>
    <xdr:ext cx="762000" cy="259045"/>
    <xdr:sp macro="" textlink="">
      <xdr:nvSpPr>
        <xdr:cNvPr id="221" name="テキスト ボックス 220"/>
        <xdr:cNvSpPr txBox="1"/>
      </xdr:nvSpPr>
      <xdr:spPr>
        <a:xfrm>
          <a:off x="1066800" y="1363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全国平均を大きく上回り、類似団体との比較も上回っている。</a:t>
          </a: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年度は、経験年数階層の変動、給料の独自削減を管理職△</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％から△</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％、一般職△</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％から</a:t>
          </a:r>
          <a:r>
            <a:rPr kumimoji="1" lang="en-US" altLang="ja-JP" sz="1300">
              <a:solidFill>
                <a:sysClr val="windowText" lastClr="000000"/>
              </a:solidFill>
              <a:latin typeface="ＭＳ Ｐゴシック"/>
            </a:rPr>
            <a:t>0</a:t>
          </a:r>
          <a:r>
            <a:rPr kumimoji="1" lang="ja-JP" altLang="en-US" sz="1300">
              <a:solidFill>
                <a:sysClr val="windowText" lastClr="000000"/>
              </a:solidFill>
              <a:latin typeface="ＭＳ Ｐゴシック"/>
            </a:rPr>
            <a:t>％と改正したことが、数値を押し上げ、類似団体よりも上回ってしまったと考える。</a:t>
          </a:r>
        </a:p>
        <a:p>
          <a:r>
            <a:rPr kumimoji="1" lang="ja-JP" altLang="en-US" sz="1300">
              <a:solidFill>
                <a:sysClr val="windowText" lastClr="000000"/>
              </a:solidFill>
              <a:latin typeface="ＭＳ Ｐゴシック"/>
            </a:rPr>
            <a:t>　今後は、職員の定員管理計画を基に人件費の抑制を図りつつ、給与水準の適正化に努めていく。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87</xdr:row>
      <xdr:rowOff>155363</xdr:rowOff>
    </xdr:to>
    <xdr:cxnSp macro="">
      <xdr:nvCxnSpPr>
        <xdr:cNvPr id="255" name="直線コネクタ 254"/>
        <xdr:cNvCxnSpPr/>
      </xdr:nvCxnSpPr>
      <xdr:spPr>
        <a:xfrm>
          <a:off x="16179800" y="14838257"/>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93557</xdr:rowOff>
    </xdr:to>
    <xdr:cxnSp macro="">
      <xdr:nvCxnSpPr>
        <xdr:cNvPr id="258" name="直線コネクタ 257"/>
        <xdr:cNvCxnSpPr/>
      </xdr:nvCxnSpPr>
      <xdr:spPr>
        <a:xfrm>
          <a:off x="15290800" y="148221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128693</xdr:rowOff>
    </xdr:to>
    <xdr:cxnSp macro="">
      <xdr:nvCxnSpPr>
        <xdr:cNvPr id="261" name="直線コネクタ 260"/>
        <xdr:cNvCxnSpPr/>
      </xdr:nvCxnSpPr>
      <xdr:spPr>
        <a:xfrm flipV="1">
          <a:off x="14401800" y="14822170"/>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89</xdr:row>
      <xdr:rowOff>93980</xdr:rowOff>
    </xdr:to>
    <xdr:cxnSp macro="">
      <xdr:nvCxnSpPr>
        <xdr:cNvPr id="264" name="直線コネクタ 263"/>
        <xdr:cNvCxnSpPr/>
      </xdr:nvCxnSpPr>
      <xdr:spPr>
        <a:xfrm flipV="1">
          <a:off x="13512800" y="1521629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104563</xdr:rowOff>
    </xdr:from>
    <xdr:to>
      <xdr:col>24</xdr:col>
      <xdr:colOff>609600</xdr:colOff>
      <xdr:row>88</xdr:row>
      <xdr:rowOff>34713</xdr:rowOff>
    </xdr:to>
    <xdr:sp macro="" textlink="">
      <xdr:nvSpPr>
        <xdr:cNvPr id="274" name="円/楕円 273"/>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440</xdr:rowOff>
    </xdr:from>
    <xdr:ext cx="762000" cy="259045"/>
    <xdr:sp macro="" textlink="">
      <xdr:nvSpPr>
        <xdr:cNvPr id="275" name="給与水準   （国との比較）該当値テキスト"/>
        <xdr:cNvSpPr txBox="1"/>
      </xdr:nvSpPr>
      <xdr:spPr>
        <a:xfrm>
          <a:off x="17106900" y="149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6" name="円/楕円 275"/>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7" name="テキスト ボックス 276"/>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8" name="円/楕円 277"/>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79" name="テキスト ボックス 278"/>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0" name="円/楕円 279"/>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1" name="テキスト ボックス 280"/>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2" name="円/楕円 281"/>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3" name="テキスト ボックス 282"/>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職員数は類似団体の平均より</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人下回っているが、最近は横ばいとなっている。これは定員管理計画により職員数を据え置きとしてきた為である。しかしながら全国平均との比較では</a:t>
          </a:r>
          <a:r>
            <a:rPr kumimoji="1" lang="en-US" altLang="ja-JP" sz="1300">
              <a:solidFill>
                <a:sysClr val="windowText" lastClr="000000"/>
              </a:solidFill>
              <a:latin typeface="ＭＳ Ｐゴシック"/>
            </a:rPr>
            <a:t>3.91</a:t>
          </a:r>
          <a:r>
            <a:rPr kumimoji="1" lang="ja-JP" altLang="en-US" sz="1300">
              <a:solidFill>
                <a:sysClr val="windowText" lastClr="000000"/>
              </a:solidFill>
              <a:latin typeface="ＭＳ Ｐゴシック"/>
            </a:rPr>
            <a:t>人も上回っており、今後も行財政改革による民間委託の推進や臨時職員の有効活用、新規採用職員の抑制を図りながら、適切な定員管理に努める。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137202</xdr:rowOff>
    </xdr:from>
    <xdr:to>
      <xdr:col>24</xdr:col>
      <xdr:colOff>558800</xdr:colOff>
      <xdr:row>61</xdr:row>
      <xdr:rowOff>4360</xdr:rowOff>
    </xdr:to>
    <xdr:cxnSp macro="">
      <xdr:nvCxnSpPr>
        <xdr:cNvPr id="318" name="直線コネクタ 317"/>
        <xdr:cNvCxnSpPr/>
      </xdr:nvCxnSpPr>
      <xdr:spPr>
        <a:xfrm>
          <a:off x="16179800" y="1042420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110659</xdr:rowOff>
    </xdr:from>
    <xdr:to>
      <xdr:col>23</xdr:col>
      <xdr:colOff>406400</xdr:colOff>
      <xdr:row>60</xdr:row>
      <xdr:rowOff>137202</xdr:rowOff>
    </xdr:to>
    <xdr:cxnSp macro="">
      <xdr:nvCxnSpPr>
        <xdr:cNvPr id="321" name="直線コネクタ 320"/>
        <xdr:cNvCxnSpPr/>
      </xdr:nvCxnSpPr>
      <xdr:spPr>
        <a:xfrm>
          <a:off x="15290800" y="1039765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90551</xdr:rowOff>
    </xdr:from>
    <xdr:to>
      <xdr:col>22</xdr:col>
      <xdr:colOff>203200</xdr:colOff>
      <xdr:row>60</xdr:row>
      <xdr:rowOff>110659</xdr:rowOff>
    </xdr:to>
    <xdr:cxnSp macro="">
      <xdr:nvCxnSpPr>
        <xdr:cNvPr id="324" name="直線コネクタ 323"/>
        <xdr:cNvCxnSpPr/>
      </xdr:nvCxnSpPr>
      <xdr:spPr>
        <a:xfrm>
          <a:off x="14401800" y="103775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89746</xdr:rowOff>
    </xdr:from>
    <xdr:to>
      <xdr:col>21</xdr:col>
      <xdr:colOff>0</xdr:colOff>
      <xdr:row>60</xdr:row>
      <xdr:rowOff>90551</xdr:rowOff>
    </xdr:to>
    <xdr:cxnSp macro="">
      <xdr:nvCxnSpPr>
        <xdr:cNvPr id="327" name="直線コネクタ 326"/>
        <xdr:cNvCxnSpPr/>
      </xdr:nvCxnSpPr>
      <xdr:spPr>
        <a:xfrm>
          <a:off x="13512800" y="1037674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125010</xdr:rowOff>
    </xdr:from>
    <xdr:to>
      <xdr:col>24</xdr:col>
      <xdr:colOff>609600</xdr:colOff>
      <xdr:row>61</xdr:row>
      <xdr:rowOff>55160</xdr:rowOff>
    </xdr:to>
    <xdr:sp macro="" textlink="">
      <xdr:nvSpPr>
        <xdr:cNvPr id="337" name="円/楕円 336"/>
        <xdr:cNvSpPr/>
      </xdr:nvSpPr>
      <xdr:spPr>
        <a:xfrm>
          <a:off x="169672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141537</xdr:rowOff>
    </xdr:from>
    <xdr:ext cx="762000" cy="259045"/>
    <xdr:sp macro="" textlink="">
      <xdr:nvSpPr>
        <xdr:cNvPr id="338" name="定員管理の状況該当値テキスト"/>
        <xdr:cNvSpPr txBox="1"/>
      </xdr:nvSpPr>
      <xdr:spPr>
        <a:xfrm>
          <a:off x="17106900" y="102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86402</xdr:rowOff>
    </xdr:from>
    <xdr:to>
      <xdr:col>23</xdr:col>
      <xdr:colOff>457200</xdr:colOff>
      <xdr:row>61</xdr:row>
      <xdr:rowOff>16552</xdr:rowOff>
    </xdr:to>
    <xdr:sp macro="" textlink="">
      <xdr:nvSpPr>
        <xdr:cNvPr id="339" name="円/楕円 338"/>
        <xdr:cNvSpPr/>
      </xdr:nvSpPr>
      <xdr:spPr>
        <a:xfrm>
          <a:off x="16129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26729</xdr:rowOff>
    </xdr:from>
    <xdr:ext cx="736600" cy="259045"/>
    <xdr:sp macro="" textlink="">
      <xdr:nvSpPr>
        <xdr:cNvPr id="340" name="テキスト ボックス 339"/>
        <xdr:cNvSpPr txBox="1"/>
      </xdr:nvSpPr>
      <xdr:spPr>
        <a:xfrm>
          <a:off x="15798800" y="10142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59859</xdr:rowOff>
    </xdr:from>
    <xdr:to>
      <xdr:col>22</xdr:col>
      <xdr:colOff>254000</xdr:colOff>
      <xdr:row>60</xdr:row>
      <xdr:rowOff>161459</xdr:rowOff>
    </xdr:to>
    <xdr:sp macro="" textlink="">
      <xdr:nvSpPr>
        <xdr:cNvPr id="341" name="円/楕円 340"/>
        <xdr:cNvSpPr/>
      </xdr:nvSpPr>
      <xdr:spPr>
        <a:xfrm>
          <a:off x="15240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186</xdr:rowOff>
    </xdr:from>
    <xdr:ext cx="762000" cy="259045"/>
    <xdr:sp macro="" textlink="">
      <xdr:nvSpPr>
        <xdr:cNvPr id="342" name="テキスト ボックス 341"/>
        <xdr:cNvSpPr txBox="1"/>
      </xdr:nvSpPr>
      <xdr:spPr>
        <a:xfrm>
          <a:off x="14909800" y="101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39751</xdr:rowOff>
    </xdr:from>
    <xdr:to>
      <xdr:col>21</xdr:col>
      <xdr:colOff>50800</xdr:colOff>
      <xdr:row>60</xdr:row>
      <xdr:rowOff>141351</xdr:rowOff>
    </xdr:to>
    <xdr:sp macro="" textlink="">
      <xdr:nvSpPr>
        <xdr:cNvPr id="343" name="円/楕円 342"/>
        <xdr:cNvSpPr/>
      </xdr:nvSpPr>
      <xdr:spPr>
        <a:xfrm>
          <a:off x="14351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151528</xdr:rowOff>
    </xdr:from>
    <xdr:ext cx="762000" cy="259045"/>
    <xdr:sp macro="" textlink="">
      <xdr:nvSpPr>
        <xdr:cNvPr id="344" name="テキスト ボックス 343"/>
        <xdr:cNvSpPr txBox="1"/>
      </xdr:nvSpPr>
      <xdr:spPr>
        <a:xfrm>
          <a:off x="14020800" y="100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38946</xdr:rowOff>
    </xdr:from>
    <xdr:to>
      <xdr:col>19</xdr:col>
      <xdr:colOff>533400</xdr:colOff>
      <xdr:row>60</xdr:row>
      <xdr:rowOff>140546</xdr:rowOff>
    </xdr:to>
    <xdr:sp macro="" textlink="">
      <xdr:nvSpPr>
        <xdr:cNvPr id="345" name="円/楕円 344"/>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150723</xdr:rowOff>
    </xdr:from>
    <xdr:ext cx="762000" cy="259045"/>
    <xdr:sp macro="" textlink="">
      <xdr:nvSpPr>
        <xdr:cNvPr id="346" name="テキスト ボックス 345"/>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比率は依然として全国平均を大きく上回り、類似団体内の順位は最下位となってしまったが、</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％以下になったことにより、平成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年度より許可団体から協議団体へなることができた。</a:t>
          </a:r>
        </a:p>
        <a:p>
          <a:r>
            <a:rPr kumimoji="1" lang="ja-JP" altLang="en-US" sz="1300">
              <a:solidFill>
                <a:sysClr val="windowText" lastClr="000000"/>
              </a:solidFill>
              <a:latin typeface="ＭＳ Ｐゴシック"/>
            </a:rPr>
            <a:t>　しかしながら、依然として厳しい状況に変わりなく、主な要因としては、大規模事業（統合中学校の建設、広域水道事業）に係る多額の起債の償還が続いているためである。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今後も、償還元金よりも借入をしないことを遵守し、公債費の低減に努め、実質公債費比率の低減を図っていく。</a:t>
          </a:r>
        </a:p>
        <a:p>
          <a:endParaRPr kumimoji="1" lang="ja-JP" altLang="en-US" sz="1300">
            <a:solidFill>
              <a:sysClr val="windowText" lastClr="000000"/>
            </a:solidFill>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92392</xdr:rowOff>
    </xdr:from>
    <xdr:to>
      <xdr:col>24</xdr:col>
      <xdr:colOff>558800</xdr:colOff>
      <xdr:row>42</xdr:row>
      <xdr:rowOff>158115</xdr:rowOff>
    </xdr:to>
    <xdr:cxnSp macro="">
      <xdr:nvCxnSpPr>
        <xdr:cNvPr id="371" name="直線コネクタ 370"/>
        <xdr:cNvCxnSpPr/>
      </xdr:nvCxnSpPr>
      <xdr:spPr>
        <a:xfrm flipV="1">
          <a:off x="17018000" y="6436042"/>
          <a:ext cx="0" cy="922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130192</xdr:rowOff>
    </xdr:from>
    <xdr:ext cx="762000" cy="259045"/>
    <xdr:sp macro="" textlink="">
      <xdr:nvSpPr>
        <xdr:cNvPr id="372" name="公債費負担の状況最小値テキスト"/>
        <xdr:cNvSpPr txBox="1"/>
      </xdr:nvSpPr>
      <xdr:spPr>
        <a:xfrm>
          <a:off x="17106900" y="733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42</xdr:row>
      <xdr:rowOff>158115</xdr:rowOff>
    </xdr:from>
    <xdr:to>
      <xdr:col>24</xdr:col>
      <xdr:colOff>647700</xdr:colOff>
      <xdr:row>42</xdr:row>
      <xdr:rowOff>158115</xdr:rowOff>
    </xdr:to>
    <xdr:cxnSp macro="">
      <xdr:nvCxnSpPr>
        <xdr:cNvPr id="373" name="直線コネクタ 372"/>
        <xdr:cNvCxnSpPr/>
      </xdr:nvCxnSpPr>
      <xdr:spPr>
        <a:xfrm>
          <a:off x="16929100" y="735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7319</xdr:rowOff>
    </xdr:from>
    <xdr:ext cx="762000" cy="259045"/>
    <xdr:sp macro="" textlink="">
      <xdr:nvSpPr>
        <xdr:cNvPr id="374" name="公債費負担の状況最大値テキスト"/>
        <xdr:cNvSpPr txBox="1"/>
      </xdr:nvSpPr>
      <xdr:spPr>
        <a:xfrm>
          <a:off x="17106900" y="61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92392</xdr:rowOff>
    </xdr:from>
    <xdr:to>
      <xdr:col>24</xdr:col>
      <xdr:colOff>647700</xdr:colOff>
      <xdr:row>37</xdr:row>
      <xdr:rowOff>92392</xdr:rowOff>
    </xdr:to>
    <xdr:cxnSp macro="">
      <xdr:nvCxnSpPr>
        <xdr:cNvPr id="375" name="直線コネクタ 374"/>
        <xdr:cNvCxnSpPr/>
      </xdr:nvCxnSpPr>
      <xdr:spPr>
        <a:xfrm>
          <a:off x="16929100" y="64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119380</xdr:rowOff>
    </xdr:to>
    <xdr:cxnSp macro="">
      <xdr:nvCxnSpPr>
        <xdr:cNvPr id="376" name="直線コネクタ 375"/>
        <xdr:cNvCxnSpPr/>
      </xdr:nvCxnSpPr>
      <xdr:spPr>
        <a:xfrm flipV="1">
          <a:off x="16179800" y="735901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14305</xdr:rowOff>
    </xdr:from>
    <xdr:ext cx="762000" cy="259045"/>
    <xdr:sp macro="" textlink="">
      <xdr:nvSpPr>
        <xdr:cNvPr id="377" name="公債費負担の状況平均値テキスト"/>
        <xdr:cNvSpPr txBox="1"/>
      </xdr:nvSpPr>
      <xdr:spPr>
        <a:xfrm>
          <a:off x="17106900" y="670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78" name="フローチャート : 判断 377"/>
        <xdr:cNvSpPr/>
      </xdr:nvSpPr>
      <xdr:spPr>
        <a:xfrm>
          <a:off x="16967200" y="68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38418</xdr:rowOff>
    </xdr:to>
    <xdr:cxnSp macro="">
      <xdr:nvCxnSpPr>
        <xdr:cNvPr id="379" name="直線コネクタ 378"/>
        <xdr:cNvCxnSpPr/>
      </xdr:nvCxnSpPr>
      <xdr:spPr>
        <a:xfrm flipV="1">
          <a:off x="15290800" y="749173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80" name="フローチャート : 判断 37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81" name="テキスト ボックス 38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38418</xdr:rowOff>
    </xdr:from>
    <xdr:to>
      <xdr:col>22</xdr:col>
      <xdr:colOff>203200</xdr:colOff>
      <xdr:row>44</xdr:row>
      <xdr:rowOff>80645</xdr:rowOff>
    </xdr:to>
    <xdr:cxnSp macro="">
      <xdr:nvCxnSpPr>
        <xdr:cNvPr id="382" name="直線コネクタ 381"/>
        <xdr:cNvCxnSpPr/>
      </xdr:nvCxnSpPr>
      <xdr:spPr>
        <a:xfrm flipV="1">
          <a:off x="14401800" y="75822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106363</xdr:rowOff>
    </xdr:from>
    <xdr:to>
      <xdr:col>22</xdr:col>
      <xdr:colOff>254000</xdr:colOff>
      <xdr:row>41</xdr:row>
      <xdr:rowOff>36513</xdr:rowOff>
    </xdr:to>
    <xdr:sp macro="" textlink="">
      <xdr:nvSpPr>
        <xdr:cNvPr id="383" name="フローチャート : 判断 382"/>
        <xdr:cNvSpPr/>
      </xdr:nvSpPr>
      <xdr:spPr>
        <a:xfrm>
          <a:off x="15240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46690</xdr:rowOff>
    </xdr:from>
    <xdr:ext cx="762000" cy="259045"/>
    <xdr:sp macro="" textlink="">
      <xdr:nvSpPr>
        <xdr:cNvPr id="384" name="テキスト ボックス 383"/>
        <xdr:cNvSpPr txBox="1"/>
      </xdr:nvSpPr>
      <xdr:spPr>
        <a:xfrm>
          <a:off x="14909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80645</xdr:rowOff>
    </xdr:from>
    <xdr:to>
      <xdr:col>21</xdr:col>
      <xdr:colOff>0</xdr:colOff>
      <xdr:row>44</xdr:row>
      <xdr:rowOff>153035</xdr:rowOff>
    </xdr:to>
    <xdr:cxnSp macro="">
      <xdr:nvCxnSpPr>
        <xdr:cNvPr id="385" name="直線コネクタ 384"/>
        <xdr:cNvCxnSpPr/>
      </xdr:nvCxnSpPr>
      <xdr:spPr>
        <a:xfrm flipV="1">
          <a:off x="13512800" y="76244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6" name="フローチャート : 判断 385"/>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87" name="テキスト ボックス 386"/>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388" name="フローチャート : 判断 387"/>
        <xdr:cNvSpPr/>
      </xdr:nvSpPr>
      <xdr:spPr>
        <a:xfrm>
          <a:off x="134620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389" name="テキスト ボックス 388"/>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5" name="円/楕円 394"/>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3192</xdr:rowOff>
    </xdr:from>
    <xdr:ext cx="762000" cy="259045"/>
    <xdr:sp macro="" textlink="">
      <xdr:nvSpPr>
        <xdr:cNvPr id="396" name="公債費負担の状況該当値テキスト"/>
        <xdr:cNvSpPr txBox="1"/>
      </xdr:nvSpPr>
      <xdr:spPr>
        <a:xfrm>
          <a:off x="17106900" y="720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397" name="円/楕円 396"/>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398" name="テキスト ボックス 397"/>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159068</xdr:rowOff>
    </xdr:from>
    <xdr:to>
      <xdr:col>22</xdr:col>
      <xdr:colOff>254000</xdr:colOff>
      <xdr:row>44</xdr:row>
      <xdr:rowOff>89218</xdr:rowOff>
    </xdr:to>
    <xdr:sp macro="" textlink="">
      <xdr:nvSpPr>
        <xdr:cNvPr id="399" name="円/楕円 398"/>
        <xdr:cNvSpPr/>
      </xdr:nvSpPr>
      <xdr:spPr>
        <a:xfrm>
          <a:off x="15240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73995</xdr:rowOff>
    </xdr:from>
    <xdr:ext cx="762000" cy="259045"/>
    <xdr:sp macro="" textlink="">
      <xdr:nvSpPr>
        <xdr:cNvPr id="400" name="テキスト ボックス 399"/>
        <xdr:cNvSpPr txBox="1"/>
      </xdr:nvSpPr>
      <xdr:spPr>
        <a:xfrm>
          <a:off x="14909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29845</xdr:rowOff>
    </xdr:from>
    <xdr:to>
      <xdr:col>21</xdr:col>
      <xdr:colOff>50800</xdr:colOff>
      <xdr:row>44</xdr:row>
      <xdr:rowOff>131445</xdr:rowOff>
    </xdr:to>
    <xdr:sp macro="" textlink="">
      <xdr:nvSpPr>
        <xdr:cNvPr id="401" name="円/楕円 400"/>
        <xdr:cNvSpPr/>
      </xdr:nvSpPr>
      <xdr:spPr>
        <a:xfrm>
          <a:off x="14351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116222</xdr:rowOff>
    </xdr:from>
    <xdr:ext cx="762000" cy="259045"/>
    <xdr:sp macro="" textlink="">
      <xdr:nvSpPr>
        <xdr:cNvPr id="402" name="テキスト ボックス 401"/>
        <xdr:cNvSpPr txBox="1"/>
      </xdr:nvSpPr>
      <xdr:spPr>
        <a:xfrm>
          <a:off x="14020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102235</xdr:rowOff>
    </xdr:from>
    <xdr:to>
      <xdr:col>19</xdr:col>
      <xdr:colOff>533400</xdr:colOff>
      <xdr:row>45</xdr:row>
      <xdr:rowOff>32385</xdr:rowOff>
    </xdr:to>
    <xdr:sp macro="" textlink="">
      <xdr:nvSpPr>
        <xdr:cNvPr id="403" name="円/楕円 402"/>
        <xdr:cNvSpPr/>
      </xdr:nvSpPr>
      <xdr:spPr>
        <a:xfrm>
          <a:off x="13462000" y="76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17162</xdr:rowOff>
    </xdr:from>
    <xdr:ext cx="762000" cy="259045"/>
    <xdr:sp macro="" textlink="">
      <xdr:nvSpPr>
        <xdr:cNvPr id="404" name="テキスト ボックス 403"/>
        <xdr:cNvSpPr txBox="1"/>
      </xdr:nvSpPr>
      <xdr:spPr>
        <a:xfrm>
          <a:off x="13131800" y="77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地方債残高の着実な減少により、比率は年々減少していたが、本年度は、普通交付税の増による標準財政規模の増及び財政調整基金の積み増しによる充当可能基金の増により比率が下がったためである。しかしながら、類似団体の平均より約</a:t>
          </a:r>
          <a:r>
            <a:rPr kumimoji="1" lang="en-US" altLang="ja-JP" sz="1200">
              <a:solidFill>
                <a:sysClr val="windowText" lastClr="000000"/>
              </a:solidFill>
              <a:latin typeface="ＭＳ Ｐゴシック"/>
            </a:rPr>
            <a:t>3.5</a:t>
          </a:r>
          <a:r>
            <a:rPr kumimoji="1" lang="ja-JP" altLang="en-US" sz="1200">
              <a:solidFill>
                <a:sysClr val="windowText" lastClr="000000"/>
              </a:solidFill>
              <a:latin typeface="ＭＳ Ｐゴシック"/>
            </a:rPr>
            <a:t>倍も大きく上回っている状況である。その主な要因は大規模事業（統合中学校建設・広域水道事業）の財源とした地方債の残高が類似団体と比べて多額なためである。</a:t>
          </a:r>
        </a:p>
        <a:p>
          <a:r>
            <a:rPr kumimoji="1" lang="ja-JP" altLang="en-US" sz="1200">
              <a:solidFill>
                <a:sysClr val="windowText" lastClr="000000"/>
              </a:solidFill>
              <a:latin typeface="ＭＳ Ｐゴシック"/>
            </a:rPr>
            <a:t>　今後も引き続き、新規発行債の抑制による地方債残高の減に努め、新規採用職員の抑制により退職手当負担見込額が減少することから、比率は今後も減少していく見込みである。</a:t>
          </a:r>
        </a:p>
        <a:p>
          <a:r>
            <a:rPr kumimoji="1" lang="ja-JP" altLang="en-US" sz="1200">
              <a:solidFill>
                <a:sysClr val="windowText" lastClr="000000"/>
              </a:solidFill>
              <a:latin typeface="ＭＳ Ｐゴシック"/>
            </a:rPr>
            <a:t>　これからも後世への負担を少しでも軽減できるよう努めていく。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5" name="直線コネクタ 434"/>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6"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7" name="直線コネクタ 436"/>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151856</xdr:rowOff>
    </xdr:from>
    <xdr:to>
      <xdr:col>24</xdr:col>
      <xdr:colOff>558800</xdr:colOff>
      <xdr:row>21</xdr:row>
      <xdr:rowOff>5443</xdr:rowOff>
    </xdr:to>
    <xdr:cxnSp macro="">
      <xdr:nvCxnSpPr>
        <xdr:cNvPr id="440" name="直線コネクタ 439"/>
        <xdr:cNvCxnSpPr/>
      </xdr:nvCxnSpPr>
      <xdr:spPr>
        <a:xfrm flipV="1">
          <a:off x="16179800" y="3409406"/>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1"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2" name="フローチャート : 判断 441"/>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141272</xdr:rowOff>
    </xdr:from>
    <xdr:to>
      <xdr:col>23</xdr:col>
      <xdr:colOff>406400</xdr:colOff>
      <xdr:row>21</xdr:row>
      <xdr:rowOff>5443</xdr:rowOff>
    </xdr:to>
    <xdr:cxnSp macro="">
      <xdr:nvCxnSpPr>
        <xdr:cNvPr id="443" name="直線コネクタ 442"/>
        <xdr:cNvCxnSpPr/>
      </xdr:nvCxnSpPr>
      <xdr:spPr>
        <a:xfrm>
          <a:off x="15290800" y="357027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141272</xdr:rowOff>
    </xdr:from>
    <xdr:to>
      <xdr:col>22</xdr:col>
      <xdr:colOff>203200</xdr:colOff>
      <xdr:row>22</xdr:row>
      <xdr:rowOff>6350</xdr:rowOff>
    </xdr:to>
    <xdr:cxnSp macro="">
      <xdr:nvCxnSpPr>
        <xdr:cNvPr id="446" name="直線コネクタ 445"/>
        <xdr:cNvCxnSpPr/>
      </xdr:nvCxnSpPr>
      <xdr:spPr>
        <a:xfrm flipV="1">
          <a:off x="14401800" y="3570272"/>
          <a:ext cx="889000" cy="20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7" name="フローチャート : 判断 446"/>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8" name="テキスト ボックス 447"/>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6350</xdr:rowOff>
    </xdr:from>
    <xdr:to>
      <xdr:col>21</xdr:col>
      <xdr:colOff>0</xdr:colOff>
      <xdr:row>22</xdr:row>
      <xdr:rowOff>99423</xdr:rowOff>
    </xdr:to>
    <xdr:cxnSp macro="">
      <xdr:nvCxnSpPr>
        <xdr:cNvPr id="449" name="直線コネクタ 448"/>
        <xdr:cNvCxnSpPr/>
      </xdr:nvCxnSpPr>
      <xdr:spPr>
        <a:xfrm flipV="1">
          <a:off x="13512800" y="377825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0" name="フローチャート : 判断 44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1" name="テキスト ボックス 450"/>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2" name="フローチャート : 判断 45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3" name="テキスト ボックス 452"/>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101056</xdr:rowOff>
    </xdr:from>
    <xdr:to>
      <xdr:col>24</xdr:col>
      <xdr:colOff>609600</xdr:colOff>
      <xdr:row>20</xdr:row>
      <xdr:rowOff>31206</xdr:rowOff>
    </xdr:to>
    <xdr:sp macro="" textlink="">
      <xdr:nvSpPr>
        <xdr:cNvPr id="459" name="円/楕円 458"/>
        <xdr:cNvSpPr/>
      </xdr:nvSpPr>
      <xdr:spPr>
        <a:xfrm>
          <a:off x="16967200" y="33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73133</xdr:rowOff>
    </xdr:from>
    <xdr:ext cx="762000" cy="259045"/>
    <xdr:sp macro="" textlink="">
      <xdr:nvSpPr>
        <xdr:cNvPr id="460" name="将来負担の状況該当値テキスト"/>
        <xdr:cNvSpPr txBox="1"/>
      </xdr:nvSpPr>
      <xdr:spPr>
        <a:xfrm>
          <a:off x="17106900" y="333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126093</xdr:rowOff>
    </xdr:from>
    <xdr:to>
      <xdr:col>23</xdr:col>
      <xdr:colOff>457200</xdr:colOff>
      <xdr:row>21</xdr:row>
      <xdr:rowOff>56243</xdr:rowOff>
    </xdr:to>
    <xdr:sp macro="" textlink="">
      <xdr:nvSpPr>
        <xdr:cNvPr id="461" name="円/楕円 460"/>
        <xdr:cNvSpPr/>
      </xdr:nvSpPr>
      <xdr:spPr>
        <a:xfrm>
          <a:off x="16129000" y="35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41020</xdr:rowOff>
    </xdr:from>
    <xdr:ext cx="736600" cy="259045"/>
    <xdr:sp macro="" textlink="">
      <xdr:nvSpPr>
        <xdr:cNvPr id="462" name="テキスト ボックス 461"/>
        <xdr:cNvSpPr txBox="1"/>
      </xdr:nvSpPr>
      <xdr:spPr>
        <a:xfrm>
          <a:off x="15798800" y="364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90472</xdr:rowOff>
    </xdr:from>
    <xdr:to>
      <xdr:col>22</xdr:col>
      <xdr:colOff>254000</xdr:colOff>
      <xdr:row>21</xdr:row>
      <xdr:rowOff>20622</xdr:rowOff>
    </xdr:to>
    <xdr:sp macro="" textlink="">
      <xdr:nvSpPr>
        <xdr:cNvPr id="463" name="円/楕円 462"/>
        <xdr:cNvSpPr/>
      </xdr:nvSpPr>
      <xdr:spPr>
        <a:xfrm>
          <a:off x="152400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5399</xdr:rowOff>
    </xdr:from>
    <xdr:ext cx="762000" cy="259045"/>
    <xdr:sp macro="" textlink="">
      <xdr:nvSpPr>
        <xdr:cNvPr id="464" name="テキスト ボックス 463"/>
        <xdr:cNvSpPr txBox="1"/>
      </xdr:nvSpPr>
      <xdr:spPr>
        <a:xfrm>
          <a:off x="14909800" y="360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127000</xdr:rowOff>
    </xdr:from>
    <xdr:to>
      <xdr:col>21</xdr:col>
      <xdr:colOff>50800</xdr:colOff>
      <xdr:row>22</xdr:row>
      <xdr:rowOff>57150</xdr:rowOff>
    </xdr:to>
    <xdr:sp macro="" textlink="">
      <xdr:nvSpPr>
        <xdr:cNvPr id="465" name="円/楕円 464"/>
        <xdr:cNvSpPr/>
      </xdr:nvSpPr>
      <xdr:spPr>
        <a:xfrm>
          <a:off x="14351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41927</xdr:rowOff>
    </xdr:from>
    <xdr:ext cx="762000" cy="259045"/>
    <xdr:sp macro="" textlink="">
      <xdr:nvSpPr>
        <xdr:cNvPr id="466" name="テキスト ボックス 465"/>
        <xdr:cNvSpPr txBox="1"/>
      </xdr:nvSpPr>
      <xdr:spPr>
        <a:xfrm>
          <a:off x="14020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48623</xdr:rowOff>
    </xdr:from>
    <xdr:to>
      <xdr:col>19</xdr:col>
      <xdr:colOff>533400</xdr:colOff>
      <xdr:row>22</xdr:row>
      <xdr:rowOff>150223</xdr:rowOff>
    </xdr:to>
    <xdr:sp macro="" textlink="">
      <xdr:nvSpPr>
        <xdr:cNvPr id="467" name="円/楕円 466"/>
        <xdr:cNvSpPr/>
      </xdr:nvSpPr>
      <xdr:spPr>
        <a:xfrm>
          <a:off x="13462000" y="38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135000</xdr:rowOff>
    </xdr:from>
    <xdr:ext cx="762000" cy="259045"/>
    <xdr:sp macro="" textlink="">
      <xdr:nvSpPr>
        <xdr:cNvPr id="468" name="テキスト ボックス 467"/>
        <xdr:cNvSpPr txBox="1"/>
      </xdr:nvSpPr>
      <xdr:spPr>
        <a:xfrm>
          <a:off x="13131800" y="390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類似団体と比較すると人口千人当たりの職員数は少なく、給与水準も低くなったことから人件費に係る経常収支比率は</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％低くなっている。</a:t>
          </a:r>
        </a:p>
        <a:p>
          <a:r>
            <a:rPr kumimoji="1" lang="ja-JP" altLang="en-US" sz="1300">
              <a:solidFill>
                <a:sysClr val="windowText" lastClr="000000"/>
              </a:solidFill>
              <a:latin typeface="ＭＳ Ｐゴシック"/>
            </a:rPr>
            <a:t>　人件費を抑制する為にこれまでも新規採用職員の抑制を図ってきた。定員管理計画では職員数の据え置きを掲げており、これからも継続し人件費の抑制に努めていく。</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129286</xdr:rowOff>
    </xdr:to>
    <xdr:cxnSp macro="">
      <xdr:nvCxnSpPr>
        <xdr:cNvPr id="64" name="直線コネクタ 63"/>
        <xdr:cNvCxnSpPr/>
      </xdr:nvCxnSpPr>
      <xdr:spPr>
        <a:xfrm flipV="1">
          <a:off x="3987800" y="63723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129286</xdr:rowOff>
    </xdr:to>
    <xdr:cxnSp macro="">
      <xdr:nvCxnSpPr>
        <xdr:cNvPr id="67" name="直線コネクタ 66"/>
        <xdr:cNvCxnSpPr/>
      </xdr:nvCxnSpPr>
      <xdr:spPr>
        <a:xfrm>
          <a:off x="3098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97282</xdr:rowOff>
    </xdr:to>
    <xdr:cxnSp macro="">
      <xdr:nvCxnSpPr>
        <xdr:cNvPr id="70" name="直線コネクタ 69"/>
        <xdr:cNvCxnSpPr/>
      </xdr:nvCxnSpPr>
      <xdr:spPr>
        <a:xfrm flipV="1">
          <a:off x="2209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97282</xdr:rowOff>
    </xdr:to>
    <xdr:cxnSp macro="">
      <xdr:nvCxnSpPr>
        <xdr:cNvPr id="73" name="直線コネクタ 72"/>
        <xdr:cNvCxnSpPr/>
      </xdr:nvCxnSpPr>
      <xdr:spPr>
        <a:xfrm>
          <a:off x="1320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3" name="円/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165879</xdr:rowOff>
    </xdr:from>
    <xdr:ext cx="762000" cy="259045"/>
    <xdr:sp macro="" textlink="">
      <xdr:nvSpPr>
        <xdr:cNvPr id="84" name="人件費該当値テキスト"/>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9" name="円/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類似団体の平均値より</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％下回り、全国平均よりも</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％下回った。</a:t>
          </a:r>
        </a:p>
        <a:p>
          <a:r>
            <a:rPr kumimoji="1" lang="ja-JP" altLang="en-US" sz="1300">
              <a:solidFill>
                <a:sysClr val="windowText" lastClr="000000"/>
              </a:solidFill>
              <a:latin typeface="ＭＳ Ｐゴシック"/>
            </a:rPr>
            <a:t>　物件費の経常経費充当一般財源は前年度比</a:t>
          </a:r>
          <a:r>
            <a:rPr kumimoji="1" lang="en-US" altLang="ja-JP" sz="1300">
              <a:solidFill>
                <a:sysClr val="windowText" lastClr="000000"/>
              </a:solidFill>
              <a:latin typeface="ＭＳ Ｐゴシック"/>
            </a:rPr>
            <a:t>10.1</a:t>
          </a:r>
          <a:r>
            <a:rPr kumimoji="1" lang="ja-JP" altLang="en-US" sz="1300">
              <a:solidFill>
                <a:sysClr val="windowText" lastClr="000000"/>
              </a:solidFill>
              <a:latin typeface="ＭＳ Ｐゴシック"/>
            </a:rPr>
            <a:t>％増となった。今後も事務事業の見直しや各施設の指定管理者制度の導入、民間委託の推進等により物件費の低減に努める。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104140</xdr:rowOff>
    </xdr:to>
    <xdr:cxnSp macro="">
      <xdr:nvCxnSpPr>
        <xdr:cNvPr id="125" name="直線コネクタ 124"/>
        <xdr:cNvCxnSpPr/>
      </xdr:nvCxnSpPr>
      <xdr:spPr>
        <a:xfrm>
          <a:off x="15671800" y="2778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35560</xdr:rowOff>
    </xdr:to>
    <xdr:cxnSp macro="">
      <xdr:nvCxnSpPr>
        <xdr:cNvPr id="128" name="直線コネクタ 127"/>
        <xdr:cNvCxnSpPr/>
      </xdr:nvCxnSpPr>
      <xdr:spPr>
        <a:xfrm>
          <a:off x="14782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92710</xdr:rowOff>
    </xdr:to>
    <xdr:cxnSp macro="">
      <xdr:nvCxnSpPr>
        <xdr:cNvPr id="131" name="直線コネクタ 130"/>
        <xdr:cNvCxnSpPr/>
      </xdr:nvCxnSpPr>
      <xdr:spPr>
        <a:xfrm>
          <a:off x="13893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62230</xdr:rowOff>
    </xdr:to>
    <xdr:cxnSp macro="">
      <xdr:nvCxnSpPr>
        <xdr:cNvPr id="134" name="直線コネクタ 133"/>
        <xdr:cNvCxnSpPr/>
      </xdr:nvCxnSpPr>
      <xdr:spPr>
        <a:xfrm>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類似団体と比較すると</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％下回った。全国平均でも大きく下回っているが、扶助費における経常経費充当一般財源は前年度比</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％減であり、額の推移を見るほぼ横ばいである。</a:t>
          </a:r>
        </a:p>
        <a:p>
          <a:r>
            <a:rPr kumimoji="1" lang="ja-JP" altLang="en-US" sz="1300">
              <a:solidFill>
                <a:sysClr val="windowText" lastClr="000000"/>
              </a:solidFill>
              <a:latin typeface="ＭＳ Ｐゴシック"/>
            </a:rPr>
            <a:t>　これは障害福祉関係経費が大きな増減なく推移しているためである。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6" name="直線コネクタ 185"/>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9" name="直線コネクタ 188"/>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31750</xdr:rowOff>
    </xdr:to>
    <xdr:cxnSp macro="">
      <xdr:nvCxnSpPr>
        <xdr:cNvPr id="192" name="直線コネクタ 191"/>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31750</xdr:rowOff>
    </xdr:to>
    <xdr:cxnSp macro="">
      <xdr:nvCxnSpPr>
        <xdr:cNvPr id="195" name="直線コネクタ 194"/>
        <xdr:cNvCxnSpPr/>
      </xdr:nvCxnSpPr>
      <xdr:spPr>
        <a:xfrm>
          <a:off x="1320800" y="921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9" name="円/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1" name="円/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3" name="円/楕円 212"/>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4" name="テキスト ボックス 213"/>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その他の比率のほとんどが繰出金であり、類似団体と同率となり、全国平均とは、</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％上回った。</a:t>
          </a:r>
        </a:p>
        <a:p>
          <a:r>
            <a:rPr kumimoji="1" lang="ja-JP" altLang="en-US" sz="1300">
              <a:solidFill>
                <a:sysClr val="windowText" lastClr="000000"/>
              </a:solidFill>
              <a:latin typeface="ＭＳ Ｐゴシック"/>
            </a:rPr>
            <a:t>　繰出金に係る経常経費充当一般財源は前年度比</a:t>
          </a:r>
          <a:r>
            <a:rPr kumimoji="1" lang="en-US" altLang="ja-JP" sz="1300">
              <a:solidFill>
                <a:sysClr val="windowText" lastClr="000000"/>
              </a:solidFill>
              <a:latin typeface="ＭＳ Ｐゴシック"/>
            </a:rPr>
            <a:t>4.2</a:t>
          </a:r>
          <a:r>
            <a:rPr kumimoji="1" lang="ja-JP" altLang="en-US" sz="1300">
              <a:solidFill>
                <a:sysClr val="windowText" lastClr="000000"/>
              </a:solidFill>
              <a:latin typeface="ＭＳ Ｐゴシック"/>
            </a:rPr>
            <a:t>％増となった。繰出金のほとんどが医療給付に係る特別会計へのものであり、本町では高齢化率が高いことから、高齢者の医療給付費抑制を図るため、疾病予防事業等の充実を図っていく</a:t>
          </a:r>
          <a:r>
            <a:rPr kumimoji="1" lang="ja-JP" altLang="en-US" sz="1300">
              <a:solidFill>
                <a:srgbClr val="FF0000"/>
              </a:solidFill>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47" name="直線コネクタ 246"/>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81280</xdr:rowOff>
    </xdr:to>
    <xdr:cxnSp macro="">
      <xdr:nvCxnSpPr>
        <xdr:cNvPr id="250" name="直線コネクタ 249"/>
        <xdr:cNvCxnSpPr/>
      </xdr:nvCxnSpPr>
      <xdr:spPr>
        <a:xfrm>
          <a:off x="14782800" y="9575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153670</xdr:rowOff>
    </xdr:to>
    <xdr:cxnSp macro="">
      <xdr:nvCxnSpPr>
        <xdr:cNvPr id="253" name="直線コネクタ 252"/>
        <xdr:cNvCxnSpPr/>
      </xdr:nvCxnSpPr>
      <xdr:spPr>
        <a:xfrm flipV="1">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153670</xdr:rowOff>
    </xdr:to>
    <xdr:cxnSp macro="">
      <xdr:nvCxnSpPr>
        <xdr:cNvPr id="256" name="直線コネクタ 255"/>
        <xdr:cNvCxnSpPr/>
      </xdr:nvCxnSpPr>
      <xdr:spPr>
        <a:xfrm>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6" name="円/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40657</xdr:rowOff>
    </xdr:from>
    <xdr:ext cx="762000" cy="259045"/>
    <xdr:sp macro="" textlink="">
      <xdr:nvSpPr>
        <xdr:cNvPr id="267"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2" name="円/楕円 271"/>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3" name="テキスト ボックス 272"/>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補助費等に係る比率は、これまでと比べて類似団体より</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％上回り、全国平均に対しても</a:t>
          </a:r>
          <a:r>
            <a:rPr kumimoji="1" lang="en-US" altLang="ja-JP" sz="1300">
              <a:solidFill>
                <a:sysClr val="windowText" lastClr="000000"/>
              </a:solidFill>
              <a:latin typeface="ＭＳ Ｐゴシック"/>
            </a:rPr>
            <a:t>5.5</a:t>
          </a:r>
          <a:r>
            <a:rPr kumimoji="1" lang="ja-JP" altLang="en-US" sz="1300">
              <a:solidFill>
                <a:sysClr val="windowText" lastClr="000000"/>
              </a:solidFill>
              <a:latin typeface="ＭＳ Ｐゴシック"/>
            </a:rPr>
            <a:t>％も上回ってしまった。町が構成団体となっている一部事務組合への負担金に係る補助費等が増となった為である。今後も各種団体への補助金の見直し等により比率の低減に努める。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97282</xdr:rowOff>
    </xdr:to>
    <xdr:cxnSp macro="">
      <xdr:nvCxnSpPr>
        <xdr:cNvPr id="305" name="直線コネクタ 304"/>
        <xdr:cNvCxnSpPr/>
      </xdr:nvCxnSpPr>
      <xdr:spPr>
        <a:xfrm flipV="1">
          <a:off x="15671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97282</xdr:rowOff>
    </xdr:to>
    <xdr:cxnSp macro="">
      <xdr:nvCxnSpPr>
        <xdr:cNvPr id="308" name="直線コネクタ 307"/>
        <xdr:cNvCxnSpPr/>
      </xdr:nvCxnSpPr>
      <xdr:spPr>
        <a:xfrm>
          <a:off x="14782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97282</xdr:rowOff>
    </xdr:to>
    <xdr:cxnSp macro="">
      <xdr:nvCxnSpPr>
        <xdr:cNvPr id="311" name="直線コネクタ 310"/>
        <xdr:cNvCxnSpPr/>
      </xdr:nvCxnSpPr>
      <xdr:spPr>
        <a:xfrm>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4" name="直線コネクタ 313"/>
        <xdr:cNvCxnSpPr/>
      </xdr:nvCxnSpPr>
      <xdr:spPr>
        <a:xfrm>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4" name="円/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6" name="円/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8" name="円/楕円 327"/>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9" name="テキスト ボックス 328"/>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0" name="円/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31" name="テキスト ボックス 33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2" name="円/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ysClr val="windowText" lastClr="000000"/>
              </a:solidFill>
              <a:latin typeface="ＭＳ Ｐゴシック"/>
            </a:rPr>
            <a:t>類似団体の平均より</a:t>
          </a:r>
          <a:r>
            <a:rPr kumimoji="1" lang="en-US" altLang="ja-JP" sz="1100">
              <a:solidFill>
                <a:sysClr val="windowText" lastClr="000000"/>
              </a:solidFill>
              <a:latin typeface="ＭＳ Ｐゴシック"/>
            </a:rPr>
            <a:t>1.9</a:t>
          </a:r>
          <a:r>
            <a:rPr kumimoji="1" lang="ja-JP" altLang="en-US" sz="1100">
              <a:solidFill>
                <a:sysClr val="windowText" lastClr="000000"/>
              </a:solidFill>
              <a:latin typeface="ＭＳ Ｐゴシック"/>
            </a:rPr>
            <a:t>％上回ったが、全国平均と比較して</a:t>
          </a:r>
          <a:r>
            <a:rPr kumimoji="1" lang="en-US" altLang="ja-JP" sz="1100">
              <a:solidFill>
                <a:sysClr val="windowText" lastClr="000000"/>
              </a:solidFill>
              <a:latin typeface="ＭＳ Ｐゴシック"/>
            </a:rPr>
            <a:t>0.2</a:t>
          </a:r>
          <a:r>
            <a:rPr kumimoji="1" lang="ja-JP" altLang="en-US" sz="1100">
              <a:solidFill>
                <a:sysClr val="windowText" lastClr="000000"/>
              </a:solidFill>
              <a:latin typeface="ＭＳ Ｐゴシック"/>
            </a:rPr>
            <a:t>％低くなった。</a:t>
          </a:r>
        </a:p>
        <a:p>
          <a:r>
            <a:rPr kumimoji="1" lang="ja-JP" altLang="en-US" sz="1100">
              <a:solidFill>
                <a:sysClr val="windowText" lastClr="000000"/>
              </a:solidFill>
              <a:latin typeface="ＭＳ Ｐゴシック"/>
            </a:rPr>
            <a:t>　これは大規模事業（統合中学校の建設、広域水道事業）に係る多額の起債の償還が続いていることから、他と比べ一般財源における公債費の割合が依然として高水準となっている。</a:t>
          </a:r>
        </a:p>
        <a:p>
          <a:r>
            <a:rPr kumimoji="1" lang="ja-JP" altLang="en-US" sz="1100">
              <a:solidFill>
                <a:sysClr val="windowText" lastClr="000000"/>
              </a:solidFill>
              <a:latin typeface="ＭＳ Ｐゴシック"/>
            </a:rPr>
            <a:t>　今後も厳しい財政運営が予想されるため、特殊な事情が無い限り、新発行の起債はその年の元金償還額を上回らないよう計画し、借入れする場合も交付税算入のある有利な起債を利用していく。</a:t>
          </a:r>
        </a:p>
        <a:p>
          <a:r>
            <a:rPr kumimoji="1" lang="ja-JP" altLang="en-US" sz="1100">
              <a:solidFill>
                <a:sysClr val="windowText" lastClr="000000"/>
              </a:solidFill>
              <a:latin typeface="ＭＳ Ｐゴシック"/>
            </a:rPr>
            <a:t>　これにより平成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年度以降は公債費が減少傾向へ進むことが見込まれている。これからも地方債残高・公債費の抑制に努めていく。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107950</xdr:rowOff>
    </xdr:to>
    <xdr:cxnSp macro="">
      <xdr:nvCxnSpPr>
        <xdr:cNvPr id="365" name="直線コネクタ 364"/>
        <xdr:cNvCxnSpPr/>
      </xdr:nvCxnSpPr>
      <xdr:spPr>
        <a:xfrm flipV="1">
          <a:off x="3987800" y="13164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78</xdr:row>
      <xdr:rowOff>1270</xdr:rowOff>
    </xdr:to>
    <xdr:cxnSp macro="">
      <xdr:nvCxnSpPr>
        <xdr:cNvPr id="368" name="直線コネクタ 367"/>
        <xdr:cNvCxnSpPr/>
      </xdr:nvCxnSpPr>
      <xdr:spPr>
        <a:xfrm flipV="1">
          <a:off x="3098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xdr:rowOff>
    </xdr:from>
    <xdr:to>
      <xdr:col>4</xdr:col>
      <xdr:colOff>346075</xdr:colOff>
      <xdr:row>78</xdr:row>
      <xdr:rowOff>20320</xdr:rowOff>
    </xdr:to>
    <xdr:cxnSp macro="">
      <xdr:nvCxnSpPr>
        <xdr:cNvPr id="371" name="直線コネクタ 370"/>
        <xdr:cNvCxnSpPr/>
      </xdr:nvCxnSpPr>
      <xdr:spPr>
        <a:xfrm flipV="1">
          <a:off x="2209800" y="13374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20320</xdr:rowOff>
    </xdr:to>
    <xdr:cxnSp macro="">
      <xdr:nvCxnSpPr>
        <xdr:cNvPr id="374" name="直線コネクタ 373"/>
        <xdr:cNvCxnSpPr/>
      </xdr:nvCxnSpPr>
      <xdr:spPr>
        <a:xfrm>
          <a:off x="1320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4" name="円/楕円 383"/>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55897</xdr:rowOff>
    </xdr:from>
    <xdr:ext cx="762000" cy="259045"/>
    <xdr:sp macro="" textlink="">
      <xdr:nvSpPr>
        <xdr:cNvPr id="385"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86" name="円/楕円 385"/>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87" name="テキスト ボックス 386"/>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88" name="円/楕円 387"/>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89" name="テキスト ボックス 388"/>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0" name="円/楕円 389"/>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1" name="テキスト ボックス 390"/>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2" name="円/楕円 391"/>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3" name="テキスト ボックス 39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公債費以外の比率はこれまで類似団体を上回っていたが、平成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年度以降下回っているが、依然として厳しい数値である。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今年度も</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％下回り、全国平均より</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％下回っているが、この要因は人件費・補助費以外の比率が、類似団体の比率を下回ったためである。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64951</xdr:rowOff>
    </xdr:to>
    <xdr:cxnSp macro="">
      <xdr:nvCxnSpPr>
        <xdr:cNvPr id="428" name="直線コネクタ 427"/>
        <xdr:cNvCxnSpPr/>
      </xdr:nvCxnSpPr>
      <xdr:spPr>
        <a:xfrm flipV="1">
          <a:off x="15671800" y="134086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64951</xdr:rowOff>
    </xdr:to>
    <xdr:cxnSp macro="">
      <xdr:nvCxnSpPr>
        <xdr:cNvPr id="431" name="直線コネクタ 430"/>
        <xdr:cNvCxnSpPr/>
      </xdr:nvCxnSpPr>
      <xdr:spPr>
        <a:xfrm>
          <a:off x="14782800" y="13294361"/>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60052</xdr:rowOff>
    </xdr:from>
    <xdr:to>
      <xdr:col>21</xdr:col>
      <xdr:colOff>361950</xdr:colOff>
      <xdr:row>77</xdr:row>
      <xdr:rowOff>92711</xdr:rowOff>
    </xdr:to>
    <xdr:cxnSp macro="">
      <xdr:nvCxnSpPr>
        <xdr:cNvPr id="434" name="直線コネクタ 433"/>
        <xdr:cNvCxnSpPr/>
      </xdr:nvCxnSpPr>
      <xdr:spPr>
        <a:xfrm>
          <a:off x="13893800" y="13261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6" name="テキスト ボックス 435"/>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17599</xdr:rowOff>
    </xdr:from>
    <xdr:to>
      <xdr:col>20</xdr:col>
      <xdr:colOff>158750</xdr:colOff>
      <xdr:row>77</xdr:row>
      <xdr:rowOff>60052</xdr:rowOff>
    </xdr:to>
    <xdr:cxnSp macro="">
      <xdr:nvCxnSpPr>
        <xdr:cNvPr id="437" name="直線コネクタ 436"/>
        <xdr:cNvCxnSpPr/>
      </xdr:nvCxnSpPr>
      <xdr:spPr>
        <a:xfrm>
          <a:off x="13004800" y="132192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7" name="円/楕円 446"/>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1288</xdr:rowOff>
    </xdr:from>
    <xdr:ext cx="762000" cy="259045"/>
    <xdr:sp macro="" textlink="">
      <xdr:nvSpPr>
        <xdr:cNvPr id="448"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xdr:rowOff>
    </xdr:from>
    <xdr:to>
      <xdr:col>22</xdr:col>
      <xdr:colOff>615950</xdr:colOff>
      <xdr:row>78</xdr:row>
      <xdr:rowOff>115751</xdr:rowOff>
    </xdr:to>
    <xdr:sp macro="" textlink="">
      <xdr:nvSpPr>
        <xdr:cNvPr id="449" name="円/楕円 448"/>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125928</xdr:rowOff>
    </xdr:from>
    <xdr:ext cx="736600" cy="259045"/>
    <xdr:sp macro="" textlink="">
      <xdr:nvSpPr>
        <xdr:cNvPr id="450" name="テキスト ボックス 449"/>
        <xdr:cNvSpPr txBox="1"/>
      </xdr:nvSpPr>
      <xdr:spPr>
        <a:xfrm>
          <a:off x="15290800" y="1315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1" name="円/楕円 450"/>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52" name="テキスト ボックス 451"/>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9252</xdr:rowOff>
    </xdr:from>
    <xdr:to>
      <xdr:col>20</xdr:col>
      <xdr:colOff>209550</xdr:colOff>
      <xdr:row>77</xdr:row>
      <xdr:rowOff>110852</xdr:rowOff>
    </xdr:to>
    <xdr:sp macro="" textlink="">
      <xdr:nvSpPr>
        <xdr:cNvPr id="453" name="円/楕円 452"/>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121029</xdr:rowOff>
    </xdr:from>
    <xdr:ext cx="762000" cy="259045"/>
    <xdr:sp macro="" textlink="">
      <xdr:nvSpPr>
        <xdr:cNvPr id="454" name="テキスト ボックス 453"/>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138249</xdr:rowOff>
    </xdr:from>
    <xdr:to>
      <xdr:col>19</xdr:col>
      <xdr:colOff>6350</xdr:colOff>
      <xdr:row>77</xdr:row>
      <xdr:rowOff>68399</xdr:rowOff>
    </xdr:to>
    <xdr:sp macro="" textlink="">
      <xdr:nvSpPr>
        <xdr:cNvPr id="455" name="円/楕円 454"/>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78576</xdr:rowOff>
    </xdr:from>
    <xdr:ext cx="762000" cy="259045"/>
    <xdr:sp macro="" textlink="">
      <xdr:nvSpPr>
        <xdr:cNvPr id="456" name="テキスト ボックス 455"/>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千葉県鋸南町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60561</xdr:rowOff>
    </xdr:from>
    <xdr:to>
      <xdr:col>4</xdr:col>
      <xdr:colOff>1117600</xdr:colOff>
      <xdr:row>17</xdr:row>
      <xdr:rowOff>131153</xdr:rowOff>
    </xdr:to>
    <xdr:cxnSp macro="">
      <xdr:nvCxnSpPr>
        <xdr:cNvPr id="50" name="直線コネクタ 49"/>
        <xdr:cNvCxnSpPr/>
      </xdr:nvCxnSpPr>
      <xdr:spPr bwMode="auto">
        <a:xfrm flipV="1">
          <a:off x="5003800" y="3022836"/>
          <a:ext cx="647700" cy="7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131153</xdr:rowOff>
    </xdr:from>
    <xdr:to>
      <xdr:col>4</xdr:col>
      <xdr:colOff>469900</xdr:colOff>
      <xdr:row>17</xdr:row>
      <xdr:rowOff>167561</xdr:rowOff>
    </xdr:to>
    <xdr:cxnSp macro="">
      <xdr:nvCxnSpPr>
        <xdr:cNvPr id="53" name="直線コネクタ 52"/>
        <xdr:cNvCxnSpPr/>
      </xdr:nvCxnSpPr>
      <xdr:spPr bwMode="auto">
        <a:xfrm flipV="1">
          <a:off x="4305300" y="3093428"/>
          <a:ext cx="698500" cy="3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167561</xdr:rowOff>
    </xdr:from>
    <xdr:to>
      <xdr:col>3</xdr:col>
      <xdr:colOff>904875</xdr:colOff>
      <xdr:row>18</xdr:row>
      <xdr:rowOff>41023</xdr:rowOff>
    </xdr:to>
    <xdr:cxnSp macro="">
      <xdr:nvCxnSpPr>
        <xdr:cNvPr id="56" name="直線コネクタ 55"/>
        <xdr:cNvCxnSpPr/>
      </xdr:nvCxnSpPr>
      <xdr:spPr bwMode="auto">
        <a:xfrm flipV="1">
          <a:off x="3606800" y="3129836"/>
          <a:ext cx="698500" cy="4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41023</xdr:rowOff>
    </xdr:from>
    <xdr:to>
      <xdr:col>3</xdr:col>
      <xdr:colOff>206375</xdr:colOff>
      <xdr:row>18</xdr:row>
      <xdr:rowOff>41549</xdr:rowOff>
    </xdr:to>
    <xdr:cxnSp macro="">
      <xdr:nvCxnSpPr>
        <xdr:cNvPr id="59" name="直線コネクタ 58"/>
        <xdr:cNvCxnSpPr/>
      </xdr:nvCxnSpPr>
      <xdr:spPr bwMode="auto">
        <a:xfrm flipV="1">
          <a:off x="2908300" y="3174748"/>
          <a:ext cx="698500" cy="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9761</xdr:rowOff>
    </xdr:from>
    <xdr:to>
      <xdr:col>5</xdr:col>
      <xdr:colOff>34925</xdr:colOff>
      <xdr:row>17</xdr:row>
      <xdr:rowOff>111361</xdr:rowOff>
    </xdr:to>
    <xdr:sp macro="" textlink="">
      <xdr:nvSpPr>
        <xdr:cNvPr id="69" name="円/楕円 68"/>
        <xdr:cNvSpPr/>
      </xdr:nvSpPr>
      <xdr:spPr bwMode="auto">
        <a:xfrm>
          <a:off x="5600700" y="29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153288</xdr:rowOff>
    </xdr:from>
    <xdr:ext cx="762000" cy="259045"/>
    <xdr:sp macro="" textlink="">
      <xdr:nvSpPr>
        <xdr:cNvPr id="70" name="人口1人当たり決算額の推移該当値テキスト130"/>
        <xdr:cNvSpPr txBox="1"/>
      </xdr:nvSpPr>
      <xdr:spPr>
        <a:xfrm>
          <a:off x="5740400" y="29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119,969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80353</xdr:rowOff>
    </xdr:from>
    <xdr:to>
      <xdr:col>4</xdr:col>
      <xdr:colOff>520700</xdr:colOff>
      <xdr:row>18</xdr:row>
      <xdr:rowOff>10503</xdr:rowOff>
    </xdr:to>
    <xdr:sp macro="" textlink="">
      <xdr:nvSpPr>
        <xdr:cNvPr id="71" name="円/楕円 70"/>
        <xdr:cNvSpPr/>
      </xdr:nvSpPr>
      <xdr:spPr bwMode="auto">
        <a:xfrm>
          <a:off x="4953000" y="304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166730</xdr:rowOff>
    </xdr:from>
    <xdr:ext cx="736600" cy="259045"/>
    <xdr:sp macro="" textlink="">
      <xdr:nvSpPr>
        <xdr:cNvPr id="72" name="テキスト ボックス 71"/>
        <xdr:cNvSpPr txBox="1"/>
      </xdr:nvSpPr>
      <xdr:spPr>
        <a:xfrm>
          <a:off x="4622800" y="3129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116761</xdr:rowOff>
    </xdr:from>
    <xdr:to>
      <xdr:col>3</xdr:col>
      <xdr:colOff>955675</xdr:colOff>
      <xdr:row>18</xdr:row>
      <xdr:rowOff>46911</xdr:rowOff>
    </xdr:to>
    <xdr:sp macro="" textlink="">
      <xdr:nvSpPr>
        <xdr:cNvPr id="73" name="円/楕円 72"/>
        <xdr:cNvSpPr/>
      </xdr:nvSpPr>
      <xdr:spPr bwMode="auto">
        <a:xfrm>
          <a:off x="4254500" y="307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31688</xdr:rowOff>
    </xdr:from>
    <xdr:ext cx="762000" cy="259045"/>
    <xdr:sp macro="" textlink="">
      <xdr:nvSpPr>
        <xdr:cNvPr id="74" name="テキスト ボックス 73"/>
        <xdr:cNvSpPr txBox="1"/>
      </xdr:nvSpPr>
      <xdr:spPr>
        <a:xfrm>
          <a:off x="3924300" y="316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161673</xdr:rowOff>
    </xdr:from>
    <xdr:to>
      <xdr:col>3</xdr:col>
      <xdr:colOff>257175</xdr:colOff>
      <xdr:row>18</xdr:row>
      <xdr:rowOff>91823</xdr:rowOff>
    </xdr:to>
    <xdr:sp macro="" textlink="">
      <xdr:nvSpPr>
        <xdr:cNvPr id="75" name="円/楕円 74"/>
        <xdr:cNvSpPr/>
      </xdr:nvSpPr>
      <xdr:spPr bwMode="auto">
        <a:xfrm>
          <a:off x="3556000" y="312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76600</xdr:rowOff>
    </xdr:from>
    <xdr:ext cx="762000" cy="259045"/>
    <xdr:sp macro="" textlink="">
      <xdr:nvSpPr>
        <xdr:cNvPr id="76" name="テキスト ボックス 75"/>
        <xdr:cNvSpPr txBox="1"/>
      </xdr:nvSpPr>
      <xdr:spPr>
        <a:xfrm>
          <a:off x="3225800" y="321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162199</xdr:rowOff>
    </xdr:from>
    <xdr:to>
      <xdr:col>2</xdr:col>
      <xdr:colOff>692150</xdr:colOff>
      <xdr:row>18</xdr:row>
      <xdr:rowOff>92349</xdr:rowOff>
    </xdr:to>
    <xdr:sp macro="" textlink="">
      <xdr:nvSpPr>
        <xdr:cNvPr id="77" name="円/楕円 76"/>
        <xdr:cNvSpPr/>
      </xdr:nvSpPr>
      <xdr:spPr bwMode="auto">
        <a:xfrm>
          <a:off x="2857500" y="312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77126</xdr:rowOff>
    </xdr:from>
    <xdr:ext cx="762000" cy="259045"/>
    <xdr:sp macro="" textlink="">
      <xdr:nvSpPr>
        <xdr:cNvPr id="78" name="テキスト ボックス 77"/>
        <xdr:cNvSpPr txBox="1"/>
      </xdr:nvSpPr>
      <xdr:spPr>
        <a:xfrm>
          <a:off x="2527300" y="321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116141</xdr:rowOff>
    </xdr:from>
    <xdr:to>
      <xdr:col>4</xdr:col>
      <xdr:colOff>1117600</xdr:colOff>
      <xdr:row>34</xdr:row>
      <xdr:rowOff>299090</xdr:rowOff>
    </xdr:to>
    <xdr:cxnSp macro="">
      <xdr:nvCxnSpPr>
        <xdr:cNvPr id="110" name="直線コネクタ 109"/>
        <xdr:cNvCxnSpPr/>
      </xdr:nvCxnSpPr>
      <xdr:spPr bwMode="auto">
        <a:xfrm>
          <a:off x="5003800" y="6383591"/>
          <a:ext cx="647700" cy="18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297833</xdr:rowOff>
    </xdr:from>
    <xdr:to>
      <xdr:col>4</xdr:col>
      <xdr:colOff>469900</xdr:colOff>
      <xdr:row>34</xdr:row>
      <xdr:rowOff>116141</xdr:rowOff>
    </xdr:to>
    <xdr:cxnSp macro="">
      <xdr:nvCxnSpPr>
        <xdr:cNvPr id="113" name="直線コネクタ 112"/>
        <xdr:cNvCxnSpPr/>
      </xdr:nvCxnSpPr>
      <xdr:spPr bwMode="auto">
        <a:xfrm>
          <a:off x="4305300" y="6222383"/>
          <a:ext cx="698500" cy="16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288575</xdr:rowOff>
    </xdr:from>
    <xdr:to>
      <xdr:col>3</xdr:col>
      <xdr:colOff>904875</xdr:colOff>
      <xdr:row>33</xdr:row>
      <xdr:rowOff>297833</xdr:rowOff>
    </xdr:to>
    <xdr:cxnSp macro="">
      <xdr:nvCxnSpPr>
        <xdr:cNvPr id="116" name="直線コネクタ 115"/>
        <xdr:cNvCxnSpPr/>
      </xdr:nvCxnSpPr>
      <xdr:spPr bwMode="auto">
        <a:xfrm>
          <a:off x="3606800" y="6213125"/>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153175</xdr:rowOff>
    </xdr:from>
    <xdr:to>
      <xdr:col>3</xdr:col>
      <xdr:colOff>206375</xdr:colOff>
      <xdr:row>33</xdr:row>
      <xdr:rowOff>288575</xdr:rowOff>
    </xdr:to>
    <xdr:cxnSp macro="">
      <xdr:nvCxnSpPr>
        <xdr:cNvPr id="119" name="直線コネクタ 118"/>
        <xdr:cNvCxnSpPr/>
      </xdr:nvCxnSpPr>
      <xdr:spPr bwMode="auto">
        <a:xfrm>
          <a:off x="2908300" y="6077725"/>
          <a:ext cx="698500" cy="1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248290</xdr:rowOff>
    </xdr:from>
    <xdr:to>
      <xdr:col>5</xdr:col>
      <xdr:colOff>34925</xdr:colOff>
      <xdr:row>35</xdr:row>
      <xdr:rowOff>6990</xdr:rowOff>
    </xdr:to>
    <xdr:sp macro="" textlink="">
      <xdr:nvSpPr>
        <xdr:cNvPr id="129" name="円/楕円 128"/>
        <xdr:cNvSpPr/>
      </xdr:nvSpPr>
      <xdr:spPr bwMode="auto">
        <a:xfrm>
          <a:off x="5600700" y="651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93367</xdr:rowOff>
    </xdr:from>
    <xdr:ext cx="762000" cy="259045"/>
    <xdr:sp macro="" textlink="">
      <xdr:nvSpPr>
        <xdr:cNvPr id="130" name="人口1人当たり決算額の推移該当値テキスト445"/>
        <xdr:cNvSpPr txBox="1"/>
      </xdr:nvSpPr>
      <xdr:spPr>
        <a:xfrm>
          <a:off x="5740400" y="636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65341</xdr:rowOff>
    </xdr:from>
    <xdr:to>
      <xdr:col>4</xdr:col>
      <xdr:colOff>520700</xdr:colOff>
      <xdr:row>34</xdr:row>
      <xdr:rowOff>166941</xdr:rowOff>
    </xdr:to>
    <xdr:sp macro="" textlink="">
      <xdr:nvSpPr>
        <xdr:cNvPr id="131" name="円/楕円 130"/>
        <xdr:cNvSpPr/>
      </xdr:nvSpPr>
      <xdr:spPr bwMode="auto">
        <a:xfrm>
          <a:off x="4953000" y="633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177118</xdr:rowOff>
    </xdr:from>
    <xdr:ext cx="736600" cy="259045"/>
    <xdr:sp macro="" textlink="">
      <xdr:nvSpPr>
        <xdr:cNvPr id="132" name="テキスト ボックス 131"/>
        <xdr:cNvSpPr txBox="1"/>
      </xdr:nvSpPr>
      <xdr:spPr>
        <a:xfrm>
          <a:off x="4622800" y="610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247033</xdr:rowOff>
    </xdr:from>
    <xdr:to>
      <xdr:col>3</xdr:col>
      <xdr:colOff>955675</xdr:colOff>
      <xdr:row>34</xdr:row>
      <xdr:rowOff>5733</xdr:rowOff>
    </xdr:to>
    <xdr:sp macro="" textlink="">
      <xdr:nvSpPr>
        <xdr:cNvPr id="133" name="円/楕円 132"/>
        <xdr:cNvSpPr/>
      </xdr:nvSpPr>
      <xdr:spPr bwMode="auto">
        <a:xfrm>
          <a:off x="4254500" y="617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15910</xdr:rowOff>
    </xdr:from>
    <xdr:ext cx="762000" cy="259045"/>
    <xdr:sp macro="" textlink="">
      <xdr:nvSpPr>
        <xdr:cNvPr id="134" name="テキスト ボックス 133"/>
        <xdr:cNvSpPr txBox="1"/>
      </xdr:nvSpPr>
      <xdr:spPr>
        <a:xfrm>
          <a:off x="3924300" y="594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55,027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237775</xdr:rowOff>
    </xdr:from>
    <xdr:to>
      <xdr:col>3</xdr:col>
      <xdr:colOff>257175</xdr:colOff>
      <xdr:row>33</xdr:row>
      <xdr:rowOff>339375</xdr:rowOff>
    </xdr:to>
    <xdr:sp macro="" textlink="">
      <xdr:nvSpPr>
        <xdr:cNvPr id="135" name="円/楕円 134"/>
        <xdr:cNvSpPr/>
      </xdr:nvSpPr>
      <xdr:spPr bwMode="auto">
        <a:xfrm>
          <a:off x="3556000" y="616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6652</xdr:rowOff>
    </xdr:from>
    <xdr:ext cx="762000" cy="259045"/>
    <xdr:sp macro="" textlink="">
      <xdr:nvSpPr>
        <xdr:cNvPr id="136" name="テキスト ボックス 135"/>
        <xdr:cNvSpPr txBox="1"/>
      </xdr:nvSpPr>
      <xdr:spPr>
        <a:xfrm>
          <a:off x="3225800" y="59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102375</xdr:rowOff>
    </xdr:from>
    <xdr:to>
      <xdr:col>2</xdr:col>
      <xdr:colOff>692150</xdr:colOff>
      <xdr:row>33</xdr:row>
      <xdr:rowOff>203975</xdr:rowOff>
    </xdr:to>
    <xdr:sp macro="" textlink="">
      <xdr:nvSpPr>
        <xdr:cNvPr id="137" name="円/楕円 136"/>
        <xdr:cNvSpPr/>
      </xdr:nvSpPr>
      <xdr:spPr bwMode="auto">
        <a:xfrm>
          <a:off x="2857500" y="602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42702</xdr:rowOff>
    </xdr:from>
    <xdr:ext cx="762000" cy="259045"/>
    <xdr:sp macro="" textlink="">
      <xdr:nvSpPr>
        <xdr:cNvPr id="138" name="テキスト ボックス 137"/>
        <xdr:cNvSpPr txBox="1"/>
      </xdr:nvSpPr>
      <xdr:spPr>
        <a:xfrm>
          <a:off x="2527300" y="57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76802</xdr:rowOff>
    </xdr:from>
    <xdr:to>
      <xdr:col>6</xdr:col>
      <xdr:colOff>511175</xdr:colOff>
      <xdr:row>37</xdr:row>
      <xdr:rowOff>103723</xdr:rowOff>
    </xdr:to>
    <xdr:cxnSp macro="">
      <xdr:nvCxnSpPr>
        <xdr:cNvPr id="63" name="直線コネクタ 62"/>
        <xdr:cNvCxnSpPr/>
      </xdr:nvCxnSpPr>
      <xdr:spPr>
        <a:xfrm flipV="1">
          <a:off x="3797300" y="6420452"/>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103723</xdr:rowOff>
    </xdr:from>
    <xdr:to>
      <xdr:col>5</xdr:col>
      <xdr:colOff>358775</xdr:colOff>
      <xdr:row>37</xdr:row>
      <xdr:rowOff>157564</xdr:rowOff>
    </xdr:to>
    <xdr:cxnSp macro="">
      <xdr:nvCxnSpPr>
        <xdr:cNvPr id="66" name="直線コネクタ 65"/>
        <xdr:cNvCxnSpPr/>
      </xdr:nvCxnSpPr>
      <xdr:spPr>
        <a:xfrm flipV="1">
          <a:off x="2908300" y="6447373"/>
          <a:ext cx="889000" cy="5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150466</xdr:rowOff>
    </xdr:from>
    <xdr:to>
      <xdr:col>4</xdr:col>
      <xdr:colOff>155575</xdr:colOff>
      <xdr:row>37</xdr:row>
      <xdr:rowOff>157564</xdr:rowOff>
    </xdr:to>
    <xdr:cxnSp macro="">
      <xdr:nvCxnSpPr>
        <xdr:cNvPr id="69" name="直線コネクタ 68"/>
        <xdr:cNvCxnSpPr/>
      </xdr:nvCxnSpPr>
      <xdr:spPr>
        <a:xfrm>
          <a:off x="2019300" y="6494116"/>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148790</xdr:rowOff>
    </xdr:from>
    <xdr:to>
      <xdr:col>2</xdr:col>
      <xdr:colOff>638175</xdr:colOff>
      <xdr:row>37</xdr:row>
      <xdr:rowOff>150466</xdr:rowOff>
    </xdr:to>
    <xdr:cxnSp macro="">
      <xdr:nvCxnSpPr>
        <xdr:cNvPr id="72" name="直線コネクタ 71"/>
        <xdr:cNvCxnSpPr/>
      </xdr:nvCxnSpPr>
      <xdr:spPr>
        <a:xfrm>
          <a:off x="1130300" y="649244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26002</xdr:rowOff>
    </xdr:from>
    <xdr:to>
      <xdr:col>6</xdr:col>
      <xdr:colOff>561975</xdr:colOff>
      <xdr:row>37</xdr:row>
      <xdr:rowOff>127602</xdr:rowOff>
    </xdr:to>
    <xdr:sp macro="" textlink="">
      <xdr:nvSpPr>
        <xdr:cNvPr id="82" name="円/楕円 81"/>
        <xdr:cNvSpPr/>
      </xdr:nvSpPr>
      <xdr:spPr>
        <a:xfrm>
          <a:off x="45847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4429</xdr:rowOff>
    </xdr:from>
    <xdr:ext cx="534377" cy="259045"/>
    <xdr:sp macro="" textlink="">
      <xdr:nvSpPr>
        <xdr:cNvPr id="83" name="人件費該当値テキスト"/>
        <xdr:cNvSpPr txBox="1"/>
      </xdr:nvSpPr>
      <xdr:spPr>
        <a:xfrm>
          <a:off x="4686300" y="63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52923</xdr:rowOff>
    </xdr:from>
    <xdr:to>
      <xdr:col>5</xdr:col>
      <xdr:colOff>409575</xdr:colOff>
      <xdr:row>37</xdr:row>
      <xdr:rowOff>154523</xdr:rowOff>
    </xdr:to>
    <xdr:sp macro="" textlink="">
      <xdr:nvSpPr>
        <xdr:cNvPr id="84" name="円/楕円 83"/>
        <xdr:cNvSpPr/>
      </xdr:nvSpPr>
      <xdr:spPr>
        <a:xfrm>
          <a:off x="3746500" y="63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145649</xdr:rowOff>
    </xdr:from>
    <xdr:ext cx="534377" cy="259045"/>
    <xdr:sp macro="" textlink="">
      <xdr:nvSpPr>
        <xdr:cNvPr id="85" name="テキスト ボックス 84"/>
        <xdr:cNvSpPr txBox="1"/>
      </xdr:nvSpPr>
      <xdr:spPr>
        <a:xfrm>
          <a:off x="3530111" y="64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106764</xdr:rowOff>
    </xdr:from>
    <xdr:to>
      <xdr:col>4</xdr:col>
      <xdr:colOff>206375</xdr:colOff>
      <xdr:row>38</xdr:row>
      <xdr:rowOff>36914</xdr:rowOff>
    </xdr:to>
    <xdr:sp macro="" textlink="">
      <xdr:nvSpPr>
        <xdr:cNvPr id="86" name="円/楕円 85"/>
        <xdr:cNvSpPr/>
      </xdr:nvSpPr>
      <xdr:spPr>
        <a:xfrm>
          <a:off x="28575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28040</xdr:rowOff>
    </xdr:from>
    <xdr:ext cx="534377" cy="259045"/>
    <xdr:sp macro="" textlink="">
      <xdr:nvSpPr>
        <xdr:cNvPr id="87" name="テキスト ボックス 86"/>
        <xdr:cNvSpPr txBox="1"/>
      </xdr:nvSpPr>
      <xdr:spPr>
        <a:xfrm>
          <a:off x="2641111" y="6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99666</xdr:rowOff>
    </xdr:from>
    <xdr:to>
      <xdr:col>3</xdr:col>
      <xdr:colOff>3175</xdr:colOff>
      <xdr:row>38</xdr:row>
      <xdr:rowOff>29816</xdr:rowOff>
    </xdr:to>
    <xdr:sp macro="" textlink="">
      <xdr:nvSpPr>
        <xdr:cNvPr id="88" name="円/楕円 87"/>
        <xdr:cNvSpPr/>
      </xdr:nvSpPr>
      <xdr:spPr>
        <a:xfrm>
          <a:off x="1968500" y="6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20943</xdr:rowOff>
    </xdr:from>
    <xdr:ext cx="534377" cy="259045"/>
    <xdr:sp macro="" textlink="">
      <xdr:nvSpPr>
        <xdr:cNvPr id="89" name="テキスト ボックス 88"/>
        <xdr:cNvSpPr txBox="1"/>
      </xdr:nvSpPr>
      <xdr:spPr>
        <a:xfrm>
          <a:off x="1752111" y="653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97990</xdr:rowOff>
    </xdr:from>
    <xdr:to>
      <xdr:col>1</xdr:col>
      <xdr:colOff>485775</xdr:colOff>
      <xdr:row>38</xdr:row>
      <xdr:rowOff>28139</xdr:rowOff>
    </xdr:to>
    <xdr:sp macro="" textlink="">
      <xdr:nvSpPr>
        <xdr:cNvPr id="90" name="円/楕円 89"/>
        <xdr:cNvSpPr/>
      </xdr:nvSpPr>
      <xdr:spPr>
        <a:xfrm>
          <a:off x="1079500" y="644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19266</xdr:rowOff>
    </xdr:from>
    <xdr:ext cx="534377" cy="259045"/>
    <xdr:sp macro="" textlink="">
      <xdr:nvSpPr>
        <xdr:cNvPr id="91" name="テキスト ボックス 90"/>
        <xdr:cNvSpPr txBox="1"/>
      </xdr:nvSpPr>
      <xdr:spPr>
        <a:xfrm>
          <a:off x="863111" y="65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151240</xdr:rowOff>
    </xdr:from>
    <xdr:to>
      <xdr:col>6</xdr:col>
      <xdr:colOff>511175</xdr:colOff>
      <xdr:row>56</xdr:row>
      <xdr:rowOff>156090</xdr:rowOff>
    </xdr:to>
    <xdr:cxnSp macro="">
      <xdr:nvCxnSpPr>
        <xdr:cNvPr id="118" name="直線コネクタ 117"/>
        <xdr:cNvCxnSpPr/>
      </xdr:nvCxnSpPr>
      <xdr:spPr>
        <a:xfrm>
          <a:off x="3797300" y="9752440"/>
          <a:ext cx="8382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151240</xdr:rowOff>
    </xdr:from>
    <xdr:to>
      <xdr:col>5</xdr:col>
      <xdr:colOff>358775</xdr:colOff>
      <xdr:row>57</xdr:row>
      <xdr:rowOff>47638</xdr:rowOff>
    </xdr:to>
    <xdr:cxnSp macro="">
      <xdr:nvCxnSpPr>
        <xdr:cNvPr id="121" name="直線コネクタ 120"/>
        <xdr:cNvCxnSpPr/>
      </xdr:nvCxnSpPr>
      <xdr:spPr>
        <a:xfrm flipV="1">
          <a:off x="2908300" y="9752440"/>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47638</xdr:rowOff>
    </xdr:from>
    <xdr:to>
      <xdr:col>4</xdr:col>
      <xdr:colOff>155575</xdr:colOff>
      <xdr:row>57</xdr:row>
      <xdr:rowOff>70576</xdr:rowOff>
    </xdr:to>
    <xdr:cxnSp macro="">
      <xdr:nvCxnSpPr>
        <xdr:cNvPr id="124" name="直線コネクタ 123"/>
        <xdr:cNvCxnSpPr/>
      </xdr:nvCxnSpPr>
      <xdr:spPr>
        <a:xfrm flipV="1">
          <a:off x="2019300" y="9820288"/>
          <a:ext cx="8890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57431</xdr:rowOff>
    </xdr:from>
    <xdr:to>
      <xdr:col>2</xdr:col>
      <xdr:colOff>638175</xdr:colOff>
      <xdr:row>57</xdr:row>
      <xdr:rowOff>70576</xdr:rowOff>
    </xdr:to>
    <xdr:cxnSp macro="">
      <xdr:nvCxnSpPr>
        <xdr:cNvPr id="127" name="直線コネクタ 126"/>
        <xdr:cNvCxnSpPr/>
      </xdr:nvCxnSpPr>
      <xdr:spPr>
        <a:xfrm>
          <a:off x="1130300" y="983008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105290</xdr:rowOff>
    </xdr:from>
    <xdr:to>
      <xdr:col>6</xdr:col>
      <xdr:colOff>561975</xdr:colOff>
      <xdr:row>57</xdr:row>
      <xdr:rowOff>35440</xdr:rowOff>
    </xdr:to>
    <xdr:sp macro="" textlink="">
      <xdr:nvSpPr>
        <xdr:cNvPr id="137" name="円/楕円 136"/>
        <xdr:cNvSpPr/>
      </xdr:nvSpPr>
      <xdr:spPr>
        <a:xfrm>
          <a:off x="4584700" y="97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20217</xdr:rowOff>
    </xdr:from>
    <xdr:ext cx="534377" cy="259045"/>
    <xdr:sp macro="" textlink="">
      <xdr:nvSpPr>
        <xdr:cNvPr id="138" name="物件費該当値テキスト"/>
        <xdr:cNvSpPr txBox="1"/>
      </xdr:nvSpPr>
      <xdr:spPr>
        <a:xfrm>
          <a:off x="4686300" y="96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100440</xdr:rowOff>
    </xdr:from>
    <xdr:to>
      <xdr:col>5</xdr:col>
      <xdr:colOff>409575</xdr:colOff>
      <xdr:row>57</xdr:row>
      <xdr:rowOff>30590</xdr:rowOff>
    </xdr:to>
    <xdr:sp macro="" textlink="">
      <xdr:nvSpPr>
        <xdr:cNvPr id="139" name="円/楕円 138"/>
        <xdr:cNvSpPr/>
      </xdr:nvSpPr>
      <xdr:spPr>
        <a:xfrm>
          <a:off x="3746500" y="9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21717</xdr:rowOff>
    </xdr:from>
    <xdr:ext cx="534377" cy="259045"/>
    <xdr:sp macro="" textlink="">
      <xdr:nvSpPr>
        <xdr:cNvPr id="140" name="テキスト ボックス 139"/>
        <xdr:cNvSpPr txBox="1"/>
      </xdr:nvSpPr>
      <xdr:spPr>
        <a:xfrm>
          <a:off x="3530111" y="97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168288</xdr:rowOff>
    </xdr:from>
    <xdr:to>
      <xdr:col>4</xdr:col>
      <xdr:colOff>206375</xdr:colOff>
      <xdr:row>57</xdr:row>
      <xdr:rowOff>98438</xdr:rowOff>
    </xdr:to>
    <xdr:sp macro="" textlink="">
      <xdr:nvSpPr>
        <xdr:cNvPr id="141" name="円/楕円 140"/>
        <xdr:cNvSpPr/>
      </xdr:nvSpPr>
      <xdr:spPr>
        <a:xfrm>
          <a:off x="2857500" y="9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89565</xdr:rowOff>
    </xdr:from>
    <xdr:ext cx="534377" cy="259045"/>
    <xdr:sp macro="" textlink="">
      <xdr:nvSpPr>
        <xdr:cNvPr id="142" name="テキスト ボックス 141"/>
        <xdr:cNvSpPr txBox="1"/>
      </xdr:nvSpPr>
      <xdr:spPr>
        <a:xfrm>
          <a:off x="2641111" y="9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19776</xdr:rowOff>
    </xdr:from>
    <xdr:to>
      <xdr:col>3</xdr:col>
      <xdr:colOff>3175</xdr:colOff>
      <xdr:row>57</xdr:row>
      <xdr:rowOff>121376</xdr:rowOff>
    </xdr:to>
    <xdr:sp macro="" textlink="">
      <xdr:nvSpPr>
        <xdr:cNvPr id="143" name="円/楕円 142"/>
        <xdr:cNvSpPr/>
      </xdr:nvSpPr>
      <xdr:spPr>
        <a:xfrm>
          <a:off x="1968500" y="9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112503</xdr:rowOff>
    </xdr:from>
    <xdr:ext cx="534377" cy="259045"/>
    <xdr:sp macro="" textlink="">
      <xdr:nvSpPr>
        <xdr:cNvPr id="144" name="テキスト ボックス 143"/>
        <xdr:cNvSpPr txBox="1"/>
      </xdr:nvSpPr>
      <xdr:spPr>
        <a:xfrm>
          <a:off x="1752111" y="98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6631</xdr:rowOff>
    </xdr:from>
    <xdr:to>
      <xdr:col>1</xdr:col>
      <xdr:colOff>485775</xdr:colOff>
      <xdr:row>57</xdr:row>
      <xdr:rowOff>108231</xdr:rowOff>
    </xdr:to>
    <xdr:sp macro="" textlink="">
      <xdr:nvSpPr>
        <xdr:cNvPr id="145" name="円/楕円 144"/>
        <xdr:cNvSpPr/>
      </xdr:nvSpPr>
      <xdr:spPr>
        <a:xfrm>
          <a:off x="1079500" y="97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99358</xdr:rowOff>
    </xdr:from>
    <xdr:ext cx="534377" cy="259045"/>
    <xdr:sp macro="" textlink="">
      <xdr:nvSpPr>
        <xdr:cNvPr id="146" name="テキスト ボックス 145"/>
        <xdr:cNvSpPr txBox="1"/>
      </xdr:nvSpPr>
      <xdr:spPr>
        <a:xfrm>
          <a:off x="863111" y="98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126936</xdr:rowOff>
    </xdr:from>
    <xdr:to>
      <xdr:col>6</xdr:col>
      <xdr:colOff>511175</xdr:colOff>
      <xdr:row>79</xdr:row>
      <xdr:rowOff>3454</xdr:rowOff>
    </xdr:to>
    <xdr:cxnSp macro="">
      <xdr:nvCxnSpPr>
        <xdr:cNvPr id="175" name="直線コネクタ 174"/>
        <xdr:cNvCxnSpPr/>
      </xdr:nvCxnSpPr>
      <xdr:spPr>
        <a:xfrm flipV="1">
          <a:off x="3797300" y="13500036"/>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3454</xdr:rowOff>
    </xdr:from>
    <xdr:to>
      <xdr:col>5</xdr:col>
      <xdr:colOff>358775</xdr:colOff>
      <xdr:row>79</xdr:row>
      <xdr:rowOff>15456</xdr:rowOff>
    </xdr:to>
    <xdr:cxnSp macro="">
      <xdr:nvCxnSpPr>
        <xdr:cNvPr id="178" name="直線コネクタ 177"/>
        <xdr:cNvCxnSpPr/>
      </xdr:nvCxnSpPr>
      <xdr:spPr>
        <a:xfrm flipV="1">
          <a:off x="2908300" y="1354800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15456</xdr:rowOff>
    </xdr:from>
    <xdr:to>
      <xdr:col>4</xdr:col>
      <xdr:colOff>155575</xdr:colOff>
      <xdr:row>79</xdr:row>
      <xdr:rowOff>19914</xdr:rowOff>
    </xdr:to>
    <xdr:cxnSp macro="">
      <xdr:nvCxnSpPr>
        <xdr:cNvPr id="181" name="直線コネクタ 180"/>
        <xdr:cNvCxnSpPr/>
      </xdr:nvCxnSpPr>
      <xdr:spPr>
        <a:xfrm flipV="1">
          <a:off x="2019300" y="1356000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166866</xdr:rowOff>
    </xdr:from>
    <xdr:to>
      <xdr:col>2</xdr:col>
      <xdr:colOff>638175</xdr:colOff>
      <xdr:row>79</xdr:row>
      <xdr:rowOff>19914</xdr:rowOff>
    </xdr:to>
    <xdr:cxnSp macro="">
      <xdr:nvCxnSpPr>
        <xdr:cNvPr id="184" name="直線コネクタ 183"/>
        <xdr:cNvCxnSpPr/>
      </xdr:nvCxnSpPr>
      <xdr:spPr>
        <a:xfrm>
          <a:off x="1130300" y="1353996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76136</xdr:rowOff>
    </xdr:from>
    <xdr:to>
      <xdr:col>6</xdr:col>
      <xdr:colOff>561975</xdr:colOff>
      <xdr:row>79</xdr:row>
      <xdr:rowOff>6286</xdr:rowOff>
    </xdr:to>
    <xdr:sp macro="" textlink="">
      <xdr:nvSpPr>
        <xdr:cNvPr id="194" name="円/楕円 193"/>
        <xdr:cNvSpPr/>
      </xdr:nvSpPr>
      <xdr:spPr>
        <a:xfrm>
          <a:off x="4584700" y="134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162513</xdr:rowOff>
    </xdr:from>
    <xdr:ext cx="469744" cy="259045"/>
    <xdr:sp macro="" textlink="">
      <xdr:nvSpPr>
        <xdr:cNvPr id="195" name="維持補修費該当値テキスト"/>
        <xdr:cNvSpPr txBox="1"/>
      </xdr:nvSpPr>
      <xdr:spPr>
        <a:xfrm>
          <a:off x="4686300" y="133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124104</xdr:rowOff>
    </xdr:from>
    <xdr:to>
      <xdr:col>5</xdr:col>
      <xdr:colOff>409575</xdr:colOff>
      <xdr:row>79</xdr:row>
      <xdr:rowOff>54254</xdr:rowOff>
    </xdr:to>
    <xdr:sp macro="" textlink="">
      <xdr:nvSpPr>
        <xdr:cNvPr id="196" name="円/楕円 195"/>
        <xdr:cNvSpPr/>
      </xdr:nvSpPr>
      <xdr:spPr>
        <a:xfrm>
          <a:off x="3746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45381</xdr:rowOff>
    </xdr:from>
    <xdr:ext cx="469744" cy="259045"/>
    <xdr:sp macro="" textlink="">
      <xdr:nvSpPr>
        <xdr:cNvPr id="197" name="テキスト ボックス 196"/>
        <xdr:cNvSpPr txBox="1"/>
      </xdr:nvSpPr>
      <xdr:spPr>
        <a:xfrm>
          <a:off x="3562427" y="135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136106</xdr:rowOff>
    </xdr:from>
    <xdr:to>
      <xdr:col>4</xdr:col>
      <xdr:colOff>206375</xdr:colOff>
      <xdr:row>79</xdr:row>
      <xdr:rowOff>66256</xdr:rowOff>
    </xdr:to>
    <xdr:sp macro="" textlink="">
      <xdr:nvSpPr>
        <xdr:cNvPr id="198" name="円/楕円 197"/>
        <xdr:cNvSpPr/>
      </xdr:nvSpPr>
      <xdr:spPr>
        <a:xfrm>
          <a:off x="2857500" y="13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57383</xdr:rowOff>
    </xdr:from>
    <xdr:ext cx="378565" cy="259045"/>
    <xdr:sp macro="" textlink="">
      <xdr:nvSpPr>
        <xdr:cNvPr id="199" name="テキスト ボックス 198"/>
        <xdr:cNvSpPr txBox="1"/>
      </xdr:nvSpPr>
      <xdr:spPr>
        <a:xfrm>
          <a:off x="2719017" y="136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140564</xdr:rowOff>
    </xdr:from>
    <xdr:to>
      <xdr:col>3</xdr:col>
      <xdr:colOff>3175</xdr:colOff>
      <xdr:row>79</xdr:row>
      <xdr:rowOff>70714</xdr:rowOff>
    </xdr:to>
    <xdr:sp macro="" textlink="">
      <xdr:nvSpPr>
        <xdr:cNvPr id="200" name="円/楕円 199"/>
        <xdr:cNvSpPr/>
      </xdr:nvSpPr>
      <xdr:spPr>
        <a:xfrm>
          <a:off x="1968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61841</xdr:rowOff>
    </xdr:from>
    <xdr:ext cx="378565" cy="259045"/>
    <xdr:sp macro="" textlink="">
      <xdr:nvSpPr>
        <xdr:cNvPr id="201" name="テキスト ボックス 200"/>
        <xdr:cNvSpPr txBox="1"/>
      </xdr:nvSpPr>
      <xdr:spPr>
        <a:xfrm>
          <a:off x="1830017" y="1360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116066</xdr:rowOff>
    </xdr:from>
    <xdr:to>
      <xdr:col>1</xdr:col>
      <xdr:colOff>485775</xdr:colOff>
      <xdr:row>79</xdr:row>
      <xdr:rowOff>46216</xdr:rowOff>
    </xdr:to>
    <xdr:sp macro="" textlink="">
      <xdr:nvSpPr>
        <xdr:cNvPr id="202" name="円/楕円 201"/>
        <xdr:cNvSpPr/>
      </xdr:nvSpPr>
      <xdr:spPr>
        <a:xfrm>
          <a:off x="1079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37343</xdr:rowOff>
    </xdr:from>
    <xdr:ext cx="469744" cy="259045"/>
    <xdr:sp macro="" textlink="">
      <xdr:nvSpPr>
        <xdr:cNvPr id="203" name="テキスト ボックス 202"/>
        <xdr:cNvSpPr txBox="1"/>
      </xdr:nvSpPr>
      <xdr:spPr>
        <a:xfrm>
          <a:off x="895427"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151375</xdr:rowOff>
    </xdr:from>
    <xdr:to>
      <xdr:col>6</xdr:col>
      <xdr:colOff>511175</xdr:colOff>
      <xdr:row>97</xdr:row>
      <xdr:rowOff>157922</xdr:rowOff>
    </xdr:to>
    <xdr:cxnSp macro="">
      <xdr:nvCxnSpPr>
        <xdr:cNvPr id="235" name="直線コネクタ 234"/>
        <xdr:cNvCxnSpPr/>
      </xdr:nvCxnSpPr>
      <xdr:spPr>
        <a:xfrm>
          <a:off x="3797300" y="16782025"/>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151375</xdr:rowOff>
    </xdr:from>
    <xdr:to>
      <xdr:col>5</xdr:col>
      <xdr:colOff>358775</xdr:colOff>
      <xdr:row>98</xdr:row>
      <xdr:rowOff>51183</xdr:rowOff>
    </xdr:to>
    <xdr:cxnSp macro="">
      <xdr:nvCxnSpPr>
        <xdr:cNvPr id="238" name="直線コネクタ 237"/>
        <xdr:cNvCxnSpPr/>
      </xdr:nvCxnSpPr>
      <xdr:spPr>
        <a:xfrm flipV="1">
          <a:off x="2908300" y="16782025"/>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51183</xdr:rowOff>
    </xdr:from>
    <xdr:to>
      <xdr:col>4</xdr:col>
      <xdr:colOff>155575</xdr:colOff>
      <xdr:row>98</xdr:row>
      <xdr:rowOff>67625</xdr:rowOff>
    </xdr:to>
    <xdr:cxnSp macro="">
      <xdr:nvCxnSpPr>
        <xdr:cNvPr id="241" name="直線コネクタ 240"/>
        <xdr:cNvCxnSpPr/>
      </xdr:nvCxnSpPr>
      <xdr:spPr>
        <a:xfrm flipV="1">
          <a:off x="2019300" y="16853283"/>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67625</xdr:rowOff>
    </xdr:from>
    <xdr:to>
      <xdr:col>2</xdr:col>
      <xdr:colOff>638175</xdr:colOff>
      <xdr:row>98</xdr:row>
      <xdr:rowOff>79496</xdr:rowOff>
    </xdr:to>
    <xdr:cxnSp macro="">
      <xdr:nvCxnSpPr>
        <xdr:cNvPr id="244" name="直線コネクタ 243"/>
        <xdr:cNvCxnSpPr/>
      </xdr:nvCxnSpPr>
      <xdr:spPr>
        <a:xfrm flipV="1">
          <a:off x="1130300" y="1686972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107122</xdr:rowOff>
    </xdr:from>
    <xdr:to>
      <xdr:col>6</xdr:col>
      <xdr:colOff>561975</xdr:colOff>
      <xdr:row>98</xdr:row>
      <xdr:rowOff>37272</xdr:rowOff>
    </xdr:to>
    <xdr:sp macro="" textlink="">
      <xdr:nvSpPr>
        <xdr:cNvPr id="254" name="円/楕円 253"/>
        <xdr:cNvSpPr/>
      </xdr:nvSpPr>
      <xdr:spPr>
        <a:xfrm>
          <a:off x="4584700" y="167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22049</xdr:rowOff>
    </xdr:from>
    <xdr:ext cx="534377" cy="259045"/>
    <xdr:sp macro="" textlink="">
      <xdr:nvSpPr>
        <xdr:cNvPr id="255" name="扶助費該当値テキスト"/>
        <xdr:cNvSpPr txBox="1"/>
      </xdr:nvSpPr>
      <xdr:spPr>
        <a:xfrm>
          <a:off x="4686300" y="166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100575</xdr:rowOff>
    </xdr:from>
    <xdr:to>
      <xdr:col>5</xdr:col>
      <xdr:colOff>409575</xdr:colOff>
      <xdr:row>98</xdr:row>
      <xdr:rowOff>30725</xdr:rowOff>
    </xdr:to>
    <xdr:sp macro="" textlink="">
      <xdr:nvSpPr>
        <xdr:cNvPr id="256" name="円/楕円 255"/>
        <xdr:cNvSpPr/>
      </xdr:nvSpPr>
      <xdr:spPr>
        <a:xfrm>
          <a:off x="37465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21852</xdr:rowOff>
    </xdr:from>
    <xdr:ext cx="534377" cy="259045"/>
    <xdr:sp macro="" textlink="">
      <xdr:nvSpPr>
        <xdr:cNvPr id="257" name="テキスト ボックス 256"/>
        <xdr:cNvSpPr txBox="1"/>
      </xdr:nvSpPr>
      <xdr:spPr>
        <a:xfrm>
          <a:off x="3530111" y="168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383</xdr:rowOff>
    </xdr:from>
    <xdr:to>
      <xdr:col>4</xdr:col>
      <xdr:colOff>206375</xdr:colOff>
      <xdr:row>98</xdr:row>
      <xdr:rowOff>101983</xdr:rowOff>
    </xdr:to>
    <xdr:sp macro="" textlink="">
      <xdr:nvSpPr>
        <xdr:cNvPr id="258" name="円/楕円 257"/>
        <xdr:cNvSpPr/>
      </xdr:nvSpPr>
      <xdr:spPr>
        <a:xfrm>
          <a:off x="2857500" y="168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93110</xdr:rowOff>
    </xdr:from>
    <xdr:ext cx="534377" cy="259045"/>
    <xdr:sp macro="" textlink="">
      <xdr:nvSpPr>
        <xdr:cNvPr id="259" name="テキスト ボックス 258"/>
        <xdr:cNvSpPr txBox="1"/>
      </xdr:nvSpPr>
      <xdr:spPr>
        <a:xfrm>
          <a:off x="2641111" y="168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16825</xdr:rowOff>
    </xdr:from>
    <xdr:to>
      <xdr:col>3</xdr:col>
      <xdr:colOff>3175</xdr:colOff>
      <xdr:row>98</xdr:row>
      <xdr:rowOff>118425</xdr:rowOff>
    </xdr:to>
    <xdr:sp macro="" textlink="">
      <xdr:nvSpPr>
        <xdr:cNvPr id="260" name="円/楕円 259"/>
        <xdr:cNvSpPr/>
      </xdr:nvSpPr>
      <xdr:spPr>
        <a:xfrm>
          <a:off x="1968500" y="16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109552</xdr:rowOff>
    </xdr:from>
    <xdr:ext cx="534377" cy="259045"/>
    <xdr:sp macro="" textlink="">
      <xdr:nvSpPr>
        <xdr:cNvPr id="261" name="テキスト ボックス 260"/>
        <xdr:cNvSpPr txBox="1"/>
      </xdr:nvSpPr>
      <xdr:spPr>
        <a:xfrm>
          <a:off x="1752111" y="169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28696</xdr:rowOff>
    </xdr:from>
    <xdr:to>
      <xdr:col>1</xdr:col>
      <xdr:colOff>485775</xdr:colOff>
      <xdr:row>98</xdr:row>
      <xdr:rowOff>130296</xdr:rowOff>
    </xdr:to>
    <xdr:sp macro="" textlink="">
      <xdr:nvSpPr>
        <xdr:cNvPr id="262" name="円/楕円 261"/>
        <xdr:cNvSpPr/>
      </xdr:nvSpPr>
      <xdr:spPr>
        <a:xfrm>
          <a:off x="1079500" y="168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121423</xdr:rowOff>
    </xdr:from>
    <xdr:ext cx="534377" cy="259045"/>
    <xdr:sp macro="" textlink="">
      <xdr:nvSpPr>
        <xdr:cNvPr id="263" name="テキスト ボックス 262"/>
        <xdr:cNvSpPr txBox="1"/>
      </xdr:nvSpPr>
      <xdr:spPr>
        <a:xfrm>
          <a:off x="863111" y="169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156255</xdr:rowOff>
    </xdr:from>
    <xdr:to>
      <xdr:col>15</xdr:col>
      <xdr:colOff>180975</xdr:colOff>
      <xdr:row>37</xdr:row>
      <xdr:rowOff>1763</xdr:rowOff>
    </xdr:to>
    <xdr:cxnSp macro="">
      <xdr:nvCxnSpPr>
        <xdr:cNvPr id="290" name="直線コネクタ 289"/>
        <xdr:cNvCxnSpPr/>
      </xdr:nvCxnSpPr>
      <xdr:spPr>
        <a:xfrm flipV="1">
          <a:off x="9639300" y="6328455"/>
          <a:ext cx="8382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1763</xdr:rowOff>
    </xdr:from>
    <xdr:to>
      <xdr:col>14</xdr:col>
      <xdr:colOff>28575</xdr:colOff>
      <xdr:row>37</xdr:row>
      <xdr:rowOff>13700</xdr:rowOff>
    </xdr:to>
    <xdr:cxnSp macro="">
      <xdr:nvCxnSpPr>
        <xdr:cNvPr id="293" name="直線コネクタ 292"/>
        <xdr:cNvCxnSpPr/>
      </xdr:nvCxnSpPr>
      <xdr:spPr>
        <a:xfrm flipV="1">
          <a:off x="8750300" y="6345413"/>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13700</xdr:rowOff>
    </xdr:from>
    <xdr:to>
      <xdr:col>12</xdr:col>
      <xdr:colOff>511175</xdr:colOff>
      <xdr:row>37</xdr:row>
      <xdr:rowOff>16549</xdr:rowOff>
    </xdr:to>
    <xdr:cxnSp macro="">
      <xdr:nvCxnSpPr>
        <xdr:cNvPr id="296" name="直線コネクタ 295"/>
        <xdr:cNvCxnSpPr/>
      </xdr:nvCxnSpPr>
      <xdr:spPr>
        <a:xfrm flipV="1">
          <a:off x="7861300" y="6357350"/>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16549</xdr:rowOff>
    </xdr:from>
    <xdr:to>
      <xdr:col>11</xdr:col>
      <xdr:colOff>307975</xdr:colOff>
      <xdr:row>37</xdr:row>
      <xdr:rowOff>17815</xdr:rowOff>
    </xdr:to>
    <xdr:cxnSp macro="">
      <xdr:nvCxnSpPr>
        <xdr:cNvPr id="299" name="直線コネクタ 298"/>
        <xdr:cNvCxnSpPr/>
      </xdr:nvCxnSpPr>
      <xdr:spPr>
        <a:xfrm flipV="1">
          <a:off x="6972300" y="6360199"/>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105455</xdr:rowOff>
    </xdr:from>
    <xdr:to>
      <xdr:col>15</xdr:col>
      <xdr:colOff>231775</xdr:colOff>
      <xdr:row>37</xdr:row>
      <xdr:rowOff>35605</xdr:rowOff>
    </xdr:to>
    <xdr:sp macro="" textlink="">
      <xdr:nvSpPr>
        <xdr:cNvPr id="309" name="円/楕円 308"/>
        <xdr:cNvSpPr/>
      </xdr:nvSpPr>
      <xdr:spPr>
        <a:xfrm>
          <a:off x="10426700" y="62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83882</xdr:rowOff>
    </xdr:from>
    <xdr:ext cx="534377" cy="259045"/>
    <xdr:sp macro="" textlink="">
      <xdr:nvSpPr>
        <xdr:cNvPr id="310" name="補助費等該当値テキスト"/>
        <xdr:cNvSpPr txBox="1"/>
      </xdr:nvSpPr>
      <xdr:spPr>
        <a:xfrm>
          <a:off x="10528300" y="62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122413</xdr:rowOff>
    </xdr:from>
    <xdr:to>
      <xdr:col>14</xdr:col>
      <xdr:colOff>79375</xdr:colOff>
      <xdr:row>37</xdr:row>
      <xdr:rowOff>52563</xdr:rowOff>
    </xdr:to>
    <xdr:sp macro="" textlink="">
      <xdr:nvSpPr>
        <xdr:cNvPr id="311" name="円/楕円 310"/>
        <xdr:cNvSpPr/>
      </xdr:nvSpPr>
      <xdr:spPr>
        <a:xfrm>
          <a:off x="9588500" y="6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43690</xdr:rowOff>
    </xdr:from>
    <xdr:ext cx="534377" cy="259045"/>
    <xdr:sp macro="" textlink="">
      <xdr:nvSpPr>
        <xdr:cNvPr id="312" name="テキスト ボックス 311"/>
        <xdr:cNvSpPr txBox="1"/>
      </xdr:nvSpPr>
      <xdr:spPr>
        <a:xfrm>
          <a:off x="9372111" y="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134350</xdr:rowOff>
    </xdr:from>
    <xdr:to>
      <xdr:col>12</xdr:col>
      <xdr:colOff>561975</xdr:colOff>
      <xdr:row>37</xdr:row>
      <xdr:rowOff>64500</xdr:rowOff>
    </xdr:to>
    <xdr:sp macro="" textlink="">
      <xdr:nvSpPr>
        <xdr:cNvPr id="313" name="円/楕円 312"/>
        <xdr:cNvSpPr/>
      </xdr:nvSpPr>
      <xdr:spPr>
        <a:xfrm>
          <a:off x="8699500" y="6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55627</xdr:rowOff>
    </xdr:from>
    <xdr:ext cx="534377" cy="259045"/>
    <xdr:sp macro="" textlink="">
      <xdr:nvSpPr>
        <xdr:cNvPr id="314" name="テキスト ボックス 313"/>
        <xdr:cNvSpPr txBox="1"/>
      </xdr:nvSpPr>
      <xdr:spPr>
        <a:xfrm>
          <a:off x="8483111" y="63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137199</xdr:rowOff>
    </xdr:from>
    <xdr:to>
      <xdr:col>11</xdr:col>
      <xdr:colOff>358775</xdr:colOff>
      <xdr:row>37</xdr:row>
      <xdr:rowOff>67349</xdr:rowOff>
    </xdr:to>
    <xdr:sp macro="" textlink="">
      <xdr:nvSpPr>
        <xdr:cNvPr id="315" name="円/楕円 314"/>
        <xdr:cNvSpPr/>
      </xdr:nvSpPr>
      <xdr:spPr>
        <a:xfrm>
          <a:off x="7810500" y="63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58476</xdr:rowOff>
    </xdr:from>
    <xdr:ext cx="534377" cy="259045"/>
    <xdr:sp macro="" textlink="">
      <xdr:nvSpPr>
        <xdr:cNvPr id="316" name="テキスト ボックス 315"/>
        <xdr:cNvSpPr txBox="1"/>
      </xdr:nvSpPr>
      <xdr:spPr>
        <a:xfrm>
          <a:off x="7594111" y="64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138465</xdr:rowOff>
    </xdr:from>
    <xdr:to>
      <xdr:col>10</xdr:col>
      <xdr:colOff>155575</xdr:colOff>
      <xdr:row>37</xdr:row>
      <xdr:rowOff>68615</xdr:rowOff>
    </xdr:to>
    <xdr:sp macro="" textlink="">
      <xdr:nvSpPr>
        <xdr:cNvPr id="317" name="円/楕円 316"/>
        <xdr:cNvSpPr/>
      </xdr:nvSpPr>
      <xdr:spPr>
        <a:xfrm>
          <a:off x="6921500" y="63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59742</xdr:rowOff>
    </xdr:from>
    <xdr:ext cx="534377" cy="259045"/>
    <xdr:sp macro="" textlink="">
      <xdr:nvSpPr>
        <xdr:cNvPr id="318" name="テキスト ボックス 317"/>
        <xdr:cNvSpPr txBox="1"/>
      </xdr:nvSpPr>
      <xdr:spPr>
        <a:xfrm>
          <a:off x="6705111" y="64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118494</xdr:rowOff>
    </xdr:from>
    <xdr:to>
      <xdr:col>15</xdr:col>
      <xdr:colOff>180975</xdr:colOff>
      <xdr:row>57</xdr:row>
      <xdr:rowOff>14568</xdr:rowOff>
    </xdr:to>
    <xdr:cxnSp macro="">
      <xdr:nvCxnSpPr>
        <xdr:cNvPr id="347" name="直線コネクタ 346"/>
        <xdr:cNvCxnSpPr/>
      </xdr:nvCxnSpPr>
      <xdr:spPr>
        <a:xfrm flipV="1">
          <a:off x="9639300" y="9719694"/>
          <a:ext cx="8382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8"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157115</xdr:rowOff>
    </xdr:from>
    <xdr:to>
      <xdr:col>14</xdr:col>
      <xdr:colOff>28575</xdr:colOff>
      <xdr:row>57</xdr:row>
      <xdr:rowOff>14568</xdr:rowOff>
    </xdr:to>
    <xdr:cxnSp macro="">
      <xdr:nvCxnSpPr>
        <xdr:cNvPr id="350" name="直線コネクタ 349"/>
        <xdr:cNvCxnSpPr/>
      </xdr:nvCxnSpPr>
      <xdr:spPr>
        <a:xfrm>
          <a:off x="8750300" y="9758315"/>
          <a:ext cx="8890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157115</xdr:rowOff>
    </xdr:from>
    <xdr:to>
      <xdr:col>12</xdr:col>
      <xdr:colOff>511175</xdr:colOff>
      <xdr:row>58</xdr:row>
      <xdr:rowOff>19502</xdr:rowOff>
    </xdr:to>
    <xdr:cxnSp macro="">
      <xdr:nvCxnSpPr>
        <xdr:cNvPr id="353" name="直線コネクタ 352"/>
        <xdr:cNvCxnSpPr/>
      </xdr:nvCxnSpPr>
      <xdr:spPr>
        <a:xfrm flipV="1">
          <a:off x="7861300" y="9758315"/>
          <a:ext cx="889000" cy="20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19502</xdr:rowOff>
    </xdr:from>
    <xdr:to>
      <xdr:col>11</xdr:col>
      <xdr:colOff>307975</xdr:colOff>
      <xdr:row>58</xdr:row>
      <xdr:rowOff>48180</xdr:rowOff>
    </xdr:to>
    <xdr:cxnSp macro="">
      <xdr:nvCxnSpPr>
        <xdr:cNvPr id="356" name="直線コネクタ 355"/>
        <xdr:cNvCxnSpPr/>
      </xdr:nvCxnSpPr>
      <xdr:spPr>
        <a:xfrm flipV="1">
          <a:off x="6972300" y="9963602"/>
          <a:ext cx="8890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67694</xdr:rowOff>
    </xdr:from>
    <xdr:to>
      <xdr:col>15</xdr:col>
      <xdr:colOff>231775</xdr:colOff>
      <xdr:row>56</xdr:row>
      <xdr:rowOff>169294</xdr:rowOff>
    </xdr:to>
    <xdr:sp macro="" textlink="">
      <xdr:nvSpPr>
        <xdr:cNvPr id="366" name="円/楕円 365"/>
        <xdr:cNvSpPr/>
      </xdr:nvSpPr>
      <xdr:spPr>
        <a:xfrm>
          <a:off x="10426700" y="96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90571</xdr:rowOff>
    </xdr:from>
    <xdr:ext cx="599010" cy="259045"/>
    <xdr:sp macro="" textlink="">
      <xdr:nvSpPr>
        <xdr:cNvPr id="367" name="普通建設事業費該当値テキスト"/>
        <xdr:cNvSpPr txBox="1"/>
      </xdr:nvSpPr>
      <xdr:spPr>
        <a:xfrm>
          <a:off x="10528300" y="952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135218</xdr:rowOff>
    </xdr:from>
    <xdr:to>
      <xdr:col>14</xdr:col>
      <xdr:colOff>79375</xdr:colOff>
      <xdr:row>57</xdr:row>
      <xdr:rowOff>65368</xdr:rowOff>
    </xdr:to>
    <xdr:sp macro="" textlink="">
      <xdr:nvSpPr>
        <xdr:cNvPr id="368" name="円/楕円 367"/>
        <xdr:cNvSpPr/>
      </xdr:nvSpPr>
      <xdr:spPr>
        <a:xfrm>
          <a:off x="9588500" y="97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56495</xdr:rowOff>
    </xdr:from>
    <xdr:ext cx="534377" cy="259045"/>
    <xdr:sp macro="" textlink="">
      <xdr:nvSpPr>
        <xdr:cNvPr id="369" name="テキスト ボックス 368"/>
        <xdr:cNvSpPr txBox="1"/>
      </xdr:nvSpPr>
      <xdr:spPr>
        <a:xfrm>
          <a:off x="9372111" y="98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106315</xdr:rowOff>
    </xdr:from>
    <xdr:to>
      <xdr:col>12</xdr:col>
      <xdr:colOff>561975</xdr:colOff>
      <xdr:row>57</xdr:row>
      <xdr:rowOff>36465</xdr:rowOff>
    </xdr:to>
    <xdr:sp macro="" textlink="">
      <xdr:nvSpPr>
        <xdr:cNvPr id="370" name="円/楕円 369"/>
        <xdr:cNvSpPr/>
      </xdr:nvSpPr>
      <xdr:spPr>
        <a:xfrm>
          <a:off x="8699500" y="9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27592</xdr:rowOff>
    </xdr:from>
    <xdr:ext cx="599010" cy="259045"/>
    <xdr:sp macro="" textlink="">
      <xdr:nvSpPr>
        <xdr:cNvPr id="371" name="テキスト ボックス 370"/>
        <xdr:cNvSpPr txBox="1"/>
      </xdr:nvSpPr>
      <xdr:spPr>
        <a:xfrm>
          <a:off x="8450794" y="980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140152</xdr:rowOff>
    </xdr:from>
    <xdr:to>
      <xdr:col>11</xdr:col>
      <xdr:colOff>358775</xdr:colOff>
      <xdr:row>58</xdr:row>
      <xdr:rowOff>70302</xdr:rowOff>
    </xdr:to>
    <xdr:sp macro="" textlink="">
      <xdr:nvSpPr>
        <xdr:cNvPr id="372" name="円/楕円 371"/>
        <xdr:cNvSpPr/>
      </xdr:nvSpPr>
      <xdr:spPr>
        <a:xfrm>
          <a:off x="7810500" y="99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61429</xdr:rowOff>
    </xdr:from>
    <xdr:ext cx="534377" cy="259045"/>
    <xdr:sp macro="" textlink="">
      <xdr:nvSpPr>
        <xdr:cNvPr id="373" name="テキスト ボックス 372"/>
        <xdr:cNvSpPr txBox="1"/>
      </xdr:nvSpPr>
      <xdr:spPr>
        <a:xfrm>
          <a:off x="7594111" y="100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168830</xdr:rowOff>
    </xdr:from>
    <xdr:to>
      <xdr:col>10</xdr:col>
      <xdr:colOff>155575</xdr:colOff>
      <xdr:row>58</xdr:row>
      <xdr:rowOff>98980</xdr:rowOff>
    </xdr:to>
    <xdr:sp macro="" textlink="">
      <xdr:nvSpPr>
        <xdr:cNvPr id="374" name="円/楕円 373"/>
        <xdr:cNvSpPr/>
      </xdr:nvSpPr>
      <xdr:spPr>
        <a:xfrm>
          <a:off x="6921500" y="99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90107</xdr:rowOff>
    </xdr:from>
    <xdr:ext cx="534377" cy="259045"/>
    <xdr:sp macro="" textlink="">
      <xdr:nvSpPr>
        <xdr:cNvPr id="375" name="テキスト ボックス 374"/>
        <xdr:cNvSpPr txBox="1"/>
      </xdr:nvSpPr>
      <xdr:spPr>
        <a:xfrm>
          <a:off x="6705111" y="100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168873</xdr:rowOff>
    </xdr:from>
    <xdr:to>
      <xdr:col>15</xdr:col>
      <xdr:colOff>180975</xdr:colOff>
      <xdr:row>76</xdr:row>
      <xdr:rowOff>162094</xdr:rowOff>
    </xdr:to>
    <xdr:cxnSp macro="">
      <xdr:nvCxnSpPr>
        <xdr:cNvPr id="402" name="直線コネクタ 401"/>
        <xdr:cNvCxnSpPr/>
      </xdr:nvCxnSpPr>
      <xdr:spPr>
        <a:xfrm flipV="1">
          <a:off x="9639300" y="13027623"/>
          <a:ext cx="838200" cy="1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3"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6" name="テキスト ボックス 405"/>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118074</xdr:rowOff>
    </xdr:from>
    <xdr:to>
      <xdr:col>15</xdr:col>
      <xdr:colOff>231775</xdr:colOff>
      <xdr:row>76</xdr:row>
      <xdr:rowOff>48223</xdr:rowOff>
    </xdr:to>
    <xdr:sp macro="" textlink="">
      <xdr:nvSpPr>
        <xdr:cNvPr id="412" name="円/楕円 411"/>
        <xdr:cNvSpPr/>
      </xdr:nvSpPr>
      <xdr:spPr>
        <a:xfrm>
          <a:off x="10426700" y="12976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140951</xdr:rowOff>
    </xdr:from>
    <xdr:ext cx="599010" cy="259045"/>
    <xdr:sp macro="" textlink="">
      <xdr:nvSpPr>
        <xdr:cNvPr id="413" name="普通建設事業費 （ うち新規整備　）該当値テキスト"/>
        <xdr:cNvSpPr txBox="1"/>
      </xdr:nvSpPr>
      <xdr:spPr>
        <a:xfrm>
          <a:off x="10528300" y="128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111294</xdr:rowOff>
    </xdr:from>
    <xdr:to>
      <xdr:col>14</xdr:col>
      <xdr:colOff>79375</xdr:colOff>
      <xdr:row>77</xdr:row>
      <xdr:rowOff>41444</xdr:rowOff>
    </xdr:to>
    <xdr:sp macro="" textlink="">
      <xdr:nvSpPr>
        <xdr:cNvPr id="414" name="円/楕円 413"/>
        <xdr:cNvSpPr/>
      </xdr:nvSpPr>
      <xdr:spPr>
        <a:xfrm>
          <a:off x="9588500" y="13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57971</xdr:rowOff>
    </xdr:from>
    <xdr:ext cx="534377" cy="259045"/>
    <xdr:sp macro="" textlink="">
      <xdr:nvSpPr>
        <xdr:cNvPr id="415" name="テキスト ボックス 414"/>
        <xdr:cNvSpPr txBox="1"/>
      </xdr:nvSpPr>
      <xdr:spPr>
        <a:xfrm>
          <a:off x="9372111" y="12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133272</xdr:rowOff>
    </xdr:from>
    <xdr:to>
      <xdr:col>15</xdr:col>
      <xdr:colOff>180975</xdr:colOff>
      <xdr:row>98</xdr:row>
      <xdr:rowOff>78729</xdr:rowOff>
    </xdr:to>
    <xdr:cxnSp macro="">
      <xdr:nvCxnSpPr>
        <xdr:cNvPr id="442" name="直線コネクタ 441"/>
        <xdr:cNvCxnSpPr/>
      </xdr:nvCxnSpPr>
      <xdr:spPr>
        <a:xfrm>
          <a:off x="9639300" y="16763922"/>
          <a:ext cx="838200" cy="1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27929</xdr:rowOff>
    </xdr:from>
    <xdr:to>
      <xdr:col>15</xdr:col>
      <xdr:colOff>231775</xdr:colOff>
      <xdr:row>98</xdr:row>
      <xdr:rowOff>129529</xdr:rowOff>
    </xdr:to>
    <xdr:sp macro="" textlink="">
      <xdr:nvSpPr>
        <xdr:cNvPr id="452" name="円/楕円 451"/>
        <xdr:cNvSpPr/>
      </xdr:nvSpPr>
      <xdr:spPr>
        <a:xfrm>
          <a:off x="10426700" y="168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114306</xdr:rowOff>
    </xdr:from>
    <xdr:ext cx="469744" cy="259045"/>
    <xdr:sp macro="" textlink="">
      <xdr:nvSpPr>
        <xdr:cNvPr id="453" name="普通建設事業費 （ うち更新整備　）該当値テキスト"/>
        <xdr:cNvSpPr txBox="1"/>
      </xdr:nvSpPr>
      <xdr:spPr>
        <a:xfrm>
          <a:off x="10528300" y="167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82472</xdr:rowOff>
    </xdr:from>
    <xdr:to>
      <xdr:col>14</xdr:col>
      <xdr:colOff>79375</xdr:colOff>
      <xdr:row>98</xdr:row>
      <xdr:rowOff>12622</xdr:rowOff>
    </xdr:to>
    <xdr:sp macro="" textlink="">
      <xdr:nvSpPr>
        <xdr:cNvPr id="454" name="円/楕円 453"/>
        <xdr:cNvSpPr/>
      </xdr:nvSpPr>
      <xdr:spPr>
        <a:xfrm>
          <a:off x="9588500" y="1671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3749</xdr:rowOff>
    </xdr:from>
    <xdr:ext cx="534377" cy="259045"/>
    <xdr:sp macro="" textlink="">
      <xdr:nvSpPr>
        <xdr:cNvPr id="455" name="テキスト ボックス 454"/>
        <xdr:cNvSpPr txBox="1"/>
      </xdr:nvSpPr>
      <xdr:spPr>
        <a:xfrm>
          <a:off x="9372111" y="168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161813</xdr:rowOff>
    </xdr:from>
    <xdr:to>
      <xdr:col>23</xdr:col>
      <xdr:colOff>517525</xdr:colOff>
      <xdr:row>39</xdr:row>
      <xdr:rowOff>36792</xdr:rowOff>
    </xdr:to>
    <xdr:cxnSp macro="">
      <xdr:nvCxnSpPr>
        <xdr:cNvPr id="484" name="直線コネクタ 483"/>
        <xdr:cNvCxnSpPr/>
      </xdr:nvCxnSpPr>
      <xdr:spPr>
        <a:xfrm>
          <a:off x="15481300" y="6676913"/>
          <a:ext cx="8382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161813</xdr:rowOff>
    </xdr:from>
    <xdr:to>
      <xdr:col>22</xdr:col>
      <xdr:colOff>365125</xdr:colOff>
      <xdr:row>39</xdr:row>
      <xdr:rowOff>24188</xdr:rowOff>
    </xdr:to>
    <xdr:cxnSp macro="">
      <xdr:nvCxnSpPr>
        <xdr:cNvPr id="487" name="直線コネクタ 486"/>
        <xdr:cNvCxnSpPr/>
      </xdr:nvCxnSpPr>
      <xdr:spPr>
        <a:xfrm flipV="1">
          <a:off x="14592300" y="6676913"/>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160754</xdr:rowOff>
    </xdr:from>
    <xdr:to>
      <xdr:col>21</xdr:col>
      <xdr:colOff>161925</xdr:colOff>
      <xdr:row>39</xdr:row>
      <xdr:rowOff>24188</xdr:rowOff>
    </xdr:to>
    <xdr:cxnSp macro="">
      <xdr:nvCxnSpPr>
        <xdr:cNvPr id="490" name="直線コネクタ 489"/>
        <xdr:cNvCxnSpPr/>
      </xdr:nvCxnSpPr>
      <xdr:spPr>
        <a:xfrm>
          <a:off x="13703300" y="6675854"/>
          <a:ext cx="8890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160754</xdr:rowOff>
    </xdr:from>
    <xdr:to>
      <xdr:col>19</xdr:col>
      <xdr:colOff>644525</xdr:colOff>
      <xdr:row>39</xdr:row>
      <xdr:rowOff>38407</xdr:rowOff>
    </xdr:to>
    <xdr:cxnSp macro="">
      <xdr:nvCxnSpPr>
        <xdr:cNvPr id="493" name="直線コネクタ 492"/>
        <xdr:cNvCxnSpPr/>
      </xdr:nvCxnSpPr>
      <xdr:spPr>
        <a:xfrm flipV="1">
          <a:off x="12814300" y="6675854"/>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157442</xdr:rowOff>
    </xdr:from>
    <xdr:to>
      <xdr:col>23</xdr:col>
      <xdr:colOff>568325</xdr:colOff>
      <xdr:row>39</xdr:row>
      <xdr:rowOff>87592</xdr:rowOff>
    </xdr:to>
    <xdr:sp macro="" textlink="">
      <xdr:nvSpPr>
        <xdr:cNvPr id="503" name="円/楕円 502"/>
        <xdr:cNvSpPr/>
      </xdr:nvSpPr>
      <xdr:spPr>
        <a:xfrm>
          <a:off x="162687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72369</xdr:rowOff>
    </xdr:from>
    <xdr:ext cx="469744" cy="259045"/>
    <xdr:sp macro="" textlink="">
      <xdr:nvSpPr>
        <xdr:cNvPr id="504" name="災害復旧事業費該当値テキスト"/>
        <xdr:cNvSpPr txBox="1"/>
      </xdr:nvSpPr>
      <xdr:spPr>
        <a:xfrm>
          <a:off x="16370300" y="65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111013</xdr:rowOff>
    </xdr:from>
    <xdr:to>
      <xdr:col>22</xdr:col>
      <xdr:colOff>415925</xdr:colOff>
      <xdr:row>39</xdr:row>
      <xdr:rowOff>41163</xdr:rowOff>
    </xdr:to>
    <xdr:sp macro="" textlink="">
      <xdr:nvSpPr>
        <xdr:cNvPr id="505" name="円/楕円 504"/>
        <xdr:cNvSpPr/>
      </xdr:nvSpPr>
      <xdr:spPr>
        <a:xfrm>
          <a:off x="15430500" y="66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32290</xdr:rowOff>
    </xdr:from>
    <xdr:ext cx="469744" cy="259045"/>
    <xdr:sp macro="" textlink="">
      <xdr:nvSpPr>
        <xdr:cNvPr id="506" name="テキスト ボックス 505"/>
        <xdr:cNvSpPr txBox="1"/>
      </xdr:nvSpPr>
      <xdr:spPr>
        <a:xfrm>
          <a:off x="15246427" y="671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144838</xdr:rowOff>
    </xdr:from>
    <xdr:to>
      <xdr:col>21</xdr:col>
      <xdr:colOff>212725</xdr:colOff>
      <xdr:row>39</xdr:row>
      <xdr:rowOff>74988</xdr:rowOff>
    </xdr:to>
    <xdr:sp macro="" textlink="">
      <xdr:nvSpPr>
        <xdr:cNvPr id="507" name="円/楕円 506"/>
        <xdr:cNvSpPr/>
      </xdr:nvSpPr>
      <xdr:spPr>
        <a:xfrm>
          <a:off x="14541500" y="66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66115</xdr:rowOff>
    </xdr:from>
    <xdr:ext cx="469744" cy="259045"/>
    <xdr:sp macro="" textlink="">
      <xdr:nvSpPr>
        <xdr:cNvPr id="508" name="テキスト ボックス 507"/>
        <xdr:cNvSpPr txBox="1"/>
      </xdr:nvSpPr>
      <xdr:spPr>
        <a:xfrm>
          <a:off x="14357427" y="67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109954</xdr:rowOff>
    </xdr:from>
    <xdr:to>
      <xdr:col>20</xdr:col>
      <xdr:colOff>9525</xdr:colOff>
      <xdr:row>39</xdr:row>
      <xdr:rowOff>40104</xdr:rowOff>
    </xdr:to>
    <xdr:sp macro="" textlink="">
      <xdr:nvSpPr>
        <xdr:cNvPr id="509" name="円/楕円 508"/>
        <xdr:cNvSpPr/>
      </xdr:nvSpPr>
      <xdr:spPr>
        <a:xfrm>
          <a:off x="13652500" y="66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31231</xdr:rowOff>
    </xdr:from>
    <xdr:ext cx="469744" cy="259045"/>
    <xdr:sp macro="" textlink="">
      <xdr:nvSpPr>
        <xdr:cNvPr id="510" name="テキスト ボックス 509"/>
        <xdr:cNvSpPr txBox="1"/>
      </xdr:nvSpPr>
      <xdr:spPr>
        <a:xfrm>
          <a:off x="13468427" y="671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159057</xdr:rowOff>
    </xdr:from>
    <xdr:to>
      <xdr:col>18</xdr:col>
      <xdr:colOff>492125</xdr:colOff>
      <xdr:row>39</xdr:row>
      <xdr:rowOff>89207</xdr:rowOff>
    </xdr:to>
    <xdr:sp macro="" textlink="">
      <xdr:nvSpPr>
        <xdr:cNvPr id="511" name="円/楕円 510"/>
        <xdr:cNvSpPr/>
      </xdr:nvSpPr>
      <xdr:spPr>
        <a:xfrm>
          <a:off x="12763500" y="66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80334</xdr:rowOff>
    </xdr:from>
    <xdr:ext cx="378565" cy="259045"/>
    <xdr:sp macro="" textlink="">
      <xdr:nvSpPr>
        <xdr:cNvPr id="512" name="テキスト ボックス 511"/>
        <xdr:cNvSpPr txBox="1"/>
      </xdr:nvSpPr>
      <xdr:spPr>
        <a:xfrm>
          <a:off x="12625017" y="67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132973</xdr:rowOff>
    </xdr:from>
    <xdr:to>
      <xdr:col>23</xdr:col>
      <xdr:colOff>517525</xdr:colOff>
      <xdr:row>76</xdr:row>
      <xdr:rowOff>17463</xdr:rowOff>
    </xdr:to>
    <xdr:cxnSp macro="">
      <xdr:nvCxnSpPr>
        <xdr:cNvPr id="586" name="直線コネクタ 585"/>
        <xdr:cNvCxnSpPr/>
      </xdr:nvCxnSpPr>
      <xdr:spPr>
        <a:xfrm>
          <a:off x="15481300" y="12991723"/>
          <a:ext cx="8382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94935</xdr:rowOff>
    </xdr:from>
    <xdr:to>
      <xdr:col>22</xdr:col>
      <xdr:colOff>365125</xdr:colOff>
      <xdr:row>75</xdr:row>
      <xdr:rowOff>132973</xdr:rowOff>
    </xdr:to>
    <xdr:cxnSp macro="">
      <xdr:nvCxnSpPr>
        <xdr:cNvPr id="589" name="直線コネクタ 588"/>
        <xdr:cNvCxnSpPr/>
      </xdr:nvCxnSpPr>
      <xdr:spPr>
        <a:xfrm>
          <a:off x="14592300" y="12953685"/>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91" name="テキスト ボックス 590"/>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94935</xdr:rowOff>
    </xdr:from>
    <xdr:to>
      <xdr:col>21</xdr:col>
      <xdr:colOff>161925</xdr:colOff>
      <xdr:row>75</xdr:row>
      <xdr:rowOff>101067</xdr:rowOff>
    </xdr:to>
    <xdr:cxnSp macro="">
      <xdr:nvCxnSpPr>
        <xdr:cNvPr id="592" name="直線コネクタ 591"/>
        <xdr:cNvCxnSpPr/>
      </xdr:nvCxnSpPr>
      <xdr:spPr>
        <a:xfrm flipV="1">
          <a:off x="13703300" y="12953685"/>
          <a:ext cx="889000" cy="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4" name="テキスト ボックス 593"/>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101067</xdr:rowOff>
    </xdr:from>
    <xdr:to>
      <xdr:col>19</xdr:col>
      <xdr:colOff>644525</xdr:colOff>
      <xdr:row>75</xdr:row>
      <xdr:rowOff>110102</xdr:rowOff>
    </xdr:to>
    <xdr:cxnSp macro="">
      <xdr:nvCxnSpPr>
        <xdr:cNvPr id="595" name="直線コネクタ 594"/>
        <xdr:cNvCxnSpPr/>
      </xdr:nvCxnSpPr>
      <xdr:spPr>
        <a:xfrm flipV="1">
          <a:off x="12814300" y="12959817"/>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7" name="テキスト ボックス 596"/>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138112</xdr:rowOff>
    </xdr:from>
    <xdr:to>
      <xdr:col>23</xdr:col>
      <xdr:colOff>568325</xdr:colOff>
      <xdr:row>76</xdr:row>
      <xdr:rowOff>68263</xdr:rowOff>
    </xdr:to>
    <xdr:sp macro="" textlink="">
      <xdr:nvSpPr>
        <xdr:cNvPr id="605" name="円/楕円 604"/>
        <xdr:cNvSpPr/>
      </xdr:nvSpPr>
      <xdr:spPr>
        <a:xfrm>
          <a:off x="16268700" y="12996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116540</xdr:rowOff>
    </xdr:from>
    <xdr:ext cx="534377" cy="259045"/>
    <xdr:sp macro="" textlink="">
      <xdr:nvSpPr>
        <xdr:cNvPr id="606" name="公債費該当値テキスト"/>
        <xdr:cNvSpPr txBox="1"/>
      </xdr:nvSpPr>
      <xdr:spPr>
        <a:xfrm>
          <a:off x="16370300" y="129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82173</xdr:rowOff>
    </xdr:from>
    <xdr:to>
      <xdr:col>22</xdr:col>
      <xdr:colOff>415925</xdr:colOff>
      <xdr:row>76</xdr:row>
      <xdr:rowOff>12323</xdr:rowOff>
    </xdr:to>
    <xdr:sp macro="" textlink="">
      <xdr:nvSpPr>
        <xdr:cNvPr id="607" name="円/楕円 606"/>
        <xdr:cNvSpPr/>
      </xdr:nvSpPr>
      <xdr:spPr>
        <a:xfrm>
          <a:off x="15430500" y="12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28850</xdr:rowOff>
    </xdr:from>
    <xdr:ext cx="534377" cy="259045"/>
    <xdr:sp macro="" textlink="">
      <xdr:nvSpPr>
        <xdr:cNvPr id="608" name="テキスト ボックス 607"/>
        <xdr:cNvSpPr txBox="1"/>
      </xdr:nvSpPr>
      <xdr:spPr>
        <a:xfrm>
          <a:off x="15214111" y="127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44135</xdr:rowOff>
    </xdr:from>
    <xdr:to>
      <xdr:col>21</xdr:col>
      <xdr:colOff>212725</xdr:colOff>
      <xdr:row>75</xdr:row>
      <xdr:rowOff>145735</xdr:rowOff>
    </xdr:to>
    <xdr:sp macro="" textlink="">
      <xdr:nvSpPr>
        <xdr:cNvPr id="609" name="円/楕円 608"/>
        <xdr:cNvSpPr/>
      </xdr:nvSpPr>
      <xdr:spPr>
        <a:xfrm>
          <a:off x="14541500" y="129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162262</xdr:rowOff>
    </xdr:from>
    <xdr:ext cx="534377" cy="259045"/>
    <xdr:sp macro="" textlink="">
      <xdr:nvSpPr>
        <xdr:cNvPr id="610" name="テキスト ボックス 609"/>
        <xdr:cNvSpPr txBox="1"/>
      </xdr:nvSpPr>
      <xdr:spPr>
        <a:xfrm>
          <a:off x="14325111" y="126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50267</xdr:rowOff>
    </xdr:from>
    <xdr:to>
      <xdr:col>20</xdr:col>
      <xdr:colOff>9525</xdr:colOff>
      <xdr:row>75</xdr:row>
      <xdr:rowOff>151867</xdr:rowOff>
    </xdr:to>
    <xdr:sp macro="" textlink="">
      <xdr:nvSpPr>
        <xdr:cNvPr id="611" name="円/楕円 610"/>
        <xdr:cNvSpPr/>
      </xdr:nvSpPr>
      <xdr:spPr>
        <a:xfrm>
          <a:off x="13652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168394</xdr:rowOff>
    </xdr:from>
    <xdr:ext cx="534377" cy="259045"/>
    <xdr:sp macro="" textlink="">
      <xdr:nvSpPr>
        <xdr:cNvPr id="612" name="テキスト ボックス 611"/>
        <xdr:cNvSpPr txBox="1"/>
      </xdr:nvSpPr>
      <xdr:spPr>
        <a:xfrm>
          <a:off x="13436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59302</xdr:rowOff>
    </xdr:from>
    <xdr:to>
      <xdr:col>18</xdr:col>
      <xdr:colOff>492125</xdr:colOff>
      <xdr:row>75</xdr:row>
      <xdr:rowOff>160902</xdr:rowOff>
    </xdr:to>
    <xdr:sp macro="" textlink="">
      <xdr:nvSpPr>
        <xdr:cNvPr id="613" name="円/楕円 612"/>
        <xdr:cNvSpPr/>
      </xdr:nvSpPr>
      <xdr:spPr>
        <a:xfrm>
          <a:off x="12763500" y="129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152029</xdr:rowOff>
    </xdr:from>
    <xdr:ext cx="534377" cy="259045"/>
    <xdr:sp macro="" textlink="">
      <xdr:nvSpPr>
        <xdr:cNvPr id="614" name="テキスト ボックス 613"/>
        <xdr:cNvSpPr txBox="1"/>
      </xdr:nvSpPr>
      <xdr:spPr>
        <a:xfrm>
          <a:off x="12547111" y="130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82728</xdr:rowOff>
    </xdr:from>
    <xdr:to>
      <xdr:col>23</xdr:col>
      <xdr:colOff>517525</xdr:colOff>
      <xdr:row>98</xdr:row>
      <xdr:rowOff>85745</xdr:rowOff>
    </xdr:to>
    <xdr:cxnSp macro="">
      <xdr:nvCxnSpPr>
        <xdr:cNvPr id="641" name="直線コネクタ 640"/>
        <xdr:cNvCxnSpPr/>
      </xdr:nvCxnSpPr>
      <xdr:spPr>
        <a:xfrm flipV="1">
          <a:off x="15481300" y="16884828"/>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13943</xdr:rowOff>
    </xdr:from>
    <xdr:to>
      <xdr:col>22</xdr:col>
      <xdr:colOff>365125</xdr:colOff>
      <xdr:row>98</xdr:row>
      <xdr:rowOff>85745</xdr:rowOff>
    </xdr:to>
    <xdr:cxnSp macro="">
      <xdr:nvCxnSpPr>
        <xdr:cNvPr id="644" name="直線コネクタ 643"/>
        <xdr:cNvCxnSpPr/>
      </xdr:nvCxnSpPr>
      <xdr:spPr>
        <a:xfrm>
          <a:off x="14592300" y="16816043"/>
          <a:ext cx="889000" cy="7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13943</xdr:rowOff>
    </xdr:from>
    <xdr:to>
      <xdr:col>21</xdr:col>
      <xdr:colOff>161925</xdr:colOff>
      <xdr:row>98</xdr:row>
      <xdr:rowOff>41942</xdr:rowOff>
    </xdr:to>
    <xdr:cxnSp macro="">
      <xdr:nvCxnSpPr>
        <xdr:cNvPr id="647" name="直線コネクタ 646"/>
        <xdr:cNvCxnSpPr/>
      </xdr:nvCxnSpPr>
      <xdr:spPr>
        <a:xfrm flipV="1">
          <a:off x="13703300" y="16816043"/>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128138</xdr:rowOff>
    </xdr:from>
    <xdr:to>
      <xdr:col>19</xdr:col>
      <xdr:colOff>644525</xdr:colOff>
      <xdr:row>98</xdr:row>
      <xdr:rowOff>41942</xdr:rowOff>
    </xdr:to>
    <xdr:cxnSp macro="">
      <xdr:nvCxnSpPr>
        <xdr:cNvPr id="650" name="直線コネクタ 649"/>
        <xdr:cNvCxnSpPr/>
      </xdr:nvCxnSpPr>
      <xdr:spPr>
        <a:xfrm>
          <a:off x="12814300" y="16758788"/>
          <a:ext cx="889000" cy="8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31928</xdr:rowOff>
    </xdr:from>
    <xdr:to>
      <xdr:col>23</xdr:col>
      <xdr:colOff>568325</xdr:colOff>
      <xdr:row>98</xdr:row>
      <xdr:rowOff>133528</xdr:rowOff>
    </xdr:to>
    <xdr:sp macro="" textlink="">
      <xdr:nvSpPr>
        <xdr:cNvPr id="660" name="円/楕円 659"/>
        <xdr:cNvSpPr/>
      </xdr:nvSpPr>
      <xdr:spPr>
        <a:xfrm>
          <a:off x="16268700" y="168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118305</xdr:rowOff>
    </xdr:from>
    <xdr:ext cx="534377" cy="259045"/>
    <xdr:sp macro="" textlink="">
      <xdr:nvSpPr>
        <xdr:cNvPr id="661" name="積立金該当値テキスト"/>
        <xdr:cNvSpPr txBox="1"/>
      </xdr:nvSpPr>
      <xdr:spPr>
        <a:xfrm>
          <a:off x="16370300" y="167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34945</xdr:rowOff>
    </xdr:from>
    <xdr:to>
      <xdr:col>22</xdr:col>
      <xdr:colOff>415925</xdr:colOff>
      <xdr:row>98</xdr:row>
      <xdr:rowOff>136545</xdr:rowOff>
    </xdr:to>
    <xdr:sp macro="" textlink="">
      <xdr:nvSpPr>
        <xdr:cNvPr id="662" name="円/楕円 661"/>
        <xdr:cNvSpPr/>
      </xdr:nvSpPr>
      <xdr:spPr>
        <a:xfrm>
          <a:off x="15430500" y="1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127672</xdr:rowOff>
    </xdr:from>
    <xdr:ext cx="534377" cy="259045"/>
    <xdr:sp macro="" textlink="">
      <xdr:nvSpPr>
        <xdr:cNvPr id="663" name="テキスト ボックス 662"/>
        <xdr:cNvSpPr txBox="1"/>
      </xdr:nvSpPr>
      <xdr:spPr>
        <a:xfrm>
          <a:off x="15214111" y="169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134593</xdr:rowOff>
    </xdr:from>
    <xdr:to>
      <xdr:col>21</xdr:col>
      <xdr:colOff>212725</xdr:colOff>
      <xdr:row>98</xdr:row>
      <xdr:rowOff>64743</xdr:rowOff>
    </xdr:to>
    <xdr:sp macro="" textlink="">
      <xdr:nvSpPr>
        <xdr:cNvPr id="664" name="円/楕円 663"/>
        <xdr:cNvSpPr/>
      </xdr:nvSpPr>
      <xdr:spPr>
        <a:xfrm>
          <a:off x="14541500" y="167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55870</xdr:rowOff>
    </xdr:from>
    <xdr:ext cx="534377" cy="259045"/>
    <xdr:sp macro="" textlink="">
      <xdr:nvSpPr>
        <xdr:cNvPr id="665" name="テキスト ボックス 664"/>
        <xdr:cNvSpPr txBox="1"/>
      </xdr:nvSpPr>
      <xdr:spPr>
        <a:xfrm>
          <a:off x="14325111" y="168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162592</xdr:rowOff>
    </xdr:from>
    <xdr:to>
      <xdr:col>20</xdr:col>
      <xdr:colOff>9525</xdr:colOff>
      <xdr:row>98</xdr:row>
      <xdr:rowOff>92742</xdr:rowOff>
    </xdr:to>
    <xdr:sp macro="" textlink="">
      <xdr:nvSpPr>
        <xdr:cNvPr id="666" name="円/楕円 665"/>
        <xdr:cNvSpPr/>
      </xdr:nvSpPr>
      <xdr:spPr>
        <a:xfrm>
          <a:off x="13652500" y="167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83869</xdr:rowOff>
    </xdr:from>
    <xdr:ext cx="534377" cy="259045"/>
    <xdr:sp macro="" textlink="">
      <xdr:nvSpPr>
        <xdr:cNvPr id="667" name="テキスト ボックス 666"/>
        <xdr:cNvSpPr txBox="1"/>
      </xdr:nvSpPr>
      <xdr:spPr>
        <a:xfrm>
          <a:off x="13436111" y="1688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77338</xdr:rowOff>
    </xdr:from>
    <xdr:to>
      <xdr:col>18</xdr:col>
      <xdr:colOff>492125</xdr:colOff>
      <xdr:row>98</xdr:row>
      <xdr:rowOff>7488</xdr:rowOff>
    </xdr:to>
    <xdr:sp macro="" textlink="">
      <xdr:nvSpPr>
        <xdr:cNvPr id="668" name="円/楕円 667"/>
        <xdr:cNvSpPr/>
      </xdr:nvSpPr>
      <xdr:spPr>
        <a:xfrm>
          <a:off x="12763500" y="167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170065</xdr:rowOff>
    </xdr:from>
    <xdr:ext cx="534377" cy="259045"/>
    <xdr:sp macro="" textlink="">
      <xdr:nvSpPr>
        <xdr:cNvPr id="669" name="テキスト ボックス 668"/>
        <xdr:cNvSpPr txBox="1"/>
      </xdr:nvSpPr>
      <xdr:spPr>
        <a:xfrm>
          <a:off x="12547111" y="168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0" name="直線コネクタ 67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1" name="テキスト ボックス 68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2" name="直線コネクタ 68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3" name="テキスト ボックス 68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4" name="直線コネクタ 68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5" name="テキスト ボックス 68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6" name="直線コネクタ 68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87" name="テキスト ボックス 68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8" name="直線コネクタ 68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89" name="テキスト ボックス 68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0" name="直線コネクタ 68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1" name="テキスト ボックス 69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28122</xdr:rowOff>
    </xdr:from>
    <xdr:to>
      <xdr:col>32</xdr:col>
      <xdr:colOff>186689</xdr:colOff>
      <xdr:row>39</xdr:row>
      <xdr:rowOff>98878</xdr:rowOff>
    </xdr:to>
    <xdr:cxnSp macro="">
      <xdr:nvCxnSpPr>
        <xdr:cNvPr id="695" name="直線コネクタ 694"/>
        <xdr:cNvCxnSpPr/>
      </xdr:nvCxnSpPr>
      <xdr:spPr>
        <a:xfrm flipV="1">
          <a:off x="22159595" y="5685972"/>
          <a:ext cx="1269" cy="10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7" name="直線コネクタ 69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146249</xdr:rowOff>
    </xdr:from>
    <xdr:ext cx="534377" cy="259045"/>
    <xdr:sp macro="" textlink="">
      <xdr:nvSpPr>
        <xdr:cNvPr id="698" name="投資及び出資金最大値テキスト"/>
        <xdr:cNvSpPr txBox="1"/>
      </xdr:nvSpPr>
      <xdr:spPr>
        <a:xfrm>
          <a:off x="22212300" y="54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33</xdr:row>
      <xdr:rowOff>28122</xdr:rowOff>
    </xdr:from>
    <xdr:to>
      <xdr:col>32</xdr:col>
      <xdr:colOff>276225</xdr:colOff>
      <xdr:row>33</xdr:row>
      <xdr:rowOff>28122</xdr:rowOff>
    </xdr:to>
    <xdr:cxnSp macro="">
      <xdr:nvCxnSpPr>
        <xdr:cNvPr id="699" name="直線コネクタ 698"/>
        <xdr:cNvCxnSpPr/>
      </xdr:nvCxnSpPr>
      <xdr:spPr>
        <a:xfrm>
          <a:off x="22072600" y="568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49457</xdr:rowOff>
    </xdr:from>
    <xdr:to>
      <xdr:col>32</xdr:col>
      <xdr:colOff>187325</xdr:colOff>
      <xdr:row>35</xdr:row>
      <xdr:rowOff>9398</xdr:rowOff>
    </xdr:to>
    <xdr:cxnSp macro="">
      <xdr:nvCxnSpPr>
        <xdr:cNvPr id="700" name="直線コネクタ 699"/>
        <xdr:cNvCxnSpPr/>
      </xdr:nvCxnSpPr>
      <xdr:spPr>
        <a:xfrm>
          <a:off x="21323300" y="5364407"/>
          <a:ext cx="838200" cy="64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99766</xdr:rowOff>
    </xdr:from>
    <xdr:ext cx="378565" cy="259045"/>
    <xdr:sp macro="" textlink="">
      <xdr:nvSpPr>
        <xdr:cNvPr id="701" name="投資及び出資金平均値テキスト"/>
        <xdr:cNvSpPr txBox="1"/>
      </xdr:nvSpPr>
      <xdr:spPr>
        <a:xfrm>
          <a:off x="22212300" y="6614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121339</xdr:rowOff>
    </xdr:from>
    <xdr:to>
      <xdr:col>32</xdr:col>
      <xdr:colOff>238125</xdr:colOff>
      <xdr:row>39</xdr:row>
      <xdr:rowOff>51489</xdr:rowOff>
    </xdr:to>
    <xdr:sp macro="" textlink="">
      <xdr:nvSpPr>
        <xdr:cNvPr id="702" name="フローチャート : 判断 701"/>
        <xdr:cNvSpPr/>
      </xdr:nvSpPr>
      <xdr:spPr>
        <a:xfrm>
          <a:off x="221107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49457</xdr:rowOff>
    </xdr:from>
    <xdr:to>
      <xdr:col>31</xdr:col>
      <xdr:colOff>34925</xdr:colOff>
      <xdr:row>35</xdr:row>
      <xdr:rowOff>907</xdr:rowOff>
    </xdr:to>
    <xdr:cxnSp macro="">
      <xdr:nvCxnSpPr>
        <xdr:cNvPr id="703" name="直線コネクタ 702"/>
        <xdr:cNvCxnSpPr/>
      </xdr:nvCxnSpPr>
      <xdr:spPr>
        <a:xfrm flipV="1">
          <a:off x="20434300" y="5364407"/>
          <a:ext cx="889000" cy="6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98697</xdr:rowOff>
    </xdr:from>
    <xdr:to>
      <xdr:col>31</xdr:col>
      <xdr:colOff>85725</xdr:colOff>
      <xdr:row>39</xdr:row>
      <xdr:rowOff>28847</xdr:rowOff>
    </xdr:to>
    <xdr:sp macro="" textlink="">
      <xdr:nvSpPr>
        <xdr:cNvPr id="704" name="フローチャート : 判断 703"/>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19974</xdr:rowOff>
    </xdr:from>
    <xdr:ext cx="469744" cy="259045"/>
    <xdr:sp macro="" textlink="">
      <xdr:nvSpPr>
        <xdr:cNvPr id="705" name="テキスト ボックス 704"/>
        <xdr:cNvSpPr txBox="1"/>
      </xdr:nvSpPr>
      <xdr:spPr>
        <a:xfrm>
          <a:off x="21088427"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159294</xdr:rowOff>
    </xdr:from>
    <xdr:to>
      <xdr:col>29</xdr:col>
      <xdr:colOff>517525</xdr:colOff>
      <xdr:row>35</xdr:row>
      <xdr:rowOff>907</xdr:rowOff>
    </xdr:to>
    <xdr:cxnSp macro="">
      <xdr:nvCxnSpPr>
        <xdr:cNvPr id="706" name="直線コネクタ 705"/>
        <xdr:cNvCxnSpPr/>
      </xdr:nvCxnSpPr>
      <xdr:spPr>
        <a:xfrm>
          <a:off x="19545300" y="5645694"/>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46772</xdr:rowOff>
    </xdr:from>
    <xdr:to>
      <xdr:col>29</xdr:col>
      <xdr:colOff>568325</xdr:colOff>
      <xdr:row>38</xdr:row>
      <xdr:rowOff>148372</xdr:rowOff>
    </xdr:to>
    <xdr:sp macro="" textlink="">
      <xdr:nvSpPr>
        <xdr:cNvPr id="707" name="フローチャート : 判断 706"/>
        <xdr:cNvSpPr/>
      </xdr:nvSpPr>
      <xdr:spPr>
        <a:xfrm>
          <a:off x="20383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139499</xdr:rowOff>
    </xdr:from>
    <xdr:ext cx="469744" cy="259045"/>
    <xdr:sp macro="" textlink="">
      <xdr:nvSpPr>
        <xdr:cNvPr id="708" name="テキスト ボックス 707"/>
        <xdr:cNvSpPr txBox="1"/>
      </xdr:nvSpPr>
      <xdr:spPr>
        <a:xfrm>
          <a:off x="20199427" y="66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76998</xdr:rowOff>
    </xdr:from>
    <xdr:to>
      <xdr:col>28</xdr:col>
      <xdr:colOff>314325</xdr:colOff>
      <xdr:row>32</xdr:row>
      <xdr:rowOff>159294</xdr:rowOff>
    </xdr:to>
    <xdr:cxnSp macro="">
      <xdr:nvCxnSpPr>
        <xdr:cNvPr id="709" name="直線コネクタ 708"/>
        <xdr:cNvCxnSpPr/>
      </xdr:nvCxnSpPr>
      <xdr:spPr>
        <a:xfrm>
          <a:off x="18656300" y="556339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75293</xdr:rowOff>
    </xdr:from>
    <xdr:to>
      <xdr:col>28</xdr:col>
      <xdr:colOff>365125</xdr:colOff>
      <xdr:row>39</xdr:row>
      <xdr:rowOff>5443</xdr:rowOff>
    </xdr:to>
    <xdr:sp macro="" textlink="">
      <xdr:nvSpPr>
        <xdr:cNvPr id="710" name="フローチャート : 判断 709"/>
        <xdr:cNvSpPr/>
      </xdr:nvSpPr>
      <xdr:spPr>
        <a:xfrm>
          <a:off x="19494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168020</xdr:rowOff>
    </xdr:from>
    <xdr:ext cx="469744" cy="259045"/>
    <xdr:sp macro="" textlink="">
      <xdr:nvSpPr>
        <xdr:cNvPr id="711" name="テキスト ボックス 710"/>
        <xdr:cNvSpPr txBox="1"/>
      </xdr:nvSpPr>
      <xdr:spPr>
        <a:xfrm>
          <a:off x="19310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121231</xdr:rowOff>
    </xdr:from>
    <xdr:to>
      <xdr:col>27</xdr:col>
      <xdr:colOff>161925</xdr:colOff>
      <xdr:row>39</xdr:row>
      <xdr:rowOff>51381</xdr:rowOff>
    </xdr:to>
    <xdr:sp macro="" textlink="">
      <xdr:nvSpPr>
        <xdr:cNvPr id="712" name="フローチャート : 判断 711"/>
        <xdr:cNvSpPr/>
      </xdr:nvSpPr>
      <xdr:spPr>
        <a:xfrm>
          <a:off x="18605500" y="66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42508</xdr:rowOff>
    </xdr:from>
    <xdr:ext cx="378565" cy="259045"/>
    <xdr:sp macro="" textlink="">
      <xdr:nvSpPr>
        <xdr:cNvPr id="713" name="テキスト ボックス 712"/>
        <xdr:cNvSpPr txBox="1"/>
      </xdr:nvSpPr>
      <xdr:spPr>
        <a:xfrm>
          <a:off x="18467017" y="672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130048</xdr:rowOff>
    </xdr:from>
    <xdr:to>
      <xdr:col>32</xdr:col>
      <xdr:colOff>238125</xdr:colOff>
      <xdr:row>35</xdr:row>
      <xdr:rowOff>60198</xdr:rowOff>
    </xdr:to>
    <xdr:sp macro="" textlink="">
      <xdr:nvSpPr>
        <xdr:cNvPr id="719" name="円/楕円 718"/>
        <xdr:cNvSpPr/>
      </xdr:nvSpPr>
      <xdr:spPr>
        <a:xfrm>
          <a:off x="22110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152925</xdr:rowOff>
    </xdr:from>
    <xdr:ext cx="469744" cy="259045"/>
    <xdr:sp macro="" textlink="">
      <xdr:nvSpPr>
        <xdr:cNvPr id="720" name="投資及び出資金該当値テキスト"/>
        <xdr:cNvSpPr txBox="1"/>
      </xdr:nvSpPr>
      <xdr:spPr>
        <a:xfrm>
          <a:off x="22212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170107</xdr:rowOff>
    </xdr:from>
    <xdr:to>
      <xdr:col>31</xdr:col>
      <xdr:colOff>85725</xdr:colOff>
      <xdr:row>31</xdr:row>
      <xdr:rowOff>100257</xdr:rowOff>
    </xdr:to>
    <xdr:sp macro="" textlink="">
      <xdr:nvSpPr>
        <xdr:cNvPr id="721" name="円/楕円 720"/>
        <xdr:cNvSpPr/>
      </xdr:nvSpPr>
      <xdr:spPr>
        <a:xfrm>
          <a:off x="21272500" y="53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116784</xdr:rowOff>
    </xdr:from>
    <xdr:ext cx="534377" cy="259045"/>
    <xdr:sp macro="" textlink="">
      <xdr:nvSpPr>
        <xdr:cNvPr id="722" name="テキスト ボックス 721"/>
        <xdr:cNvSpPr txBox="1"/>
      </xdr:nvSpPr>
      <xdr:spPr>
        <a:xfrm>
          <a:off x="21056111" y="50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121557</xdr:rowOff>
    </xdr:from>
    <xdr:to>
      <xdr:col>29</xdr:col>
      <xdr:colOff>568325</xdr:colOff>
      <xdr:row>35</xdr:row>
      <xdr:rowOff>51707</xdr:rowOff>
    </xdr:to>
    <xdr:sp macro="" textlink="">
      <xdr:nvSpPr>
        <xdr:cNvPr id="723" name="円/楕円 722"/>
        <xdr:cNvSpPr/>
      </xdr:nvSpPr>
      <xdr:spPr>
        <a:xfrm>
          <a:off x="20383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68234</xdr:rowOff>
    </xdr:from>
    <xdr:ext cx="469744" cy="259045"/>
    <xdr:sp macro="" textlink="">
      <xdr:nvSpPr>
        <xdr:cNvPr id="724" name="テキスト ボックス 723"/>
        <xdr:cNvSpPr txBox="1"/>
      </xdr:nvSpPr>
      <xdr:spPr>
        <a:xfrm>
          <a:off x="20199427"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108494</xdr:rowOff>
    </xdr:from>
    <xdr:to>
      <xdr:col>28</xdr:col>
      <xdr:colOff>365125</xdr:colOff>
      <xdr:row>33</xdr:row>
      <xdr:rowOff>38644</xdr:rowOff>
    </xdr:to>
    <xdr:sp macro="" textlink="">
      <xdr:nvSpPr>
        <xdr:cNvPr id="725" name="円/楕円 724"/>
        <xdr:cNvSpPr/>
      </xdr:nvSpPr>
      <xdr:spPr>
        <a:xfrm>
          <a:off x="19494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55171</xdr:rowOff>
    </xdr:from>
    <xdr:ext cx="534377" cy="259045"/>
    <xdr:sp macro="" textlink="">
      <xdr:nvSpPr>
        <xdr:cNvPr id="726" name="テキスト ボックス 725"/>
        <xdr:cNvSpPr txBox="1"/>
      </xdr:nvSpPr>
      <xdr:spPr>
        <a:xfrm>
          <a:off x="19278111" y="53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26198</xdr:rowOff>
    </xdr:from>
    <xdr:to>
      <xdr:col>27</xdr:col>
      <xdr:colOff>161925</xdr:colOff>
      <xdr:row>32</xdr:row>
      <xdr:rowOff>127798</xdr:rowOff>
    </xdr:to>
    <xdr:sp macro="" textlink="">
      <xdr:nvSpPr>
        <xdr:cNvPr id="727" name="円/楕円 726"/>
        <xdr:cNvSpPr/>
      </xdr:nvSpPr>
      <xdr:spPr>
        <a:xfrm>
          <a:off x="18605500" y="55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144325</xdr:rowOff>
    </xdr:from>
    <xdr:ext cx="534377" cy="259045"/>
    <xdr:sp macro="" textlink="">
      <xdr:nvSpPr>
        <xdr:cNvPr id="728" name="テキスト ボックス 727"/>
        <xdr:cNvSpPr txBox="1"/>
      </xdr:nvSpPr>
      <xdr:spPr>
        <a:xfrm>
          <a:off x="18389111" y="52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9" name="直線コネクタ 73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0" name="テキスト ボックス 73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1" name="直線コネクタ 74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2" name="テキスト ボックス 74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3" name="直線コネクタ 74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4" name="テキスト ボックス 74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5" name="直線コネクタ 74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6" name="テキスト ボックス 74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7" name="直線コネクタ 74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8" name="テキスト ボックス 74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2" name="直線コネクタ 751"/>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4" name="直線コネクタ 75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5"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6" name="直線コネクタ 755"/>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97561</xdr:rowOff>
    </xdr:from>
    <xdr:to>
      <xdr:col>32</xdr:col>
      <xdr:colOff>187325</xdr:colOff>
      <xdr:row>59</xdr:row>
      <xdr:rowOff>44450</xdr:rowOff>
    </xdr:to>
    <xdr:cxnSp macro="">
      <xdr:nvCxnSpPr>
        <xdr:cNvPr id="757" name="直線コネクタ 756"/>
        <xdr:cNvCxnSpPr/>
      </xdr:nvCxnSpPr>
      <xdr:spPr>
        <a:xfrm flipV="1">
          <a:off x="21323300" y="10041661"/>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8"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9" name="フローチャート : 判断 758"/>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0" name="直線コネクタ 75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61" name="フローチャート : 判断 760"/>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2" name="テキスト ボックス 761"/>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3" name="直線コネクタ 76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4" name="フローチャート : 判断 763"/>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5" name="テキスト ボックス 764"/>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6" name="直線コネクタ 76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7" name="フローチャート : 判断 766"/>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8" name="テキスト ボックス 767"/>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9" name="フローチャート : 判断 768"/>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70" name="テキスト ボックス 769"/>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46761</xdr:rowOff>
    </xdr:from>
    <xdr:to>
      <xdr:col>32</xdr:col>
      <xdr:colOff>238125</xdr:colOff>
      <xdr:row>58</xdr:row>
      <xdr:rowOff>148361</xdr:rowOff>
    </xdr:to>
    <xdr:sp macro="" textlink="">
      <xdr:nvSpPr>
        <xdr:cNvPr id="776" name="円/楕円 775"/>
        <xdr:cNvSpPr/>
      </xdr:nvSpPr>
      <xdr:spPr>
        <a:xfrm>
          <a:off x="22110700" y="99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141622</xdr:rowOff>
    </xdr:from>
    <xdr:ext cx="469744" cy="259045"/>
    <xdr:sp macro="" textlink="">
      <xdr:nvSpPr>
        <xdr:cNvPr id="777" name="貸付金該当値テキスト"/>
        <xdr:cNvSpPr txBox="1"/>
      </xdr:nvSpPr>
      <xdr:spPr>
        <a:xfrm>
          <a:off x="22212300"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8" name="円/楕円 77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9" name="テキスト ボックス 77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0" name="円/楕円 77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1" name="テキスト ボックス 78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2" name="円/楕円 78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3" name="テキスト ボックス 78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4" name="円/楕円 78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5" name="テキスト ボックス 78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9" name="テキスト ボックス 79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9" name="直線コネクタ 808"/>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10"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11" name="直線コネクタ 810"/>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2"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3" name="直線コネクタ 812"/>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113167</xdr:rowOff>
    </xdr:from>
    <xdr:to>
      <xdr:col>32</xdr:col>
      <xdr:colOff>187325</xdr:colOff>
      <xdr:row>76</xdr:row>
      <xdr:rowOff>149682</xdr:rowOff>
    </xdr:to>
    <xdr:cxnSp macro="">
      <xdr:nvCxnSpPr>
        <xdr:cNvPr id="814" name="直線コネクタ 813"/>
        <xdr:cNvCxnSpPr/>
      </xdr:nvCxnSpPr>
      <xdr:spPr>
        <a:xfrm flipV="1">
          <a:off x="21323300" y="13143367"/>
          <a:ext cx="838200" cy="3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5"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6" name="フローチャート : 判断 815"/>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149682</xdr:rowOff>
    </xdr:from>
    <xdr:to>
      <xdr:col>31</xdr:col>
      <xdr:colOff>34925</xdr:colOff>
      <xdr:row>77</xdr:row>
      <xdr:rowOff>26901</xdr:rowOff>
    </xdr:to>
    <xdr:cxnSp macro="">
      <xdr:nvCxnSpPr>
        <xdr:cNvPr id="817" name="直線コネクタ 816"/>
        <xdr:cNvCxnSpPr/>
      </xdr:nvCxnSpPr>
      <xdr:spPr>
        <a:xfrm flipV="1">
          <a:off x="20434300" y="13179882"/>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8" name="フローチャート : 判断 817"/>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9" name="テキスト ボックス 818"/>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26901</xdr:rowOff>
    </xdr:from>
    <xdr:to>
      <xdr:col>29</xdr:col>
      <xdr:colOff>517525</xdr:colOff>
      <xdr:row>77</xdr:row>
      <xdr:rowOff>49929</xdr:rowOff>
    </xdr:to>
    <xdr:cxnSp macro="">
      <xdr:nvCxnSpPr>
        <xdr:cNvPr id="820" name="直線コネクタ 819"/>
        <xdr:cNvCxnSpPr/>
      </xdr:nvCxnSpPr>
      <xdr:spPr>
        <a:xfrm flipV="1">
          <a:off x="19545300" y="13228551"/>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21" name="フローチャート : 判断 820"/>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2" name="テキスト ボックス 821"/>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49929</xdr:rowOff>
    </xdr:from>
    <xdr:to>
      <xdr:col>28</xdr:col>
      <xdr:colOff>314325</xdr:colOff>
      <xdr:row>77</xdr:row>
      <xdr:rowOff>63858</xdr:rowOff>
    </xdr:to>
    <xdr:cxnSp macro="">
      <xdr:nvCxnSpPr>
        <xdr:cNvPr id="823" name="直線コネクタ 822"/>
        <xdr:cNvCxnSpPr/>
      </xdr:nvCxnSpPr>
      <xdr:spPr>
        <a:xfrm flipV="1">
          <a:off x="18656300" y="13251579"/>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4" name="フローチャート : 判断 823"/>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5" name="テキスト ボックス 824"/>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6" name="フローチャート : 判断 825"/>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7" name="テキスト ボックス 826"/>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62367</xdr:rowOff>
    </xdr:from>
    <xdr:to>
      <xdr:col>32</xdr:col>
      <xdr:colOff>238125</xdr:colOff>
      <xdr:row>76</xdr:row>
      <xdr:rowOff>163967</xdr:rowOff>
    </xdr:to>
    <xdr:sp macro="" textlink="">
      <xdr:nvSpPr>
        <xdr:cNvPr id="833" name="円/楕円 832"/>
        <xdr:cNvSpPr/>
      </xdr:nvSpPr>
      <xdr:spPr>
        <a:xfrm>
          <a:off x="22110700" y="130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40794</xdr:rowOff>
    </xdr:from>
    <xdr:ext cx="534377" cy="259045"/>
    <xdr:sp macro="" textlink="">
      <xdr:nvSpPr>
        <xdr:cNvPr id="834" name="繰出金該当値テキスト"/>
        <xdr:cNvSpPr txBox="1"/>
      </xdr:nvSpPr>
      <xdr:spPr>
        <a:xfrm>
          <a:off x="22212300" y="130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98882</xdr:rowOff>
    </xdr:from>
    <xdr:to>
      <xdr:col>31</xdr:col>
      <xdr:colOff>85725</xdr:colOff>
      <xdr:row>77</xdr:row>
      <xdr:rowOff>29032</xdr:rowOff>
    </xdr:to>
    <xdr:sp macro="" textlink="">
      <xdr:nvSpPr>
        <xdr:cNvPr id="835" name="円/楕円 834"/>
        <xdr:cNvSpPr/>
      </xdr:nvSpPr>
      <xdr:spPr>
        <a:xfrm>
          <a:off x="21272500" y="131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20159</xdr:rowOff>
    </xdr:from>
    <xdr:ext cx="534377" cy="259045"/>
    <xdr:sp macro="" textlink="">
      <xdr:nvSpPr>
        <xdr:cNvPr id="836" name="テキスト ボックス 835"/>
        <xdr:cNvSpPr txBox="1"/>
      </xdr:nvSpPr>
      <xdr:spPr>
        <a:xfrm>
          <a:off x="21056111" y="132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147551</xdr:rowOff>
    </xdr:from>
    <xdr:to>
      <xdr:col>29</xdr:col>
      <xdr:colOff>568325</xdr:colOff>
      <xdr:row>77</xdr:row>
      <xdr:rowOff>77701</xdr:rowOff>
    </xdr:to>
    <xdr:sp macro="" textlink="">
      <xdr:nvSpPr>
        <xdr:cNvPr id="837" name="円/楕円 836"/>
        <xdr:cNvSpPr/>
      </xdr:nvSpPr>
      <xdr:spPr>
        <a:xfrm>
          <a:off x="20383500" y="131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68828</xdr:rowOff>
    </xdr:from>
    <xdr:ext cx="534377" cy="259045"/>
    <xdr:sp macro="" textlink="">
      <xdr:nvSpPr>
        <xdr:cNvPr id="838" name="テキスト ボックス 837"/>
        <xdr:cNvSpPr txBox="1"/>
      </xdr:nvSpPr>
      <xdr:spPr>
        <a:xfrm>
          <a:off x="20167111" y="1327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170579</xdr:rowOff>
    </xdr:from>
    <xdr:to>
      <xdr:col>28</xdr:col>
      <xdr:colOff>365125</xdr:colOff>
      <xdr:row>77</xdr:row>
      <xdr:rowOff>100729</xdr:rowOff>
    </xdr:to>
    <xdr:sp macro="" textlink="">
      <xdr:nvSpPr>
        <xdr:cNvPr id="839" name="円/楕円 838"/>
        <xdr:cNvSpPr/>
      </xdr:nvSpPr>
      <xdr:spPr>
        <a:xfrm>
          <a:off x="19494500" y="132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91856</xdr:rowOff>
    </xdr:from>
    <xdr:ext cx="534377" cy="259045"/>
    <xdr:sp macro="" textlink="">
      <xdr:nvSpPr>
        <xdr:cNvPr id="840" name="テキスト ボックス 839"/>
        <xdr:cNvSpPr txBox="1"/>
      </xdr:nvSpPr>
      <xdr:spPr>
        <a:xfrm>
          <a:off x="19278111" y="132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13058</xdr:rowOff>
    </xdr:from>
    <xdr:to>
      <xdr:col>27</xdr:col>
      <xdr:colOff>161925</xdr:colOff>
      <xdr:row>77</xdr:row>
      <xdr:rowOff>114658</xdr:rowOff>
    </xdr:to>
    <xdr:sp macro="" textlink="">
      <xdr:nvSpPr>
        <xdr:cNvPr id="841" name="円/楕円 840"/>
        <xdr:cNvSpPr/>
      </xdr:nvSpPr>
      <xdr:spPr>
        <a:xfrm>
          <a:off x="186055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105785</xdr:rowOff>
    </xdr:from>
    <xdr:ext cx="534377" cy="259045"/>
    <xdr:sp macro="" textlink="">
      <xdr:nvSpPr>
        <xdr:cNvPr id="842" name="テキスト ボックス 841"/>
        <xdr:cNvSpPr txBox="1"/>
      </xdr:nvSpPr>
      <xdr:spPr>
        <a:xfrm>
          <a:off x="18389111" y="133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各項目とも、概ね下回っているが、</a:t>
          </a:r>
          <a:r>
            <a:rPr kumimoji="1" lang="ja-JP" altLang="en-US" sz="1300">
              <a:latin typeface="ＭＳ Ｐゴシック"/>
            </a:rPr>
            <a:t>普通建設事業費は住民一人当たり</a:t>
          </a:r>
          <a:r>
            <a:rPr kumimoji="1" lang="en-US" altLang="ja-JP" sz="1300">
              <a:latin typeface="ＭＳ Ｐゴシック"/>
            </a:rPr>
            <a:t>106,119</a:t>
          </a:r>
          <a:r>
            <a:rPr kumimoji="1" lang="ja-JP" altLang="en-US" sz="1300">
              <a:latin typeface="ＭＳ Ｐゴシック"/>
            </a:rPr>
            <a:t>円となっており、類似団体と比較して一人当たりコストが高い状況となっている。これは、近年の都市交流施設整備事業の増加等によるものであり、前年度決算と比較すると</a:t>
          </a:r>
          <a:r>
            <a:rPr kumimoji="1" lang="en-US" altLang="ja-JP" sz="1300">
              <a:latin typeface="ＭＳ Ｐゴシック"/>
            </a:rPr>
            <a:t>15.5</a:t>
          </a:r>
          <a:r>
            <a:rPr kumimoji="1" lang="ja-JP" altLang="en-US" sz="1300">
              <a:latin typeface="ＭＳ Ｐゴシック"/>
            </a:rPr>
            <a:t>％増となっている。今後は、町総合計画及び過疎計画を基に、公共施設等総合管理計画を作成し、事業の取捨選択を徹底していくことで、事業費の減少を目指すこととしている。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また、投資及び出資金は住民一人当たり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7,122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これは、病院会計出資金と南房総広域水道企業団出資金によるものだが、今後、該当する事業費が減少傾向にあることから、引き続き過剰な投資にならないように、内容を精査し、財政を圧迫しないように歯止めをかけるよう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千葉県鋸南町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8,332
45.19
4,770,446
4,466,407
265,030
2,904,439
4,595,266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95.4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12954</xdr:rowOff>
    </xdr:from>
    <xdr:to>
      <xdr:col>6</xdr:col>
      <xdr:colOff>511175</xdr:colOff>
      <xdr:row>37</xdr:row>
      <xdr:rowOff>115189</xdr:rowOff>
    </xdr:to>
    <xdr:cxnSp macro="">
      <xdr:nvCxnSpPr>
        <xdr:cNvPr id="61" name="直線コネクタ 60"/>
        <xdr:cNvCxnSpPr/>
      </xdr:nvCxnSpPr>
      <xdr:spPr>
        <a:xfrm flipV="1">
          <a:off x="3797300" y="6356604"/>
          <a:ext cx="8382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115189</xdr:rowOff>
    </xdr:from>
    <xdr:to>
      <xdr:col>5</xdr:col>
      <xdr:colOff>358775</xdr:colOff>
      <xdr:row>38</xdr:row>
      <xdr:rowOff>21844</xdr:rowOff>
    </xdr:to>
    <xdr:cxnSp macro="">
      <xdr:nvCxnSpPr>
        <xdr:cNvPr id="64" name="直線コネクタ 63"/>
        <xdr:cNvCxnSpPr/>
      </xdr:nvCxnSpPr>
      <xdr:spPr>
        <a:xfrm flipV="1">
          <a:off x="2908300" y="645883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10795</xdr:rowOff>
    </xdr:from>
    <xdr:to>
      <xdr:col>4</xdr:col>
      <xdr:colOff>155575</xdr:colOff>
      <xdr:row>38</xdr:row>
      <xdr:rowOff>21844</xdr:rowOff>
    </xdr:to>
    <xdr:cxnSp macro="">
      <xdr:nvCxnSpPr>
        <xdr:cNvPr id="67" name="直線コネクタ 66"/>
        <xdr:cNvCxnSpPr/>
      </xdr:nvCxnSpPr>
      <xdr:spPr>
        <a:xfrm>
          <a:off x="2019300" y="65258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67437</xdr:rowOff>
    </xdr:from>
    <xdr:to>
      <xdr:col>2</xdr:col>
      <xdr:colOff>638175</xdr:colOff>
      <xdr:row>38</xdr:row>
      <xdr:rowOff>10795</xdr:rowOff>
    </xdr:to>
    <xdr:cxnSp macro="">
      <xdr:nvCxnSpPr>
        <xdr:cNvPr id="70" name="直線コネクタ 69"/>
        <xdr:cNvCxnSpPr/>
      </xdr:nvCxnSpPr>
      <xdr:spPr>
        <a:xfrm>
          <a:off x="1130300" y="6411087"/>
          <a:ext cx="889000"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133604</xdr:rowOff>
    </xdr:from>
    <xdr:to>
      <xdr:col>6</xdr:col>
      <xdr:colOff>561975</xdr:colOff>
      <xdr:row>37</xdr:row>
      <xdr:rowOff>63754</xdr:rowOff>
    </xdr:to>
    <xdr:sp macro="" textlink="">
      <xdr:nvSpPr>
        <xdr:cNvPr id="80" name="円/楕円 79"/>
        <xdr:cNvSpPr/>
      </xdr:nvSpPr>
      <xdr:spPr>
        <a:xfrm>
          <a:off x="4584700" y="63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112031</xdr:rowOff>
    </xdr:from>
    <xdr:ext cx="469744" cy="259045"/>
    <xdr:sp macro="" textlink="">
      <xdr:nvSpPr>
        <xdr:cNvPr id="81" name="議会費該当値テキスト"/>
        <xdr:cNvSpPr txBox="1"/>
      </xdr:nvSpPr>
      <xdr:spPr>
        <a:xfrm>
          <a:off x="4686300" y="628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64389</xdr:rowOff>
    </xdr:from>
    <xdr:to>
      <xdr:col>5</xdr:col>
      <xdr:colOff>409575</xdr:colOff>
      <xdr:row>37</xdr:row>
      <xdr:rowOff>165989</xdr:rowOff>
    </xdr:to>
    <xdr:sp macro="" textlink="">
      <xdr:nvSpPr>
        <xdr:cNvPr id="82" name="円/楕円 81"/>
        <xdr:cNvSpPr/>
      </xdr:nvSpPr>
      <xdr:spPr>
        <a:xfrm>
          <a:off x="3746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157116</xdr:rowOff>
    </xdr:from>
    <xdr:ext cx="469744" cy="259045"/>
    <xdr:sp macro="" textlink="">
      <xdr:nvSpPr>
        <xdr:cNvPr id="83" name="テキスト ボックス 82"/>
        <xdr:cNvSpPr txBox="1"/>
      </xdr:nvSpPr>
      <xdr:spPr>
        <a:xfrm>
          <a:off x="3562427" y="65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142494</xdr:rowOff>
    </xdr:from>
    <xdr:to>
      <xdr:col>4</xdr:col>
      <xdr:colOff>206375</xdr:colOff>
      <xdr:row>38</xdr:row>
      <xdr:rowOff>72644</xdr:rowOff>
    </xdr:to>
    <xdr:sp macro="" textlink="">
      <xdr:nvSpPr>
        <xdr:cNvPr id="84" name="円/楕円 83"/>
        <xdr:cNvSpPr/>
      </xdr:nvSpPr>
      <xdr:spPr>
        <a:xfrm>
          <a:off x="28575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63771</xdr:rowOff>
    </xdr:from>
    <xdr:ext cx="469744" cy="259045"/>
    <xdr:sp macro="" textlink="">
      <xdr:nvSpPr>
        <xdr:cNvPr id="85" name="テキスト ボックス 84"/>
        <xdr:cNvSpPr txBox="1"/>
      </xdr:nvSpPr>
      <xdr:spPr>
        <a:xfrm>
          <a:off x="2673427" y="65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131445</xdr:rowOff>
    </xdr:from>
    <xdr:to>
      <xdr:col>3</xdr:col>
      <xdr:colOff>3175</xdr:colOff>
      <xdr:row>38</xdr:row>
      <xdr:rowOff>61595</xdr:rowOff>
    </xdr:to>
    <xdr:sp macro="" textlink="">
      <xdr:nvSpPr>
        <xdr:cNvPr id="86" name="円/楕円 85"/>
        <xdr:cNvSpPr/>
      </xdr:nvSpPr>
      <xdr:spPr>
        <a:xfrm>
          <a:off x="1968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52722</xdr:rowOff>
    </xdr:from>
    <xdr:ext cx="469744" cy="259045"/>
    <xdr:sp macro="" textlink="">
      <xdr:nvSpPr>
        <xdr:cNvPr id="87" name="テキスト ボックス 86"/>
        <xdr:cNvSpPr txBox="1"/>
      </xdr:nvSpPr>
      <xdr:spPr>
        <a:xfrm>
          <a:off x="1784427" y="65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16637</xdr:rowOff>
    </xdr:from>
    <xdr:to>
      <xdr:col>1</xdr:col>
      <xdr:colOff>485775</xdr:colOff>
      <xdr:row>37</xdr:row>
      <xdr:rowOff>118237</xdr:rowOff>
    </xdr:to>
    <xdr:sp macro="" textlink="">
      <xdr:nvSpPr>
        <xdr:cNvPr id="88" name="円/楕円 87"/>
        <xdr:cNvSpPr/>
      </xdr:nvSpPr>
      <xdr:spPr>
        <a:xfrm>
          <a:off x="1079500" y="63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109364</xdr:rowOff>
    </xdr:from>
    <xdr:ext cx="469744" cy="259045"/>
    <xdr:sp macro="" textlink="">
      <xdr:nvSpPr>
        <xdr:cNvPr id="89" name="テキスト ボックス 88"/>
        <xdr:cNvSpPr txBox="1"/>
      </xdr:nvSpPr>
      <xdr:spPr>
        <a:xfrm>
          <a:off x="895427" y="64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93490</xdr:rowOff>
    </xdr:from>
    <xdr:to>
      <xdr:col>6</xdr:col>
      <xdr:colOff>511175</xdr:colOff>
      <xdr:row>57</xdr:row>
      <xdr:rowOff>50905</xdr:rowOff>
    </xdr:to>
    <xdr:cxnSp macro="">
      <xdr:nvCxnSpPr>
        <xdr:cNvPr id="120" name="直線コネクタ 119"/>
        <xdr:cNvCxnSpPr/>
      </xdr:nvCxnSpPr>
      <xdr:spPr>
        <a:xfrm flipV="1">
          <a:off x="3797300" y="9694690"/>
          <a:ext cx="8382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50905</xdr:rowOff>
    </xdr:from>
    <xdr:to>
      <xdr:col>5</xdr:col>
      <xdr:colOff>358775</xdr:colOff>
      <xdr:row>58</xdr:row>
      <xdr:rowOff>10554</xdr:rowOff>
    </xdr:to>
    <xdr:cxnSp macro="">
      <xdr:nvCxnSpPr>
        <xdr:cNvPr id="123" name="直線コネクタ 122"/>
        <xdr:cNvCxnSpPr/>
      </xdr:nvCxnSpPr>
      <xdr:spPr>
        <a:xfrm flipV="1">
          <a:off x="2908300" y="9823555"/>
          <a:ext cx="889000" cy="1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10554</xdr:rowOff>
    </xdr:from>
    <xdr:to>
      <xdr:col>4</xdr:col>
      <xdr:colOff>155575</xdr:colOff>
      <xdr:row>58</xdr:row>
      <xdr:rowOff>54543</xdr:rowOff>
    </xdr:to>
    <xdr:cxnSp macro="">
      <xdr:nvCxnSpPr>
        <xdr:cNvPr id="126" name="直線コネクタ 125"/>
        <xdr:cNvCxnSpPr/>
      </xdr:nvCxnSpPr>
      <xdr:spPr>
        <a:xfrm flipV="1">
          <a:off x="2019300" y="9954654"/>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171377</xdr:rowOff>
    </xdr:from>
    <xdr:to>
      <xdr:col>2</xdr:col>
      <xdr:colOff>638175</xdr:colOff>
      <xdr:row>58</xdr:row>
      <xdr:rowOff>54543</xdr:rowOff>
    </xdr:to>
    <xdr:cxnSp macro="">
      <xdr:nvCxnSpPr>
        <xdr:cNvPr id="129" name="直線コネクタ 128"/>
        <xdr:cNvCxnSpPr/>
      </xdr:nvCxnSpPr>
      <xdr:spPr>
        <a:xfrm>
          <a:off x="1130300" y="9944027"/>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42690</xdr:rowOff>
    </xdr:from>
    <xdr:to>
      <xdr:col>6</xdr:col>
      <xdr:colOff>561975</xdr:colOff>
      <xdr:row>56</xdr:row>
      <xdr:rowOff>144290</xdr:rowOff>
    </xdr:to>
    <xdr:sp macro="" textlink="">
      <xdr:nvSpPr>
        <xdr:cNvPr id="139" name="円/楕円 138"/>
        <xdr:cNvSpPr/>
      </xdr:nvSpPr>
      <xdr:spPr>
        <a:xfrm>
          <a:off x="4584700" y="96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65567</xdr:rowOff>
    </xdr:from>
    <xdr:ext cx="599010" cy="259045"/>
    <xdr:sp macro="" textlink="">
      <xdr:nvSpPr>
        <xdr:cNvPr id="140" name="総務費該当値テキスト"/>
        <xdr:cNvSpPr txBox="1"/>
      </xdr:nvSpPr>
      <xdr:spPr>
        <a:xfrm>
          <a:off x="4686300" y="949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xdr:rowOff>
    </xdr:from>
    <xdr:to>
      <xdr:col>5</xdr:col>
      <xdr:colOff>409575</xdr:colOff>
      <xdr:row>57</xdr:row>
      <xdr:rowOff>101705</xdr:rowOff>
    </xdr:to>
    <xdr:sp macro="" textlink="">
      <xdr:nvSpPr>
        <xdr:cNvPr id="141" name="円/楕円 140"/>
        <xdr:cNvSpPr/>
      </xdr:nvSpPr>
      <xdr:spPr>
        <a:xfrm>
          <a:off x="3746500" y="97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92832</xdr:rowOff>
    </xdr:from>
    <xdr:ext cx="599010" cy="259045"/>
    <xdr:sp macro="" textlink="">
      <xdr:nvSpPr>
        <xdr:cNvPr id="142" name="テキスト ボックス 141"/>
        <xdr:cNvSpPr txBox="1"/>
      </xdr:nvSpPr>
      <xdr:spPr>
        <a:xfrm>
          <a:off x="3497794" y="98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131204</xdr:rowOff>
    </xdr:from>
    <xdr:to>
      <xdr:col>4</xdr:col>
      <xdr:colOff>206375</xdr:colOff>
      <xdr:row>58</xdr:row>
      <xdr:rowOff>61354</xdr:rowOff>
    </xdr:to>
    <xdr:sp macro="" textlink="">
      <xdr:nvSpPr>
        <xdr:cNvPr id="143" name="円/楕円 142"/>
        <xdr:cNvSpPr/>
      </xdr:nvSpPr>
      <xdr:spPr>
        <a:xfrm>
          <a:off x="2857500" y="99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52481</xdr:rowOff>
    </xdr:from>
    <xdr:ext cx="534377" cy="259045"/>
    <xdr:sp macro="" textlink="">
      <xdr:nvSpPr>
        <xdr:cNvPr id="144" name="テキスト ボックス 143"/>
        <xdr:cNvSpPr txBox="1"/>
      </xdr:nvSpPr>
      <xdr:spPr>
        <a:xfrm>
          <a:off x="2641111" y="9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3743</xdr:rowOff>
    </xdr:from>
    <xdr:to>
      <xdr:col>3</xdr:col>
      <xdr:colOff>3175</xdr:colOff>
      <xdr:row>58</xdr:row>
      <xdr:rowOff>105343</xdr:rowOff>
    </xdr:to>
    <xdr:sp macro="" textlink="">
      <xdr:nvSpPr>
        <xdr:cNvPr id="145" name="円/楕円 144"/>
        <xdr:cNvSpPr/>
      </xdr:nvSpPr>
      <xdr:spPr>
        <a:xfrm>
          <a:off x="1968500" y="99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96470</xdr:rowOff>
    </xdr:from>
    <xdr:ext cx="534377" cy="259045"/>
    <xdr:sp macro="" textlink="">
      <xdr:nvSpPr>
        <xdr:cNvPr id="146" name="テキスト ボックス 145"/>
        <xdr:cNvSpPr txBox="1"/>
      </xdr:nvSpPr>
      <xdr:spPr>
        <a:xfrm>
          <a:off x="1752111" y="100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120577</xdr:rowOff>
    </xdr:from>
    <xdr:to>
      <xdr:col>1</xdr:col>
      <xdr:colOff>485775</xdr:colOff>
      <xdr:row>58</xdr:row>
      <xdr:rowOff>50727</xdr:rowOff>
    </xdr:to>
    <xdr:sp macro="" textlink="">
      <xdr:nvSpPr>
        <xdr:cNvPr id="147" name="円/楕円 146"/>
        <xdr:cNvSpPr/>
      </xdr:nvSpPr>
      <xdr:spPr>
        <a:xfrm>
          <a:off x="1079500" y="98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41854</xdr:rowOff>
    </xdr:from>
    <xdr:ext cx="534377" cy="259045"/>
    <xdr:sp macro="" textlink="">
      <xdr:nvSpPr>
        <xdr:cNvPr id="148" name="テキスト ボックス 147"/>
        <xdr:cNvSpPr txBox="1"/>
      </xdr:nvSpPr>
      <xdr:spPr>
        <a:xfrm>
          <a:off x="863111" y="99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47647</xdr:rowOff>
    </xdr:from>
    <xdr:to>
      <xdr:col>6</xdr:col>
      <xdr:colOff>511175</xdr:colOff>
      <xdr:row>77</xdr:row>
      <xdr:rowOff>135182</xdr:rowOff>
    </xdr:to>
    <xdr:cxnSp macro="">
      <xdr:nvCxnSpPr>
        <xdr:cNvPr id="176" name="直線コネクタ 175"/>
        <xdr:cNvCxnSpPr/>
      </xdr:nvCxnSpPr>
      <xdr:spPr>
        <a:xfrm flipV="1">
          <a:off x="3797300" y="13249297"/>
          <a:ext cx="8382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135182</xdr:rowOff>
    </xdr:from>
    <xdr:to>
      <xdr:col>5</xdr:col>
      <xdr:colOff>358775</xdr:colOff>
      <xdr:row>78</xdr:row>
      <xdr:rowOff>71120</xdr:rowOff>
    </xdr:to>
    <xdr:cxnSp macro="">
      <xdr:nvCxnSpPr>
        <xdr:cNvPr id="179" name="直線コネクタ 178"/>
        <xdr:cNvCxnSpPr/>
      </xdr:nvCxnSpPr>
      <xdr:spPr>
        <a:xfrm flipV="1">
          <a:off x="2908300" y="13336832"/>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71120</xdr:rowOff>
    </xdr:from>
    <xdr:to>
      <xdr:col>4</xdr:col>
      <xdr:colOff>155575</xdr:colOff>
      <xdr:row>78</xdr:row>
      <xdr:rowOff>124484</xdr:rowOff>
    </xdr:to>
    <xdr:cxnSp macro="">
      <xdr:nvCxnSpPr>
        <xdr:cNvPr id="182" name="直線コネクタ 181"/>
        <xdr:cNvCxnSpPr/>
      </xdr:nvCxnSpPr>
      <xdr:spPr>
        <a:xfrm flipV="1">
          <a:off x="2019300" y="13444220"/>
          <a:ext cx="889000" cy="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124484</xdr:rowOff>
    </xdr:from>
    <xdr:to>
      <xdr:col>2</xdr:col>
      <xdr:colOff>638175</xdr:colOff>
      <xdr:row>78</xdr:row>
      <xdr:rowOff>142891</xdr:rowOff>
    </xdr:to>
    <xdr:cxnSp macro="">
      <xdr:nvCxnSpPr>
        <xdr:cNvPr id="185" name="直線コネクタ 184"/>
        <xdr:cNvCxnSpPr/>
      </xdr:nvCxnSpPr>
      <xdr:spPr>
        <a:xfrm flipV="1">
          <a:off x="1130300" y="13497584"/>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168297</xdr:rowOff>
    </xdr:from>
    <xdr:to>
      <xdr:col>6</xdr:col>
      <xdr:colOff>561975</xdr:colOff>
      <xdr:row>77</xdr:row>
      <xdr:rowOff>98447</xdr:rowOff>
    </xdr:to>
    <xdr:sp macro="" textlink="">
      <xdr:nvSpPr>
        <xdr:cNvPr id="195" name="円/楕円 194"/>
        <xdr:cNvSpPr/>
      </xdr:nvSpPr>
      <xdr:spPr>
        <a:xfrm>
          <a:off x="4584700" y="131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146724</xdr:rowOff>
    </xdr:from>
    <xdr:ext cx="599010" cy="259045"/>
    <xdr:sp macro="" textlink="">
      <xdr:nvSpPr>
        <xdr:cNvPr id="196" name="民生費該当値テキスト"/>
        <xdr:cNvSpPr txBox="1"/>
      </xdr:nvSpPr>
      <xdr:spPr>
        <a:xfrm>
          <a:off x="4686300" y="1317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84382</xdr:rowOff>
    </xdr:from>
    <xdr:to>
      <xdr:col>5</xdr:col>
      <xdr:colOff>409575</xdr:colOff>
      <xdr:row>78</xdr:row>
      <xdr:rowOff>14532</xdr:rowOff>
    </xdr:to>
    <xdr:sp macro="" textlink="">
      <xdr:nvSpPr>
        <xdr:cNvPr id="197" name="円/楕円 196"/>
        <xdr:cNvSpPr/>
      </xdr:nvSpPr>
      <xdr:spPr>
        <a:xfrm>
          <a:off x="3746500" y="132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5659</xdr:rowOff>
    </xdr:from>
    <xdr:ext cx="599010" cy="259045"/>
    <xdr:sp macro="" textlink="">
      <xdr:nvSpPr>
        <xdr:cNvPr id="198" name="テキスト ボックス 197"/>
        <xdr:cNvSpPr txBox="1"/>
      </xdr:nvSpPr>
      <xdr:spPr>
        <a:xfrm>
          <a:off x="3497794" y="1337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20320</xdr:rowOff>
    </xdr:from>
    <xdr:to>
      <xdr:col>4</xdr:col>
      <xdr:colOff>206375</xdr:colOff>
      <xdr:row>78</xdr:row>
      <xdr:rowOff>121920</xdr:rowOff>
    </xdr:to>
    <xdr:sp macro="" textlink="">
      <xdr:nvSpPr>
        <xdr:cNvPr id="199" name="円/楕円 198"/>
        <xdr:cNvSpPr/>
      </xdr:nvSpPr>
      <xdr:spPr>
        <a:xfrm>
          <a:off x="2857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113047</xdr:rowOff>
    </xdr:from>
    <xdr:ext cx="599010" cy="259045"/>
    <xdr:sp macro="" textlink="">
      <xdr:nvSpPr>
        <xdr:cNvPr id="200" name="テキスト ボックス 199"/>
        <xdr:cNvSpPr txBox="1"/>
      </xdr:nvSpPr>
      <xdr:spPr>
        <a:xfrm>
          <a:off x="2608794" y="134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73684</xdr:rowOff>
    </xdr:from>
    <xdr:to>
      <xdr:col>3</xdr:col>
      <xdr:colOff>3175</xdr:colOff>
      <xdr:row>79</xdr:row>
      <xdr:rowOff>3834</xdr:rowOff>
    </xdr:to>
    <xdr:sp macro="" textlink="">
      <xdr:nvSpPr>
        <xdr:cNvPr id="201" name="円/楕円 200"/>
        <xdr:cNvSpPr/>
      </xdr:nvSpPr>
      <xdr:spPr>
        <a:xfrm>
          <a:off x="1968500" y="134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166411</xdr:rowOff>
    </xdr:from>
    <xdr:ext cx="599010" cy="259045"/>
    <xdr:sp macro="" textlink="">
      <xdr:nvSpPr>
        <xdr:cNvPr id="202" name="テキスト ボックス 201"/>
        <xdr:cNvSpPr txBox="1"/>
      </xdr:nvSpPr>
      <xdr:spPr>
        <a:xfrm>
          <a:off x="1719794" y="135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92091</xdr:rowOff>
    </xdr:from>
    <xdr:to>
      <xdr:col>1</xdr:col>
      <xdr:colOff>485775</xdr:colOff>
      <xdr:row>79</xdr:row>
      <xdr:rowOff>22241</xdr:rowOff>
    </xdr:to>
    <xdr:sp macro="" textlink="">
      <xdr:nvSpPr>
        <xdr:cNvPr id="203" name="円/楕円 202"/>
        <xdr:cNvSpPr/>
      </xdr:nvSpPr>
      <xdr:spPr>
        <a:xfrm>
          <a:off x="1079500" y="13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13368</xdr:rowOff>
    </xdr:from>
    <xdr:ext cx="534377" cy="259045"/>
    <xdr:sp macro="" textlink="">
      <xdr:nvSpPr>
        <xdr:cNvPr id="204" name="テキスト ボックス 203"/>
        <xdr:cNvSpPr txBox="1"/>
      </xdr:nvSpPr>
      <xdr:spPr>
        <a:xfrm>
          <a:off x="863111" y="135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98833</xdr:rowOff>
    </xdr:from>
    <xdr:to>
      <xdr:col>6</xdr:col>
      <xdr:colOff>511175</xdr:colOff>
      <xdr:row>97</xdr:row>
      <xdr:rowOff>135795</xdr:rowOff>
    </xdr:to>
    <xdr:cxnSp macro="">
      <xdr:nvCxnSpPr>
        <xdr:cNvPr id="235" name="直線コネクタ 234"/>
        <xdr:cNvCxnSpPr/>
      </xdr:nvCxnSpPr>
      <xdr:spPr>
        <a:xfrm>
          <a:off x="3797300" y="16729483"/>
          <a:ext cx="838200" cy="3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98833</xdr:rowOff>
    </xdr:from>
    <xdr:to>
      <xdr:col>5</xdr:col>
      <xdr:colOff>358775</xdr:colOff>
      <xdr:row>97</xdr:row>
      <xdr:rowOff>119380</xdr:rowOff>
    </xdr:to>
    <xdr:cxnSp macro="">
      <xdr:nvCxnSpPr>
        <xdr:cNvPr id="238" name="直線コネクタ 237"/>
        <xdr:cNvCxnSpPr/>
      </xdr:nvCxnSpPr>
      <xdr:spPr>
        <a:xfrm flipV="1">
          <a:off x="2908300" y="16729483"/>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111347</xdr:rowOff>
    </xdr:from>
    <xdr:to>
      <xdr:col>4</xdr:col>
      <xdr:colOff>155575</xdr:colOff>
      <xdr:row>97</xdr:row>
      <xdr:rowOff>119380</xdr:rowOff>
    </xdr:to>
    <xdr:cxnSp macro="">
      <xdr:nvCxnSpPr>
        <xdr:cNvPr id="241" name="直線コネクタ 240"/>
        <xdr:cNvCxnSpPr/>
      </xdr:nvCxnSpPr>
      <xdr:spPr>
        <a:xfrm>
          <a:off x="2019300" y="16741997"/>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111137</xdr:rowOff>
    </xdr:from>
    <xdr:to>
      <xdr:col>2</xdr:col>
      <xdr:colOff>638175</xdr:colOff>
      <xdr:row>97</xdr:row>
      <xdr:rowOff>111347</xdr:rowOff>
    </xdr:to>
    <xdr:cxnSp macro="">
      <xdr:nvCxnSpPr>
        <xdr:cNvPr id="244" name="直線コネクタ 243"/>
        <xdr:cNvCxnSpPr/>
      </xdr:nvCxnSpPr>
      <xdr:spPr>
        <a:xfrm>
          <a:off x="1130300" y="1674178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84995</xdr:rowOff>
    </xdr:from>
    <xdr:to>
      <xdr:col>6</xdr:col>
      <xdr:colOff>561975</xdr:colOff>
      <xdr:row>98</xdr:row>
      <xdr:rowOff>15145</xdr:rowOff>
    </xdr:to>
    <xdr:sp macro="" textlink="">
      <xdr:nvSpPr>
        <xdr:cNvPr id="254" name="円/楕円 253"/>
        <xdr:cNvSpPr/>
      </xdr:nvSpPr>
      <xdr:spPr>
        <a:xfrm>
          <a:off x="4584700" y="167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63422</xdr:rowOff>
    </xdr:from>
    <xdr:ext cx="534377" cy="259045"/>
    <xdr:sp macro="" textlink="">
      <xdr:nvSpPr>
        <xdr:cNvPr id="255" name="衛生費該当値テキスト"/>
        <xdr:cNvSpPr txBox="1"/>
      </xdr:nvSpPr>
      <xdr:spPr>
        <a:xfrm>
          <a:off x="4686300" y="166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48033</xdr:rowOff>
    </xdr:from>
    <xdr:to>
      <xdr:col>5</xdr:col>
      <xdr:colOff>409575</xdr:colOff>
      <xdr:row>97</xdr:row>
      <xdr:rowOff>149633</xdr:rowOff>
    </xdr:to>
    <xdr:sp macro="" textlink="">
      <xdr:nvSpPr>
        <xdr:cNvPr id="256" name="円/楕円 255"/>
        <xdr:cNvSpPr/>
      </xdr:nvSpPr>
      <xdr:spPr>
        <a:xfrm>
          <a:off x="3746500" y="166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140760</xdr:rowOff>
    </xdr:from>
    <xdr:ext cx="534377" cy="259045"/>
    <xdr:sp macro="" textlink="">
      <xdr:nvSpPr>
        <xdr:cNvPr id="257" name="テキスト ボックス 256"/>
        <xdr:cNvSpPr txBox="1"/>
      </xdr:nvSpPr>
      <xdr:spPr>
        <a:xfrm>
          <a:off x="3530111" y="167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68580</xdr:rowOff>
    </xdr:from>
    <xdr:to>
      <xdr:col>4</xdr:col>
      <xdr:colOff>206375</xdr:colOff>
      <xdr:row>97</xdr:row>
      <xdr:rowOff>170180</xdr:rowOff>
    </xdr:to>
    <xdr:sp macro="" textlink="">
      <xdr:nvSpPr>
        <xdr:cNvPr id="258" name="円/楕円 257"/>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161307</xdr:rowOff>
    </xdr:from>
    <xdr:ext cx="534377" cy="259045"/>
    <xdr:sp macro="" textlink="">
      <xdr:nvSpPr>
        <xdr:cNvPr id="259" name="テキスト ボックス 258"/>
        <xdr:cNvSpPr txBox="1"/>
      </xdr:nvSpPr>
      <xdr:spPr>
        <a:xfrm>
          <a:off x="2641111" y="167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60547</xdr:rowOff>
    </xdr:from>
    <xdr:to>
      <xdr:col>3</xdr:col>
      <xdr:colOff>3175</xdr:colOff>
      <xdr:row>97</xdr:row>
      <xdr:rowOff>162147</xdr:rowOff>
    </xdr:to>
    <xdr:sp macro="" textlink="">
      <xdr:nvSpPr>
        <xdr:cNvPr id="260" name="円/楕円 259"/>
        <xdr:cNvSpPr/>
      </xdr:nvSpPr>
      <xdr:spPr>
        <a:xfrm>
          <a:off x="1968500" y="166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153274</xdr:rowOff>
    </xdr:from>
    <xdr:ext cx="534377" cy="259045"/>
    <xdr:sp macro="" textlink="">
      <xdr:nvSpPr>
        <xdr:cNvPr id="261" name="テキスト ボックス 260"/>
        <xdr:cNvSpPr txBox="1"/>
      </xdr:nvSpPr>
      <xdr:spPr>
        <a:xfrm>
          <a:off x="1752111" y="167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60337</xdr:rowOff>
    </xdr:from>
    <xdr:to>
      <xdr:col>1</xdr:col>
      <xdr:colOff>485775</xdr:colOff>
      <xdr:row>97</xdr:row>
      <xdr:rowOff>161937</xdr:rowOff>
    </xdr:to>
    <xdr:sp macro="" textlink="">
      <xdr:nvSpPr>
        <xdr:cNvPr id="262" name="円/楕円 261"/>
        <xdr:cNvSpPr/>
      </xdr:nvSpPr>
      <xdr:spPr>
        <a:xfrm>
          <a:off x="1079500" y="166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153064</xdr:rowOff>
    </xdr:from>
    <xdr:ext cx="534377" cy="259045"/>
    <xdr:sp macro="" textlink="">
      <xdr:nvSpPr>
        <xdr:cNvPr id="263" name="テキスト ボックス 262"/>
        <xdr:cNvSpPr txBox="1"/>
      </xdr:nvSpPr>
      <xdr:spPr>
        <a:xfrm>
          <a:off x="863111" y="1678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97561</xdr:rowOff>
    </xdr:from>
    <xdr:to>
      <xdr:col>15</xdr:col>
      <xdr:colOff>180975</xdr:colOff>
      <xdr:row>39</xdr:row>
      <xdr:rowOff>44450</xdr:rowOff>
    </xdr:to>
    <xdr:cxnSp macro="">
      <xdr:nvCxnSpPr>
        <xdr:cNvPr id="292" name="直線コネクタ 291"/>
        <xdr:cNvCxnSpPr/>
      </xdr:nvCxnSpPr>
      <xdr:spPr>
        <a:xfrm flipV="1">
          <a:off x="9639300" y="6612661"/>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92151</xdr:rowOff>
    </xdr:from>
    <xdr:to>
      <xdr:col>14</xdr:col>
      <xdr:colOff>28575</xdr:colOff>
      <xdr:row>39</xdr:row>
      <xdr:rowOff>44450</xdr:rowOff>
    </xdr:to>
    <xdr:cxnSp macro="">
      <xdr:nvCxnSpPr>
        <xdr:cNvPr id="295" name="直線コネクタ 294"/>
        <xdr:cNvCxnSpPr/>
      </xdr:nvCxnSpPr>
      <xdr:spPr>
        <a:xfrm>
          <a:off x="8750300" y="6607251"/>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92151</xdr:rowOff>
    </xdr:from>
    <xdr:to>
      <xdr:col>12</xdr:col>
      <xdr:colOff>511175</xdr:colOff>
      <xdr:row>39</xdr:row>
      <xdr:rowOff>44145</xdr:rowOff>
    </xdr:to>
    <xdr:cxnSp macro="">
      <xdr:nvCxnSpPr>
        <xdr:cNvPr id="298" name="直線コネクタ 297"/>
        <xdr:cNvCxnSpPr/>
      </xdr:nvCxnSpPr>
      <xdr:spPr>
        <a:xfrm flipV="1">
          <a:off x="7861300" y="660725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75692</xdr:rowOff>
    </xdr:from>
    <xdr:to>
      <xdr:col>11</xdr:col>
      <xdr:colOff>307975</xdr:colOff>
      <xdr:row>39</xdr:row>
      <xdr:rowOff>44145</xdr:rowOff>
    </xdr:to>
    <xdr:cxnSp macro="">
      <xdr:nvCxnSpPr>
        <xdr:cNvPr id="301" name="直線コネクタ 300"/>
        <xdr:cNvCxnSpPr/>
      </xdr:nvCxnSpPr>
      <xdr:spPr>
        <a:xfrm>
          <a:off x="6972300" y="6590792"/>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46761</xdr:rowOff>
    </xdr:from>
    <xdr:to>
      <xdr:col>15</xdr:col>
      <xdr:colOff>231775</xdr:colOff>
      <xdr:row>38</xdr:row>
      <xdr:rowOff>148361</xdr:rowOff>
    </xdr:to>
    <xdr:sp macro="" textlink="">
      <xdr:nvSpPr>
        <xdr:cNvPr id="311" name="円/楕円 310"/>
        <xdr:cNvSpPr/>
      </xdr:nvSpPr>
      <xdr:spPr>
        <a:xfrm>
          <a:off x="10426700" y="65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6138</xdr:rowOff>
    </xdr:from>
    <xdr:ext cx="469744" cy="259045"/>
    <xdr:sp macro="" textlink="">
      <xdr:nvSpPr>
        <xdr:cNvPr id="312" name="労働費該当値テキスト"/>
        <xdr:cNvSpPr txBox="1"/>
      </xdr:nvSpPr>
      <xdr:spPr>
        <a:xfrm>
          <a:off x="10528300" y="634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41351</xdr:rowOff>
    </xdr:from>
    <xdr:to>
      <xdr:col>12</xdr:col>
      <xdr:colOff>561975</xdr:colOff>
      <xdr:row>38</xdr:row>
      <xdr:rowOff>142951</xdr:rowOff>
    </xdr:to>
    <xdr:sp macro="" textlink="">
      <xdr:nvSpPr>
        <xdr:cNvPr id="315" name="円/楕円 314"/>
        <xdr:cNvSpPr/>
      </xdr:nvSpPr>
      <xdr:spPr>
        <a:xfrm>
          <a:off x="8699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134078</xdr:rowOff>
    </xdr:from>
    <xdr:ext cx="469744" cy="259045"/>
    <xdr:sp macro="" textlink="">
      <xdr:nvSpPr>
        <xdr:cNvPr id="316" name="テキスト ボックス 315"/>
        <xdr:cNvSpPr txBox="1"/>
      </xdr:nvSpPr>
      <xdr:spPr>
        <a:xfrm>
          <a:off x="8515427" y="66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164795</xdr:rowOff>
    </xdr:from>
    <xdr:to>
      <xdr:col>11</xdr:col>
      <xdr:colOff>358775</xdr:colOff>
      <xdr:row>39</xdr:row>
      <xdr:rowOff>94945</xdr:rowOff>
    </xdr:to>
    <xdr:sp macro="" textlink="">
      <xdr:nvSpPr>
        <xdr:cNvPr id="317" name="円/楕円 316"/>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86072</xdr:rowOff>
    </xdr:from>
    <xdr:ext cx="249299" cy="259045"/>
    <xdr:sp macro="" textlink="">
      <xdr:nvSpPr>
        <xdr:cNvPr id="318" name="テキスト ボックス 317"/>
        <xdr:cNvSpPr txBox="1"/>
      </xdr:nvSpPr>
      <xdr:spPr>
        <a:xfrm>
          <a:off x="7736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24892</xdr:rowOff>
    </xdr:from>
    <xdr:to>
      <xdr:col>10</xdr:col>
      <xdr:colOff>155575</xdr:colOff>
      <xdr:row>38</xdr:row>
      <xdr:rowOff>126492</xdr:rowOff>
    </xdr:to>
    <xdr:sp macro="" textlink="">
      <xdr:nvSpPr>
        <xdr:cNvPr id="319" name="円/楕円 318"/>
        <xdr:cNvSpPr/>
      </xdr:nvSpPr>
      <xdr:spPr>
        <a:xfrm>
          <a:off x="6921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117619</xdr:rowOff>
    </xdr:from>
    <xdr:ext cx="469744" cy="259045"/>
    <xdr:sp macro="" textlink="">
      <xdr:nvSpPr>
        <xdr:cNvPr id="320" name="テキスト ボックス 319"/>
        <xdr:cNvSpPr txBox="1"/>
      </xdr:nvSpPr>
      <xdr:spPr>
        <a:xfrm>
          <a:off x="6737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72162</xdr:rowOff>
    </xdr:from>
    <xdr:to>
      <xdr:col>15</xdr:col>
      <xdr:colOff>180975</xdr:colOff>
      <xdr:row>57</xdr:row>
      <xdr:rowOff>108976</xdr:rowOff>
    </xdr:to>
    <xdr:cxnSp macro="">
      <xdr:nvCxnSpPr>
        <xdr:cNvPr id="347" name="直線コネクタ 346"/>
        <xdr:cNvCxnSpPr/>
      </xdr:nvCxnSpPr>
      <xdr:spPr>
        <a:xfrm>
          <a:off x="9639300" y="9844812"/>
          <a:ext cx="838200" cy="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72162</xdr:rowOff>
    </xdr:from>
    <xdr:to>
      <xdr:col>14</xdr:col>
      <xdr:colOff>28575</xdr:colOff>
      <xdr:row>57</xdr:row>
      <xdr:rowOff>113859</xdr:rowOff>
    </xdr:to>
    <xdr:cxnSp macro="">
      <xdr:nvCxnSpPr>
        <xdr:cNvPr id="350" name="直線コネクタ 349"/>
        <xdr:cNvCxnSpPr/>
      </xdr:nvCxnSpPr>
      <xdr:spPr>
        <a:xfrm flipV="1">
          <a:off x="8750300" y="9844812"/>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113859</xdr:rowOff>
    </xdr:from>
    <xdr:to>
      <xdr:col>12</xdr:col>
      <xdr:colOff>511175</xdr:colOff>
      <xdr:row>57</xdr:row>
      <xdr:rowOff>137679</xdr:rowOff>
    </xdr:to>
    <xdr:cxnSp macro="">
      <xdr:nvCxnSpPr>
        <xdr:cNvPr id="353" name="直線コネクタ 352"/>
        <xdr:cNvCxnSpPr/>
      </xdr:nvCxnSpPr>
      <xdr:spPr>
        <a:xfrm flipV="1">
          <a:off x="7861300" y="9886509"/>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17500</xdr:rowOff>
    </xdr:from>
    <xdr:to>
      <xdr:col>11</xdr:col>
      <xdr:colOff>307975</xdr:colOff>
      <xdr:row>57</xdr:row>
      <xdr:rowOff>137679</xdr:rowOff>
    </xdr:to>
    <xdr:cxnSp macro="">
      <xdr:nvCxnSpPr>
        <xdr:cNvPr id="356" name="直線コネクタ 355"/>
        <xdr:cNvCxnSpPr/>
      </xdr:nvCxnSpPr>
      <xdr:spPr>
        <a:xfrm>
          <a:off x="6972300" y="9790150"/>
          <a:ext cx="889000" cy="1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58176</xdr:rowOff>
    </xdr:from>
    <xdr:to>
      <xdr:col>15</xdr:col>
      <xdr:colOff>231775</xdr:colOff>
      <xdr:row>57</xdr:row>
      <xdr:rowOff>159776</xdr:rowOff>
    </xdr:to>
    <xdr:sp macro="" textlink="">
      <xdr:nvSpPr>
        <xdr:cNvPr id="366" name="円/楕円 365"/>
        <xdr:cNvSpPr/>
      </xdr:nvSpPr>
      <xdr:spPr>
        <a:xfrm>
          <a:off x="10426700" y="98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36603</xdr:rowOff>
    </xdr:from>
    <xdr:ext cx="534377" cy="259045"/>
    <xdr:sp macro="" textlink="">
      <xdr:nvSpPr>
        <xdr:cNvPr id="367" name="農林水産業費該当値テキスト"/>
        <xdr:cNvSpPr txBox="1"/>
      </xdr:nvSpPr>
      <xdr:spPr>
        <a:xfrm>
          <a:off x="10528300" y="980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21362</xdr:rowOff>
    </xdr:from>
    <xdr:to>
      <xdr:col>14</xdr:col>
      <xdr:colOff>79375</xdr:colOff>
      <xdr:row>57</xdr:row>
      <xdr:rowOff>122962</xdr:rowOff>
    </xdr:to>
    <xdr:sp macro="" textlink="">
      <xdr:nvSpPr>
        <xdr:cNvPr id="368" name="円/楕円 367"/>
        <xdr:cNvSpPr/>
      </xdr:nvSpPr>
      <xdr:spPr>
        <a:xfrm>
          <a:off x="9588500" y="97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114089</xdr:rowOff>
    </xdr:from>
    <xdr:ext cx="534377" cy="259045"/>
    <xdr:sp macro="" textlink="">
      <xdr:nvSpPr>
        <xdr:cNvPr id="369" name="テキスト ボックス 368"/>
        <xdr:cNvSpPr txBox="1"/>
      </xdr:nvSpPr>
      <xdr:spPr>
        <a:xfrm>
          <a:off x="9372111" y="98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63059</xdr:rowOff>
    </xdr:from>
    <xdr:to>
      <xdr:col>12</xdr:col>
      <xdr:colOff>561975</xdr:colOff>
      <xdr:row>57</xdr:row>
      <xdr:rowOff>164659</xdr:rowOff>
    </xdr:to>
    <xdr:sp macro="" textlink="">
      <xdr:nvSpPr>
        <xdr:cNvPr id="370" name="円/楕円 369"/>
        <xdr:cNvSpPr/>
      </xdr:nvSpPr>
      <xdr:spPr>
        <a:xfrm>
          <a:off x="8699500" y="98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155786</xdr:rowOff>
    </xdr:from>
    <xdr:ext cx="534377" cy="259045"/>
    <xdr:sp macro="" textlink="">
      <xdr:nvSpPr>
        <xdr:cNvPr id="371" name="テキスト ボックス 370"/>
        <xdr:cNvSpPr txBox="1"/>
      </xdr:nvSpPr>
      <xdr:spPr>
        <a:xfrm>
          <a:off x="8483111" y="99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86879</xdr:rowOff>
    </xdr:from>
    <xdr:to>
      <xdr:col>11</xdr:col>
      <xdr:colOff>358775</xdr:colOff>
      <xdr:row>58</xdr:row>
      <xdr:rowOff>17029</xdr:rowOff>
    </xdr:to>
    <xdr:sp macro="" textlink="">
      <xdr:nvSpPr>
        <xdr:cNvPr id="372" name="円/楕円 371"/>
        <xdr:cNvSpPr/>
      </xdr:nvSpPr>
      <xdr:spPr>
        <a:xfrm>
          <a:off x="7810500" y="9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8156</xdr:rowOff>
    </xdr:from>
    <xdr:ext cx="534377" cy="259045"/>
    <xdr:sp macro="" textlink="">
      <xdr:nvSpPr>
        <xdr:cNvPr id="373" name="テキスト ボックス 372"/>
        <xdr:cNvSpPr txBox="1"/>
      </xdr:nvSpPr>
      <xdr:spPr>
        <a:xfrm>
          <a:off x="7594111" y="99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138150</xdr:rowOff>
    </xdr:from>
    <xdr:to>
      <xdr:col>10</xdr:col>
      <xdr:colOff>155575</xdr:colOff>
      <xdr:row>57</xdr:row>
      <xdr:rowOff>68300</xdr:rowOff>
    </xdr:to>
    <xdr:sp macro="" textlink="">
      <xdr:nvSpPr>
        <xdr:cNvPr id="374" name="円/楕円 373"/>
        <xdr:cNvSpPr/>
      </xdr:nvSpPr>
      <xdr:spPr>
        <a:xfrm>
          <a:off x="6921500" y="97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59427</xdr:rowOff>
    </xdr:from>
    <xdr:ext cx="534377" cy="259045"/>
    <xdr:sp macro="" textlink="">
      <xdr:nvSpPr>
        <xdr:cNvPr id="375" name="テキスト ボックス 374"/>
        <xdr:cNvSpPr txBox="1"/>
      </xdr:nvSpPr>
      <xdr:spPr>
        <a:xfrm>
          <a:off x="6705111" y="98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128946</xdr:rowOff>
    </xdr:from>
    <xdr:to>
      <xdr:col>15</xdr:col>
      <xdr:colOff>180975</xdr:colOff>
      <xdr:row>78</xdr:row>
      <xdr:rowOff>164954</xdr:rowOff>
    </xdr:to>
    <xdr:cxnSp macro="">
      <xdr:nvCxnSpPr>
        <xdr:cNvPr id="406" name="直線コネクタ 405"/>
        <xdr:cNvCxnSpPr/>
      </xdr:nvCxnSpPr>
      <xdr:spPr>
        <a:xfrm flipV="1">
          <a:off x="9639300" y="13502046"/>
          <a:ext cx="8382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164954</xdr:rowOff>
    </xdr:from>
    <xdr:to>
      <xdr:col>14</xdr:col>
      <xdr:colOff>28575</xdr:colOff>
      <xdr:row>78</xdr:row>
      <xdr:rowOff>171258</xdr:rowOff>
    </xdr:to>
    <xdr:cxnSp macro="">
      <xdr:nvCxnSpPr>
        <xdr:cNvPr id="409" name="直線コネクタ 408"/>
        <xdr:cNvCxnSpPr/>
      </xdr:nvCxnSpPr>
      <xdr:spPr>
        <a:xfrm flipV="1">
          <a:off x="8750300" y="13538054"/>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163061</xdr:rowOff>
    </xdr:from>
    <xdr:to>
      <xdr:col>12</xdr:col>
      <xdr:colOff>511175</xdr:colOff>
      <xdr:row>78</xdr:row>
      <xdr:rowOff>171258</xdr:rowOff>
    </xdr:to>
    <xdr:cxnSp macro="">
      <xdr:nvCxnSpPr>
        <xdr:cNvPr id="412" name="直線コネクタ 411"/>
        <xdr:cNvCxnSpPr/>
      </xdr:nvCxnSpPr>
      <xdr:spPr>
        <a:xfrm>
          <a:off x="7861300" y="13536161"/>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130925</xdr:rowOff>
    </xdr:from>
    <xdr:to>
      <xdr:col>11</xdr:col>
      <xdr:colOff>307975</xdr:colOff>
      <xdr:row>78</xdr:row>
      <xdr:rowOff>163061</xdr:rowOff>
    </xdr:to>
    <xdr:cxnSp macro="">
      <xdr:nvCxnSpPr>
        <xdr:cNvPr id="415" name="直線コネクタ 414"/>
        <xdr:cNvCxnSpPr/>
      </xdr:nvCxnSpPr>
      <xdr:spPr>
        <a:xfrm>
          <a:off x="6972300" y="13504025"/>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78146</xdr:rowOff>
    </xdr:from>
    <xdr:to>
      <xdr:col>15</xdr:col>
      <xdr:colOff>231775</xdr:colOff>
      <xdr:row>79</xdr:row>
      <xdr:rowOff>8296</xdr:rowOff>
    </xdr:to>
    <xdr:sp macro="" textlink="">
      <xdr:nvSpPr>
        <xdr:cNvPr id="425" name="円/楕円 424"/>
        <xdr:cNvSpPr/>
      </xdr:nvSpPr>
      <xdr:spPr>
        <a:xfrm>
          <a:off x="10426700" y="134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56573</xdr:rowOff>
    </xdr:from>
    <xdr:ext cx="534377" cy="259045"/>
    <xdr:sp macro="" textlink="">
      <xdr:nvSpPr>
        <xdr:cNvPr id="426" name="商工費該当値テキスト"/>
        <xdr:cNvSpPr txBox="1"/>
      </xdr:nvSpPr>
      <xdr:spPr>
        <a:xfrm>
          <a:off x="10528300" y="1342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114154</xdr:rowOff>
    </xdr:from>
    <xdr:to>
      <xdr:col>14</xdr:col>
      <xdr:colOff>79375</xdr:colOff>
      <xdr:row>79</xdr:row>
      <xdr:rowOff>44304</xdr:rowOff>
    </xdr:to>
    <xdr:sp macro="" textlink="">
      <xdr:nvSpPr>
        <xdr:cNvPr id="427" name="円/楕円 426"/>
        <xdr:cNvSpPr/>
      </xdr:nvSpPr>
      <xdr:spPr>
        <a:xfrm>
          <a:off x="9588500" y="13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35431</xdr:rowOff>
    </xdr:from>
    <xdr:ext cx="469744" cy="259045"/>
    <xdr:sp macro="" textlink="">
      <xdr:nvSpPr>
        <xdr:cNvPr id="428" name="テキスト ボックス 427"/>
        <xdr:cNvSpPr txBox="1"/>
      </xdr:nvSpPr>
      <xdr:spPr>
        <a:xfrm>
          <a:off x="9404427" y="135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120458</xdr:rowOff>
    </xdr:from>
    <xdr:to>
      <xdr:col>12</xdr:col>
      <xdr:colOff>561975</xdr:colOff>
      <xdr:row>79</xdr:row>
      <xdr:rowOff>50608</xdr:rowOff>
    </xdr:to>
    <xdr:sp macro="" textlink="">
      <xdr:nvSpPr>
        <xdr:cNvPr id="429" name="円/楕円 428"/>
        <xdr:cNvSpPr/>
      </xdr:nvSpPr>
      <xdr:spPr>
        <a:xfrm>
          <a:off x="8699500" y="134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41735</xdr:rowOff>
    </xdr:from>
    <xdr:ext cx="469744" cy="259045"/>
    <xdr:sp macro="" textlink="">
      <xdr:nvSpPr>
        <xdr:cNvPr id="430" name="テキスト ボックス 429"/>
        <xdr:cNvSpPr txBox="1"/>
      </xdr:nvSpPr>
      <xdr:spPr>
        <a:xfrm>
          <a:off x="8515427" y="1358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112261</xdr:rowOff>
    </xdr:from>
    <xdr:to>
      <xdr:col>11</xdr:col>
      <xdr:colOff>358775</xdr:colOff>
      <xdr:row>79</xdr:row>
      <xdr:rowOff>42411</xdr:rowOff>
    </xdr:to>
    <xdr:sp macro="" textlink="">
      <xdr:nvSpPr>
        <xdr:cNvPr id="431" name="円/楕円 430"/>
        <xdr:cNvSpPr/>
      </xdr:nvSpPr>
      <xdr:spPr>
        <a:xfrm>
          <a:off x="7810500" y="134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33538</xdr:rowOff>
    </xdr:from>
    <xdr:ext cx="469744" cy="259045"/>
    <xdr:sp macro="" textlink="">
      <xdr:nvSpPr>
        <xdr:cNvPr id="432" name="テキスト ボックス 431"/>
        <xdr:cNvSpPr txBox="1"/>
      </xdr:nvSpPr>
      <xdr:spPr>
        <a:xfrm>
          <a:off x="7626427" y="13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80125</xdr:rowOff>
    </xdr:from>
    <xdr:to>
      <xdr:col>10</xdr:col>
      <xdr:colOff>155575</xdr:colOff>
      <xdr:row>79</xdr:row>
      <xdr:rowOff>10275</xdr:rowOff>
    </xdr:to>
    <xdr:sp macro="" textlink="">
      <xdr:nvSpPr>
        <xdr:cNvPr id="433" name="円/楕円 432"/>
        <xdr:cNvSpPr/>
      </xdr:nvSpPr>
      <xdr:spPr>
        <a:xfrm>
          <a:off x="6921500" y="134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1402</xdr:rowOff>
    </xdr:from>
    <xdr:ext cx="534377" cy="259045"/>
    <xdr:sp macro="" textlink="">
      <xdr:nvSpPr>
        <xdr:cNvPr id="434" name="テキスト ボックス 433"/>
        <xdr:cNvSpPr txBox="1"/>
      </xdr:nvSpPr>
      <xdr:spPr>
        <a:xfrm>
          <a:off x="6705111" y="13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62762</xdr:rowOff>
    </xdr:from>
    <xdr:to>
      <xdr:col>15</xdr:col>
      <xdr:colOff>180975</xdr:colOff>
      <xdr:row>98</xdr:row>
      <xdr:rowOff>73662</xdr:rowOff>
    </xdr:to>
    <xdr:cxnSp macro="">
      <xdr:nvCxnSpPr>
        <xdr:cNvPr id="461" name="直線コネクタ 460"/>
        <xdr:cNvCxnSpPr/>
      </xdr:nvCxnSpPr>
      <xdr:spPr>
        <a:xfrm flipV="1">
          <a:off x="9639300" y="16864862"/>
          <a:ext cx="8382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30197</xdr:rowOff>
    </xdr:from>
    <xdr:to>
      <xdr:col>14</xdr:col>
      <xdr:colOff>28575</xdr:colOff>
      <xdr:row>98</xdr:row>
      <xdr:rowOff>73662</xdr:rowOff>
    </xdr:to>
    <xdr:cxnSp macro="">
      <xdr:nvCxnSpPr>
        <xdr:cNvPr id="464" name="直線コネクタ 463"/>
        <xdr:cNvCxnSpPr/>
      </xdr:nvCxnSpPr>
      <xdr:spPr>
        <a:xfrm>
          <a:off x="8750300" y="16832297"/>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30197</xdr:rowOff>
    </xdr:from>
    <xdr:to>
      <xdr:col>12</xdr:col>
      <xdr:colOff>511175</xdr:colOff>
      <xdr:row>98</xdr:row>
      <xdr:rowOff>81983</xdr:rowOff>
    </xdr:to>
    <xdr:cxnSp macro="">
      <xdr:nvCxnSpPr>
        <xdr:cNvPr id="467" name="直線コネクタ 466"/>
        <xdr:cNvCxnSpPr/>
      </xdr:nvCxnSpPr>
      <xdr:spPr>
        <a:xfrm flipV="1">
          <a:off x="7861300" y="1683229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81983</xdr:rowOff>
    </xdr:from>
    <xdr:to>
      <xdr:col>11</xdr:col>
      <xdr:colOff>307975</xdr:colOff>
      <xdr:row>98</xdr:row>
      <xdr:rowOff>91877</xdr:rowOff>
    </xdr:to>
    <xdr:cxnSp macro="">
      <xdr:nvCxnSpPr>
        <xdr:cNvPr id="470" name="直線コネクタ 469"/>
        <xdr:cNvCxnSpPr/>
      </xdr:nvCxnSpPr>
      <xdr:spPr>
        <a:xfrm flipV="1">
          <a:off x="6972300" y="1688408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11962</xdr:rowOff>
    </xdr:from>
    <xdr:to>
      <xdr:col>15</xdr:col>
      <xdr:colOff>231775</xdr:colOff>
      <xdr:row>98</xdr:row>
      <xdr:rowOff>113562</xdr:rowOff>
    </xdr:to>
    <xdr:sp macro="" textlink="">
      <xdr:nvSpPr>
        <xdr:cNvPr id="480" name="円/楕円 479"/>
        <xdr:cNvSpPr/>
      </xdr:nvSpPr>
      <xdr:spPr>
        <a:xfrm>
          <a:off x="10426700" y="168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98339</xdr:rowOff>
    </xdr:from>
    <xdr:ext cx="534377" cy="259045"/>
    <xdr:sp macro="" textlink="">
      <xdr:nvSpPr>
        <xdr:cNvPr id="481" name="土木費該当値テキスト"/>
        <xdr:cNvSpPr txBox="1"/>
      </xdr:nvSpPr>
      <xdr:spPr>
        <a:xfrm>
          <a:off x="10528300" y="1672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22862</xdr:rowOff>
    </xdr:from>
    <xdr:to>
      <xdr:col>14</xdr:col>
      <xdr:colOff>79375</xdr:colOff>
      <xdr:row>98</xdr:row>
      <xdr:rowOff>124462</xdr:rowOff>
    </xdr:to>
    <xdr:sp macro="" textlink="">
      <xdr:nvSpPr>
        <xdr:cNvPr id="482" name="円/楕円 481"/>
        <xdr:cNvSpPr/>
      </xdr:nvSpPr>
      <xdr:spPr>
        <a:xfrm>
          <a:off x="9588500" y="16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115589</xdr:rowOff>
    </xdr:from>
    <xdr:ext cx="534377" cy="259045"/>
    <xdr:sp macro="" textlink="">
      <xdr:nvSpPr>
        <xdr:cNvPr id="483" name="テキスト ボックス 482"/>
        <xdr:cNvSpPr txBox="1"/>
      </xdr:nvSpPr>
      <xdr:spPr>
        <a:xfrm>
          <a:off x="9372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150847</xdr:rowOff>
    </xdr:from>
    <xdr:to>
      <xdr:col>12</xdr:col>
      <xdr:colOff>561975</xdr:colOff>
      <xdr:row>98</xdr:row>
      <xdr:rowOff>80997</xdr:rowOff>
    </xdr:to>
    <xdr:sp macro="" textlink="">
      <xdr:nvSpPr>
        <xdr:cNvPr id="484" name="円/楕円 483"/>
        <xdr:cNvSpPr/>
      </xdr:nvSpPr>
      <xdr:spPr>
        <a:xfrm>
          <a:off x="8699500" y="16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72124</xdr:rowOff>
    </xdr:from>
    <xdr:ext cx="534377" cy="259045"/>
    <xdr:sp macro="" textlink="">
      <xdr:nvSpPr>
        <xdr:cNvPr id="485" name="テキスト ボックス 484"/>
        <xdr:cNvSpPr txBox="1"/>
      </xdr:nvSpPr>
      <xdr:spPr>
        <a:xfrm>
          <a:off x="8483111" y="168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31183</xdr:rowOff>
    </xdr:from>
    <xdr:to>
      <xdr:col>11</xdr:col>
      <xdr:colOff>358775</xdr:colOff>
      <xdr:row>98</xdr:row>
      <xdr:rowOff>132783</xdr:rowOff>
    </xdr:to>
    <xdr:sp macro="" textlink="">
      <xdr:nvSpPr>
        <xdr:cNvPr id="486" name="円/楕円 485"/>
        <xdr:cNvSpPr/>
      </xdr:nvSpPr>
      <xdr:spPr>
        <a:xfrm>
          <a:off x="7810500" y="1683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123910</xdr:rowOff>
    </xdr:from>
    <xdr:ext cx="534377" cy="259045"/>
    <xdr:sp macro="" textlink="">
      <xdr:nvSpPr>
        <xdr:cNvPr id="487" name="テキスト ボックス 486"/>
        <xdr:cNvSpPr txBox="1"/>
      </xdr:nvSpPr>
      <xdr:spPr>
        <a:xfrm>
          <a:off x="7594111" y="169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41077</xdr:rowOff>
    </xdr:from>
    <xdr:to>
      <xdr:col>10</xdr:col>
      <xdr:colOff>155575</xdr:colOff>
      <xdr:row>98</xdr:row>
      <xdr:rowOff>142677</xdr:rowOff>
    </xdr:to>
    <xdr:sp macro="" textlink="">
      <xdr:nvSpPr>
        <xdr:cNvPr id="488" name="円/楕円 487"/>
        <xdr:cNvSpPr/>
      </xdr:nvSpPr>
      <xdr:spPr>
        <a:xfrm>
          <a:off x="6921500" y="168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133804</xdr:rowOff>
    </xdr:from>
    <xdr:ext cx="534377" cy="259045"/>
    <xdr:sp macro="" textlink="">
      <xdr:nvSpPr>
        <xdr:cNvPr id="489" name="テキスト ボックス 488"/>
        <xdr:cNvSpPr txBox="1"/>
      </xdr:nvSpPr>
      <xdr:spPr>
        <a:xfrm>
          <a:off x="6705111" y="169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101181</xdr:rowOff>
    </xdr:from>
    <xdr:to>
      <xdr:col>23</xdr:col>
      <xdr:colOff>517525</xdr:colOff>
      <xdr:row>38</xdr:row>
      <xdr:rowOff>107868</xdr:rowOff>
    </xdr:to>
    <xdr:cxnSp macro="">
      <xdr:nvCxnSpPr>
        <xdr:cNvPr id="519" name="直線コネクタ 518"/>
        <xdr:cNvCxnSpPr/>
      </xdr:nvCxnSpPr>
      <xdr:spPr>
        <a:xfrm>
          <a:off x="15481300" y="6616281"/>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60452</xdr:rowOff>
    </xdr:from>
    <xdr:to>
      <xdr:col>22</xdr:col>
      <xdr:colOff>365125</xdr:colOff>
      <xdr:row>38</xdr:row>
      <xdr:rowOff>101181</xdr:rowOff>
    </xdr:to>
    <xdr:cxnSp macro="">
      <xdr:nvCxnSpPr>
        <xdr:cNvPr id="522" name="直線コネクタ 521"/>
        <xdr:cNvCxnSpPr/>
      </xdr:nvCxnSpPr>
      <xdr:spPr>
        <a:xfrm>
          <a:off x="14592300" y="657555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60452</xdr:rowOff>
    </xdr:from>
    <xdr:to>
      <xdr:col>21</xdr:col>
      <xdr:colOff>161925</xdr:colOff>
      <xdr:row>38</xdr:row>
      <xdr:rowOff>68700</xdr:rowOff>
    </xdr:to>
    <xdr:cxnSp macro="">
      <xdr:nvCxnSpPr>
        <xdr:cNvPr id="525" name="直線コネクタ 524"/>
        <xdr:cNvCxnSpPr/>
      </xdr:nvCxnSpPr>
      <xdr:spPr>
        <a:xfrm flipV="1">
          <a:off x="13703300" y="6575552"/>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64376</xdr:rowOff>
    </xdr:from>
    <xdr:to>
      <xdr:col>19</xdr:col>
      <xdr:colOff>644525</xdr:colOff>
      <xdr:row>38</xdr:row>
      <xdr:rowOff>68700</xdr:rowOff>
    </xdr:to>
    <xdr:cxnSp macro="">
      <xdr:nvCxnSpPr>
        <xdr:cNvPr id="528" name="直線コネクタ 527"/>
        <xdr:cNvCxnSpPr/>
      </xdr:nvCxnSpPr>
      <xdr:spPr>
        <a:xfrm>
          <a:off x="12814300" y="657947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57068</xdr:rowOff>
    </xdr:from>
    <xdr:to>
      <xdr:col>23</xdr:col>
      <xdr:colOff>568325</xdr:colOff>
      <xdr:row>38</xdr:row>
      <xdr:rowOff>158668</xdr:rowOff>
    </xdr:to>
    <xdr:sp macro="" textlink="">
      <xdr:nvSpPr>
        <xdr:cNvPr id="538" name="円/楕円 537"/>
        <xdr:cNvSpPr/>
      </xdr:nvSpPr>
      <xdr:spPr>
        <a:xfrm>
          <a:off x="16268700" y="6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35495</xdr:rowOff>
    </xdr:from>
    <xdr:ext cx="534377" cy="259045"/>
    <xdr:sp macro="" textlink="">
      <xdr:nvSpPr>
        <xdr:cNvPr id="539" name="消防費該当値テキスト"/>
        <xdr:cNvSpPr txBox="1"/>
      </xdr:nvSpPr>
      <xdr:spPr>
        <a:xfrm>
          <a:off x="16370300" y="65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50381</xdr:rowOff>
    </xdr:from>
    <xdr:to>
      <xdr:col>22</xdr:col>
      <xdr:colOff>415925</xdr:colOff>
      <xdr:row>38</xdr:row>
      <xdr:rowOff>151981</xdr:rowOff>
    </xdr:to>
    <xdr:sp macro="" textlink="">
      <xdr:nvSpPr>
        <xdr:cNvPr id="540" name="円/楕円 539"/>
        <xdr:cNvSpPr/>
      </xdr:nvSpPr>
      <xdr:spPr>
        <a:xfrm>
          <a:off x="15430500" y="65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143108</xdr:rowOff>
    </xdr:from>
    <xdr:ext cx="534377" cy="259045"/>
    <xdr:sp macro="" textlink="">
      <xdr:nvSpPr>
        <xdr:cNvPr id="541" name="テキスト ボックス 540"/>
        <xdr:cNvSpPr txBox="1"/>
      </xdr:nvSpPr>
      <xdr:spPr>
        <a:xfrm>
          <a:off x="15214111" y="66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9652</xdr:rowOff>
    </xdr:from>
    <xdr:to>
      <xdr:col>21</xdr:col>
      <xdr:colOff>212725</xdr:colOff>
      <xdr:row>38</xdr:row>
      <xdr:rowOff>111252</xdr:rowOff>
    </xdr:to>
    <xdr:sp macro="" textlink="">
      <xdr:nvSpPr>
        <xdr:cNvPr id="542" name="円/楕円 541"/>
        <xdr:cNvSpPr/>
      </xdr:nvSpPr>
      <xdr:spPr>
        <a:xfrm>
          <a:off x="1454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102379</xdr:rowOff>
    </xdr:from>
    <xdr:ext cx="534377" cy="259045"/>
    <xdr:sp macro="" textlink="">
      <xdr:nvSpPr>
        <xdr:cNvPr id="543" name="テキスト ボックス 542"/>
        <xdr:cNvSpPr txBox="1"/>
      </xdr:nvSpPr>
      <xdr:spPr>
        <a:xfrm>
          <a:off x="14325111" y="66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17900</xdr:rowOff>
    </xdr:from>
    <xdr:to>
      <xdr:col>20</xdr:col>
      <xdr:colOff>9525</xdr:colOff>
      <xdr:row>38</xdr:row>
      <xdr:rowOff>119500</xdr:rowOff>
    </xdr:to>
    <xdr:sp macro="" textlink="">
      <xdr:nvSpPr>
        <xdr:cNvPr id="544" name="円/楕円 543"/>
        <xdr:cNvSpPr/>
      </xdr:nvSpPr>
      <xdr:spPr>
        <a:xfrm>
          <a:off x="13652500" y="65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110627</xdr:rowOff>
    </xdr:from>
    <xdr:ext cx="534377" cy="259045"/>
    <xdr:sp macro="" textlink="">
      <xdr:nvSpPr>
        <xdr:cNvPr id="545" name="テキスト ボックス 544"/>
        <xdr:cNvSpPr txBox="1"/>
      </xdr:nvSpPr>
      <xdr:spPr>
        <a:xfrm>
          <a:off x="13436111" y="66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13576</xdr:rowOff>
    </xdr:from>
    <xdr:to>
      <xdr:col>18</xdr:col>
      <xdr:colOff>492125</xdr:colOff>
      <xdr:row>38</xdr:row>
      <xdr:rowOff>115176</xdr:rowOff>
    </xdr:to>
    <xdr:sp macro="" textlink="">
      <xdr:nvSpPr>
        <xdr:cNvPr id="546" name="円/楕円 545"/>
        <xdr:cNvSpPr/>
      </xdr:nvSpPr>
      <xdr:spPr>
        <a:xfrm>
          <a:off x="12763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131703</xdr:rowOff>
    </xdr:from>
    <xdr:ext cx="534377" cy="259045"/>
    <xdr:sp macro="" textlink="">
      <xdr:nvSpPr>
        <xdr:cNvPr id="547" name="テキスト ボックス 546"/>
        <xdr:cNvSpPr txBox="1"/>
      </xdr:nvSpPr>
      <xdr:spPr>
        <a:xfrm>
          <a:off x="12547111" y="630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118428</xdr:rowOff>
    </xdr:from>
    <xdr:to>
      <xdr:col>23</xdr:col>
      <xdr:colOff>517525</xdr:colOff>
      <xdr:row>58</xdr:row>
      <xdr:rowOff>31824</xdr:rowOff>
    </xdr:to>
    <xdr:cxnSp macro="">
      <xdr:nvCxnSpPr>
        <xdr:cNvPr id="576" name="直線コネクタ 575"/>
        <xdr:cNvCxnSpPr/>
      </xdr:nvCxnSpPr>
      <xdr:spPr>
        <a:xfrm>
          <a:off x="15481300" y="9891078"/>
          <a:ext cx="838200" cy="8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169890</xdr:rowOff>
    </xdr:from>
    <xdr:to>
      <xdr:col>22</xdr:col>
      <xdr:colOff>365125</xdr:colOff>
      <xdr:row>57</xdr:row>
      <xdr:rowOff>118428</xdr:rowOff>
    </xdr:to>
    <xdr:cxnSp macro="">
      <xdr:nvCxnSpPr>
        <xdr:cNvPr id="579" name="直線コネクタ 578"/>
        <xdr:cNvCxnSpPr/>
      </xdr:nvCxnSpPr>
      <xdr:spPr>
        <a:xfrm>
          <a:off x="14592300" y="9771090"/>
          <a:ext cx="889000" cy="1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169890</xdr:rowOff>
    </xdr:from>
    <xdr:to>
      <xdr:col>21</xdr:col>
      <xdr:colOff>161925</xdr:colOff>
      <xdr:row>57</xdr:row>
      <xdr:rowOff>122833</xdr:rowOff>
    </xdr:to>
    <xdr:cxnSp macro="">
      <xdr:nvCxnSpPr>
        <xdr:cNvPr id="582" name="直線コネクタ 581"/>
        <xdr:cNvCxnSpPr/>
      </xdr:nvCxnSpPr>
      <xdr:spPr>
        <a:xfrm flipV="1">
          <a:off x="13703300" y="9771090"/>
          <a:ext cx="889000" cy="1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122833</xdr:rowOff>
    </xdr:from>
    <xdr:to>
      <xdr:col>19</xdr:col>
      <xdr:colOff>644525</xdr:colOff>
      <xdr:row>58</xdr:row>
      <xdr:rowOff>23488</xdr:rowOff>
    </xdr:to>
    <xdr:cxnSp macro="">
      <xdr:nvCxnSpPr>
        <xdr:cNvPr id="585" name="直線コネクタ 584"/>
        <xdr:cNvCxnSpPr/>
      </xdr:nvCxnSpPr>
      <xdr:spPr>
        <a:xfrm flipV="1">
          <a:off x="12814300" y="9895483"/>
          <a:ext cx="889000" cy="7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152474</xdr:rowOff>
    </xdr:from>
    <xdr:to>
      <xdr:col>23</xdr:col>
      <xdr:colOff>568325</xdr:colOff>
      <xdr:row>58</xdr:row>
      <xdr:rowOff>82624</xdr:rowOff>
    </xdr:to>
    <xdr:sp macro="" textlink="">
      <xdr:nvSpPr>
        <xdr:cNvPr id="595" name="円/楕円 594"/>
        <xdr:cNvSpPr/>
      </xdr:nvSpPr>
      <xdr:spPr>
        <a:xfrm>
          <a:off x="16268700" y="99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67401</xdr:rowOff>
    </xdr:from>
    <xdr:ext cx="534377" cy="259045"/>
    <xdr:sp macro="" textlink="">
      <xdr:nvSpPr>
        <xdr:cNvPr id="596" name="教育費該当値テキスト"/>
        <xdr:cNvSpPr txBox="1"/>
      </xdr:nvSpPr>
      <xdr:spPr>
        <a:xfrm>
          <a:off x="16370300" y="98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67628</xdr:rowOff>
    </xdr:from>
    <xdr:to>
      <xdr:col>22</xdr:col>
      <xdr:colOff>415925</xdr:colOff>
      <xdr:row>57</xdr:row>
      <xdr:rowOff>169228</xdr:rowOff>
    </xdr:to>
    <xdr:sp macro="" textlink="">
      <xdr:nvSpPr>
        <xdr:cNvPr id="597" name="円/楕円 596"/>
        <xdr:cNvSpPr/>
      </xdr:nvSpPr>
      <xdr:spPr>
        <a:xfrm>
          <a:off x="15430500" y="98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160355</xdr:rowOff>
    </xdr:from>
    <xdr:ext cx="534377" cy="259045"/>
    <xdr:sp macro="" textlink="">
      <xdr:nvSpPr>
        <xdr:cNvPr id="598" name="テキスト ボックス 597"/>
        <xdr:cNvSpPr txBox="1"/>
      </xdr:nvSpPr>
      <xdr:spPr>
        <a:xfrm>
          <a:off x="15214111" y="99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119090</xdr:rowOff>
    </xdr:from>
    <xdr:to>
      <xdr:col>21</xdr:col>
      <xdr:colOff>212725</xdr:colOff>
      <xdr:row>57</xdr:row>
      <xdr:rowOff>49240</xdr:rowOff>
    </xdr:to>
    <xdr:sp macro="" textlink="">
      <xdr:nvSpPr>
        <xdr:cNvPr id="599" name="円/楕円 598"/>
        <xdr:cNvSpPr/>
      </xdr:nvSpPr>
      <xdr:spPr>
        <a:xfrm>
          <a:off x="14541500" y="97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65767</xdr:rowOff>
    </xdr:from>
    <xdr:ext cx="599010" cy="259045"/>
    <xdr:sp macro="" textlink="">
      <xdr:nvSpPr>
        <xdr:cNvPr id="600" name="テキスト ボックス 599"/>
        <xdr:cNvSpPr txBox="1"/>
      </xdr:nvSpPr>
      <xdr:spPr>
        <a:xfrm>
          <a:off x="14292794" y="94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72033</xdr:rowOff>
    </xdr:from>
    <xdr:to>
      <xdr:col>20</xdr:col>
      <xdr:colOff>9525</xdr:colOff>
      <xdr:row>58</xdr:row>
      <xdr:rowOff>2183</xdr:rowOff>
    </xdr:to>
    <xdr:sp macro="" textlink="">
      <xdr:nvSpPr>
        <xdr:cNvPr id="601" name="円/楕円 600"/>
        <xdr:cNvSpPr/>
      </xdr:nvSpPr>
      <xdr:spPr>
        <a:xfrm>
          <a:off x="13652500" y="98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18710</xdr:rowOff>
    </xdr:from>
    <xdr:ext cx="534377" cy="259045"/>
    <xdr:sp macro="" textlink="">
      <xdr:nvSpPr>
        <xdr:cNvPr id="602" name="テキスト ボックス 601"/>
        <xdr:cNvSpPr txBox="1"/>
      </xdr:nvSpPr>
      <xdr:spPr>
        <a:xfrm>
          <a:off x="13436111" y="9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144138</xdr:rowOff>
    </xdr:from>
    <xdr:to>
      <xdr:col>18</xdr:col>
      <xdr:colOff>492125</xdr:colOff>
      <xdr:row>58</xdr:row>
      <xdr:rowOff>74288</xdr:rowOff>
    </xdr:to>
    <xdr:sp macro="" textlink="">
      <xdr:nvSpPr>
        <xdr:cNvPr id="603" name="円/楕円 602"/>
        <xdr:cNvSpPr/>
      </xdr:nvSpPr>
      <xdr:spPr>
        <a:xfrm>
          <a:off x="127635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65415</xdr:rowOff>
    </xdr:from>
    <xdr:ext cx="534377" cy="259045"/>
    <xdr:sp macro="" textlink="">
      <xdr:nvSpPr>
        <xdr:cNvPr id="604" name="テキスト ボックス 603"/>
        <xdr:cNvSpPr txBox="1"/>
      </xdr:nvSpPr>
      <xdr:spPr>
        <a:xfrm>
          <a:off x="12547111" y="10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161813</xdr:rowOff>
    </xdr:from>
    <xdr:to>
      <xdr:col>23</xdr:col>
      <xdr:colOff>517525</xdr:colOff>
      <xdr:row>79</xdr:row>
      <xdr:rowOff>36792</xdr:rowOff>
    </xdr:to>
    <xdr:cxnSp macro="">
      <xdr:nvCxnSpPr>
        <xdr:cNvPr id="633" name="直線コネクタ 632"/>
        <xdr:cNvCxnSpPr/>
      </xdr:nvCxnSpPr>
      <xdr:spPr>
        <a:xfrm>
          <a:off x="15481300" y="13534913"/>
          <a:ext cx="8382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161813</xdr:rowOff>
    </xdr:from>
    <xdr:to>
      <xdr:col>22</xdr:col>
      <xdr:colOff>365125</xdr:colOff>
      <xdr:row>79</xdr:row>
      <xdr:rowOff>24188</xdr:rowOff>
    </xdr:to>
    <xdr:cxnSp macro="">
      <xdr:nvCxnSpPr>
        <xdr:cNvPr id="636" name="直線コネクタ 635"/>
        <xdr:cNvCxnSpPr/>
      </xdr:nvCxnSpPr>
      <xdr:spPr>
        <a:xfrm flipV="1">
          <a:off x="14592300" y="13534913"/>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160755</xdr:rowOff>
    </xdr:from>
    <xdr:to>
      <xdr:col>21</xdr:col>
      <xdr:colOff>161925</xdr:colOff>
      <xdr:row>79</xdr:row>
      <xdr:rowOff>24188</xdr:rowOff>
    </xdr:to>
    <xdr:cxnSp macro="">
      <xdr:nvCxnSpPr>
        <xdr:cNvPr id="639" name="直線コネクタ 638"/>
        <xdr:cNvCxnSpPr/>
      </xdr:nvCxnSpPr>
      <xdr:spPr>
        <a:xfrm>
          <a:off x="13703300" y="13533855"/>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160755</xdr:rowOff>
    </xdr:from>
    <xdr:to>
      <xdr:col>19</xdr:col>
      <xdr:colOff>644525</xdr:colOff>
      <xdr:row>79</xdr:row>
      <xdr:rowOff>38407</xdr:rowOff>
    </xdr:to>
    <xdr:cxnSp macro="">
      <xdr:nvCxnSpPr>
        <xdr:cNvPr id="642" name="直線コネクタ 641"/>
        <xdr:cNvCxnSpPr/>
      </xdr:nvCxnSpPr>
      <xdr:spPr>
        <a:xfrm flipV="1">
          <a:off x="12814300" y="13533855"/>
          <a:ext cx="8890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157442</xdr:rowOff>
    </xdr:from>
    <xdr:to>
      <xdr:col>23</xdr:col>
      <xdr:colOff>568325</xdr:colOff>
      <xdr:row>79</xdr:row>
      <xdr:rowOff>87592</xdr:rowOff>
    </xdr:to>
    <xdr:sp macro="" textlink="">
      <xdr:nvSpPr>
        <xdr:cNvPr id="652" name="円/楕円 651"/>
        <xdr:cNvSpPr/>
      </xdr:nvSpPr>
      <xdr:spPr>
        <a:xfrm>
          <a:off x="162687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72369</xdr:rowOff>
    </xdr:from>
    <xdr:ext cx="469744" cy="259045"/>
    <xdr:sp macro="" textlink="">
      <xdr:nvSpPr>
        <xdr:cNvPr id="653" name="災害復旧費該当値テキスト"/>
        <xdr:cNvSpPr txBox="1"/>
      </xdr:nvSpPr>
      <xdr:spPr>
        <a:xfrm>
          <a:off x="16370300" y="1344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111013</xdr:rowOff>
    </xdr:from>
    <xdr:to>
      <xdr:col>22</xdr:col>
      <xdr:colOff>415925</xdr:colOff>
      <xdr:row>79</xdr:row>
      <xdr:rowOff>41163</xdr:rowOff>
    </xdr:to>
    <xdr:sp macro="" textlink="">
      <xdr:nvSpPr>
        <xdr:cNvPr id="654" name="円/楕円 653"/>
        <xdr:cNvSpPr/>
      </xdr:nvSpPr>
      <xdr:spPr>
        <a:xfrm>
          <a:off x="15430500" y="134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32290</xdr:rowOff>
    </xdr:from>
    <xdr:ext cx="469744" cy="259045"/>
    <xdr:sp macro="" textlink="">
      <xdr:nvSpPr>
        <xdr:cNvPr id="655" name="テキスト ボックス 654"/>
        <xdr:cNvSpPr txBox="1"/>
      </xdr:nvSpPr>
      <xdr:spPr>
        <a:xfrm>
          <a:off x="15246427" y="135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144838</xdr:rowOff>
    </xdr:from>
    <xdr:to>
      <xdr:col>21</xdr:col>
      <xdr:colOff>212725</xdr:colOff>
      <xdr:row>79</xdr:row>
      <xdr:rowOff>74988</xdr:rowOff>
    </xdr:to>
    <xdr:sp macro="" textlink="">
      <xdr:nvSpPr>
        <xdr:cNvPr id="656" name="円/楕円 655"/>
        <xdr:cNvSpPr/>
      </xdr:nvSpPr>
      <xdr:spPr>
        <a:xfrm>
          <a:off x="14541500" y="135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66115</xdr:rowOff>
    </xdr:from>
    <xdr:ext cx="469744" cy="259045"/>
    <xdr:sp macro="" textlink="">
      <xdr:nvSpPr>
        <xdr:cNvPr id="657" name="テキスト ボックス 656"/>
        <xdr:cNvSpPr txBox="1"/>
      </xdr:nvSpPr>
      <xdr:spPr>
        <a:xfrm>
          <a:off x="14357427" y="136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109955</xdr:rowOff>
    </xdr:from>
    <xdr:to>
      <xdr:col>20</xdr:col>
      <xdr:colOff>9525</xdr:colOff>
      <xdr:row>79</xdr:row>
      <xdr:rowOff>40105</xdr:rowOff>
    </xdr:to>
    <xdr:sp macro="" textlink="">
      <xdr:nvSpPr>
        <xdr:cNvPr id="658" name="円/楕円 657"/>
        <xdr:cNvSpPr/>
      </xdr:nvSpPr>
      <xdr:spPr>
        <a:xfrm>
          <a:off x="13652500" y="134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31232</xdr:rowOff>
    </xdr:from>
    <xdr:ext cx="469744" cy="259045"/>
    <xdr:sp macro="" textlink="">
      <xdr:nvSpPr>
        <xdr:cNvPr id="659" name="テキスト ボックス 658"/>
        <xdr:cNvSpPr txBox="1"/>
      </xdr:nvSpPr>
      <xdr:spPr>
        <a:xfrm>
          <a:off x="13468427" y="1357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159057</xdr:rowOff>
    </xdr:from>
    <xdr:to>
      <xdr:col>18</xdr:col>
      <xdr:colOff>492125</xdr:colOff>
      <xdr:row>79</xdr:row>
      <xdr:rowOff>89207</xdr:rowOff>
    </xdr:to>
    <xdr:sp macro="" textlink="">
      <xdr:nvSpPr>
        <xdr:cNvPr id="660" name="円/楕円 659"/>
        <xdr:cNvSpPr/>
      </xdr:nvSpPr>
      <xdr:spPr>
        <a:xfrm>
          <a:off x="12763500" y="135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80334</xdr:rowOff>
    </xdr:from>
    <xdr:ext cx="378565" cy="259045"/>
    <xdr:sp macro="" textlink="">
      <xdr:nvSpPr>
        <xdr:cNvPr id="661" name="テキスト ボックス 660"/>
        <xdr:cNvSpPr txBox="1"/>
      </xdr:nvSpPr>
      <xdr:spPr>
        <a:xfrm>
          <a:off x="12625017" y="13624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132973</xdr:rowOff>
    </xdr:from>
    <xdr:to>
      <xdr:col>23</xdr:col>
      <xdr:colOff>517525</xdr:colOff>
      <xdr:row>96</xdr:row>
      <xdr:rowOff>17463</xdr:rowOff>
    </xdr:to>
    <xdr:cxnSp macro="">
      <xdr:nvCxnSpPr>
        <xdr:cNvPr id="686" name="直線コネクタ 685"/>
        <xdr:cNvCxnSpPr/>
      </xdr:nvCxnSpPr>
      <xdr:spPr>
        <a:xfrm>
          <a:off x="15481300" y="16420723"/>
          <a:ext cx="838200" cy="5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94934</xdr:rowOff>
    </xdr:from>
    <xdr:to>
      <xdr:col>22</xdr:col>
      <xdr:colOff>365125</xdr:colOff>
      <xdr:row>95</xdr:row>
      <xdr:rowOff>132973</xdr:rowOff>
    </xdr:to>
    <xdr:cxnSp macro="">
      <xdr:nvCxnSpPr>
        <xdr:cNvPr id="689" name="直線コネクタ 688"/>
        <xdr:cNvCxnSpPr/>
      </xdr:nvCxnSpPr>
      <xdr:spPr>
        <a:xfrm>
          <a:off x="14592300" y="16382684"/>
          <a:ext cx="8890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94934</xdr:rowOff>
    </xdr:from>
    <xdr:to>
      <xdr:col>21</xdr:col>
      <xdr:colOff>161925</xdr:colOff>
      <xdr:row>95</xdr:row>
      <xdr:rowOff>101067</xdr:rowOff>
    </xdr:to>
    <xdr:cxnSp macro="">
      <xdr:nvCxnSpPr>
        <xdr:cNvPr id="692" name="直線コネクタ 691"/>
        <xdr:cNvCxnSpPr/>
      </xdr:nvCxnSpPr>
      <xdr:spPr>
        <a:xfrm flipV="1">
          <a:off x="13703300" y="16382684"/>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101067</xdr:rowOff>
    </xdr:from>
    <xdr:to>
      <xdr:col>19</xdr:col>
      <xdr:colOff>644525</xdr:colOff>
      <xdr:row>95</xdr:row>
      <xdr:rowOff>110102</xdr:rowOff>
    </xdr:to>
    <xdr:cxnSp macro="">
      <xdr:nvCxnSpPr>
        <xdr:cNvPr id="695" name="直線コネクタ 694"/>
        <xdr:cNvCxnSpPr/>
      </xdr:nvCxnSpPr>
      <xdr:spPr>
        <a:xfrm flipV="1">
          <a:off x="12814300" y="16388817"/>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138113</xdr:rowOff>
    </xdr:from>
    <xdr:to>
      <xdr:col>23</xdr:col>
      <xdr:colOff>568325</xdr:colOff>
      <xdr:row>96</xdr:row>
      <xdr:rowOff>68263</xdr:rowOff>
    </xdr:to>
    <xdr:sp macro="" textlink="">
      <xdr:nvSpPr>
        <xdr:cNvPr id="705" name="円/楕円 704"/>
        <xdr:cNvSpPr/>
      </xdr:nvSpPr>
      <xdr:spPr>
        <a:xfrm>
          <a:off x="16268700" y="164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116540</xdr:rowOff>
    </xdr:from>
    <xdr:ext cx="534377" cy="259045"/>
    <xdr:sp macro="" textlink="">
      <xdr:nvSpPr>
        <xdr:cNvPr id="706" name="公債費該当値テキスト"/>
        <xdr:cNvSpPr txBox="1"/>
      </xdr:nvSpPr>
      <xdr:spPr>
        <a:xfrm>
          <a:off x="16370300" y="16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82173</xdr:rowOff>
    </xdr:from>
    <xdr:to>
      <xdr:col>22</xdr:col>
      <xdr:colOff>415925</xdr:colOff>
      <xdr:row>96</xdr:row>
      <xdr:rowOff>12323</xdr:rowOff>
    </xdr:to>
    <xdr:sp macro="" textlink="">
      <xdr:nvSpPr>
        <xdr:cNvPr id="707" name="円/楕円 706"/>
        <xdr:cNvSpPr/>
      </xdr:nvSpPr>
      <xdr:spPr>
        <a:xfrm>
          <a:off x="15430500" y="163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3450</xdr:rowOff>
    </xdr:from>
    <xdr:ext cx="534377" cy="259045"/>
    <xdr:sp macro="" textlink="">
      <xdr:nvSpPr>
        <xdr:cNvPr id="708" name="テキスト ボックス 707"/>
        <xdr:cNvSpPr txBox="1"/>
      </xdr:nvSpPr>
      <xdr:spPr>
        <a:xfrm>
          <a:off x="15214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44134</xdr:rowOff>
    </xdr:from>
    <xdr:to>
      <xdr:col>21</xdr:col>
      <xdr:colOff>212725</xdr:colOff>
      <xdr:row>95</xdr:row>
      <xdr:rowOff>145734</xdr:rowOff>
    </xdr:to>
    <xdr:sp macro="" textlink="">
      <xdr:nvSpPr>
        <xdr:cNvPr id="709" name="円/楕円 708"/>
        <xdr:cNvSpPr/>
      </xdr:nvSpPr>
      <xdr:spPr>
        <a:xfrm>
          <a:off x="14541500" y="163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162261</xdr:rowOff>
    </xdr:from>
    <xdr:ext cx="534377" cy="259045"/>
    <xdr:sp macro="" textlink="">
      <xdr:nvSpPr>
        <xdr:cNvPr id="710" name="テキスト ボックス 709"/>
        <xdr:cNvSpPr txBox="1"/>
      </xdr:nvSpPr>
      <xdr:spPr>
        <a:xfrm>
          <a:off x="14325111" y="1610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50267</xdr:rowOff>
    </xdr:from>
    <xdr:to>
      <xdr:col>20</xdr:col>
      <xdr:colOff>9525</xdr:colOff>
      <xdr:row>95</xdr:row>
      <xdr:rowOff>151867</xdr:rowOff>
    </xdr:to>
    <xdr:sp macro="" textlink="">
      <xdr:nvSpPr>
        <xdr:cNvPr id="711" name="円/楕円 710"/>
        <xdr:cNvSpPr/>
      </xdr:nvSpPr>
      <xdr:spPr>
        <a:xfrm>
          <a:off x="13652500" y="1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168394</xdr:rowOff>
    </xdr:from>
    <xdr:ext cx="534377" cy="259045"/>
    <xdr:sp macro="" textlink="">
      <xdr:nvSpPr>
        <xdr:cNvPr id="712" name="テキスト ボックス 711"/>
        <xdr:cNvSpPr txBox="1"/>
      </xdr:nvSpPr>
      <xdr:spPr>
        <a:xfrm>
          <a:off x="13436111" y="161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59302</xdr:rowOff>
    </xdr:from>
    <xdr:to>
      <xdr:col>18</xdr:col>
      <xdr:colOff>492125</xdr:colOff>
      <xdr:row>95</xdr:row>
      <xdr:rowOff>160902</xdr:rowOff>
    </xdr:to>
    <xdr:sp macro="" textlink="">
      <xdr:nvSpPr>
        <xdr:cNvPr id="713" name="円/楕円 712"/>
        <xdr:cNvSpPr/>
      </xdr:nvSpPr>
      <xdr:spPr>
        <a:xfrm>
          <a:off x="12763500" y="16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152029</xdr:rowOff>
    </xdr:from>
    <xdr:ext cx="534377" cy="259045"/>
    <xdr:sp macro="" textlink="">
      <xdr:nvSpPr>
        <xdr:cNvPr id="714" name="テキスト ボックス 713"/>
        <xdr:cNvSpPr txBox="1"/>
      </xdr:nvSpPr>
      <xdr:spPr>
        <a:xfrm>
          <a:off x="12547111" y="164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各項目とも、概ね下回っているが、総務費が住民一人当たり</a:t>
          </a:r>
          <a:r>
            <a:rPr kumimoji="1" lang="en-US" altLang="ja-JP" sz="1300">
              <a:latin typeface="ＭＳ Ｐゴシック"/>
            </a:rPr>
            <a:t>159,190</a:t>
          </a:r>
          <a:r>
            <a:rPr kumimoji="1" lang="ja-JP" altLang="en-US" sz="1300">
              <a:latin typeface="ＭＳ Ｐゴシック"/>
            </a:rPr>
            <a:t>円となっており、類似団体平均に比べ</a:t>
          </a:r>
          <a:r>
            <a:rPr kumimoji="1" lang="en-US" altLang="ja-JP" sz="1300">
              <a:latin typeface="ＭＳ Ｐゴシック"/>
            </a:rPr>
            <a:t>15,180</a:t>
          </a:r>
          <a:r>
            <a:rPr kumimoji="1" lang="ja-JP" altLang="en-US" sz="1300">
              <a:latin typeface="ＭＳ Ｐゴシック"/>
            </a:rPr>
            <a:t>円高くなっており、平成</a:t>
          </a:r>
          <a:r>
            <a:rPr kumimoji="1" lang="en-US" altLang="ja-JP" sz="1300">
              <a:latin typeface="ＭＳ Ｐゴシック"/>
            </a:rPr>
            <a:t>26</a:t>
          </a:r>
          <a:r>
            <a:rPr kumimoji="1" lang="ja-JP" altLang="en-US" sz="1300">
              <a:latin typeface="ＭＳ Ｐゴシック"/>
            </a:rPr>
            <a:t>年度以降大きく増加傾向となっている。これは、平成</a:t>
          </a:r>
          <a:r>
            <a:rPr kumimoji="1" lang="en-US" altLang="ja-JP" sz="1300">
              <a:latin typeface="ＭＳ Ｐゴシック"/>
            </a:rPr>
            <a:t>26</a:t>
          </a:r>
          <a:r>
            <a:rPr kumimoji="1" lang="ja-JP" altLang="en-US" sz="1300">
              <a:latin typeface="ＭＳ Ｐゴシック"/>
            </a:rPr>
            <a:t>年度から建設に取り組んだ都市交流施設整備事業等の増のため普通建設事業費や物件費が前年度に比較し、</a:t>
          </a:r>
          <a:r>
            <a:rPr kumimoji="1" lang="en-US" altLang="ja-JP" sz="1300">
              <a:latin typeface="ＭＳ Ｐゴシック"/>
            </a:rPr>
            <a:t>74.2</a:t>
          </a:r>
          <a:r>
            <a:rPr kumimoji="1" lang="ja-JP" altLang="en-US" sz="1300">
              <a:latin typeface="ＭＳ Ｐゴシック"/>
            </a:rPr>
            <a:t>％増となったことが主な要因である。 </a:t>
          </a:r>
          <a:endParaRPr kumimoji="1" lang="en-US" altLang="ja-JP" sz="1300">
            <a:latin typeface="ＭＳ Ｐゴシック"/>
          </a:endParaRPr>
        </a:p>
        <a:p>
          <a:r>
            <a:rPr kumimoji="1" lang="ja-JP" altLang="en-US" sz="1300">
              <a:latin typeface="ＭＳ Ｐゴシック"/>
            </a:rPr>
            <a:t>　各項目、普通建設費に係る影響が大きく出ることから、突発的な財政負担が出ないように、今後作成される公共施設施設等総合管理計画により、施設の更新等を計画的に進めていく。</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実質収支比率、財政調整基金残高及び実質単年度収支のいずれも前年度に比較して上昇した。歳入では、財政基盤の弱い本町において歳入の約</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％が地方交付税となっており、普通交付税と臨時財政対策債の合計が増加し続けてきたためである。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また歳出では、行財政改革の経費節減の効果、人件費の抑制策も合わせ財政調整基金積立金の増につながってきた。</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年度が一時的に減少してしまったが、地方交付税が大幅な減となったことや、都市交流施設建設事業に伴う普通建設費の増などにより、財政調整基金積立金を取り崩すこととなった為であり、平成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年度は回復している。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年度以降は全ての会計において黒字となっている。病院事業会計は平成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年度から指定管理者制度を導入し資金不足額が無くなった。　</a:t>
          </a:r>
        </a:p>
        <a:p>
          <a:r>
            <a:rPr kumimoji="1" lang="ja-JP" altLang="en-US" sz="1400">
              <a:latin typeface="ＭＳ ゴシック" pitchFamily="49" charset="-128"/>
              <a:ea typeface="ＭＳ ゴシック" pitchFamily="49" charset="-128"/>
            </a:rPr>
            <a:t>　一般会計については普通交付税と臨時財政対策債が増加しはじめた平成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年度から上昇し平成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年度に比べて約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年度以降着実に増加を続けている。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年度までほぼ変わりない。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4770446</v>
      </c>
      <c r="BO4" s="379"/>
      <c r="BP4" s="379"/>
      <c r="BQ4" s="379"/>
      <c r="BR4" s="379"/>
      <c r="BS4" s="379"/>
      <c r="BT4" s="379"/>
      <c r="BU4" s="380"/>
      <c r="BV4" s="378">
        <v>4856065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4466407</v>
      </c>
      <c r="BO5" s="416"/>
      <c r="BP5" s="416"/>
      <c r="BQ5" s="416"/>
      <c r="BR5" s="416"/>
      <c r="BS5" s="416"/>
      <c r="BT5" s="416"/>
      <c r="BU5" s="417"/>
      <c r="BV5" s="415">
        <v>4493221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86.4</v>
      </c>
      <c r="CU5" s="413"/>
      <c r="CV5" s="413"/>
      <c r="CW5" s="413"/>
      <c r="CX5" s="413"/>
      <c r="CY5" s="413"/>
      <c r="CZ5" s="413"/>
      <c r="DA5" s="414"/>
      <c r="DB5" s="412">
        <v>91.1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304039</v>
      </c>
      <c r="BO6" s="416"/>
      <c r="BP6" s="416"/>
      <c r="BQ6" s="416"/>
      <c r="BR6" s="416"/>
      <c r="BS6" s="416"/>
      <c r="BT6" s="416"/>
      <c r="BU6" s="417"/>
      <c r="BV6" s="415">
        <v>362844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91.3</v>
      </c>
      <c r="CU6" s="453"/>
      <c r="CV6" s="453"/>
      <c r="CW6" s="453"/>
      <c r="CX6" s="453"/>
      <c r="CY6" s="453"/>
      <c r="CZ6" s="453"/>
      <c r="DA6" s="454"/>
      <c r="DB6" s="452">
        <v>96.7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39009</v>
      </c>
      <c r="BO7" s="416"/>
      <c r="BP7" s="416"/>
      <c r="BQ7" s="416"/>
      <c r="BR7" s="416"/>
      <c r="BS7" s="416"/>
      <c r="BT7" s="416"/>
      <c r="BU7" s="417"/>
      <c r="BV7" s="415">
        <v>177419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2904439</v>
      </c>
      <c r="CU7" s="416"/>
      <c r="CV7" s="416"/>
      <c r="CW7" s="416"/>
      <c r="CX7" s="416"/>
      <c r="CY7" s="416"/>
      <c r="CZ7" s="416"/>
      <c r="DA7" s="417"/>
      <c r="DB7" s="415">
        <v>2850040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265030</v>
      </c>
      <c r="BO8" s="416"/>
      <c r="BP8" s="416"/>
      <c r="BQ8" s="416"/>
      <c r="BR8" s="416"/>
      <c r="BS8" s="416"/>
      <c r="BT8" s="416"/>
      <c r="BU8" s="417"/>
      <c r="BV8" s="415">
        <v>185425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8022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79605</v>
      </c>
      <c r="BO9" s="416"/>
      <c r="BP9" s="416"/>
      <c r="BQ9" s="416"/>
      <c r="BR9" s="416"/>
      <c r="BS9" s="416"/>
      <c r="BT9" s="416"/>
      <c r="BU9" s="417"/>
      <c r="BV9" s="415">
        <v>-3630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14.1</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8950</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92776</v>
      </c>
      <c r="BO10" s="416"/>
      <c r="BP10" s="416"/>
      <c r="BQ10" s="416"/>
      <c r="BR10" s="416"/>
      <c r="BS10" s="416"/>
      <c r="BT10" s="416"/>
      <c r="BU10" s="417"/>
      <c r="BV10" s="415">
        <v>94638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8370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347201</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8332</v>
      </c>
      <c r="S13" s="497"/>
      <c r="T13" s="497"/>
      <c r="U13" s="497"/>
      <c r="V13" s="498"/>
      <c r="W13" s="431" t="s">
        <v>120</v>
      </c>
      <c r="X13" s="432"/>
      <c r="Y13" s="432"/>
      <c r="Z13" s="432"/>
      <c r="AA13" s="432"/>
      <c r="AB13" s="422"/>
      <c r="AC13" s="466">
        <v>694</v>
      </c>
      <c r="AD13" s="467"/>
      <c r="AE13" s="467"/>
      <c r="AF13" s="467"/>
      <c r="AG13" s="506"/>
      <c r="AH13" s="466">
        <v>1065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172381</v>
      </c>
      <c r="BO13" s="416"/>
      <c r="BP13" s="416"/>
      <c r="BQ13" s="416"/>
      <c r="BR13" s="416"/>
      <c r="BS13" s="416"/>
      <c r="BT13" s="416"/>
      <c r="BU13" s="417"/>
      <c r="BV13" s="415">
        <v>-256193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16.2</v>
      </c>
      <c r="CU13" s="413"/>
      <c r="CV13" s="413"/>
      <c r="CW13" s="413"/>
      <c r="CX13" s="413"/>
      <c r="CY13" s="413"/>
      <c r="CZ13" s="413"/>
      <c r="DA13" s="414"/>
      <c r="DB13" s="412">
        <v>18.399999999999999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8563</v>
      </c>
      <c r="S14" s="497"/>
      <c r="T14" s="497"/>
      <c r="U14" s="497"/>
      <c r="V14" s="498"/>
      <c r="W14" s="405"/>
      <c r="X14" s="406"/>
      <c r="Y14" s="406"/>
      <c r="Z14" s="406"/>
      <c r="AA14" s="406"/>
      <c r="AB14" s="395"/>
      <c r="AC14" s="499">
        <v>16.8</v>
      </c>
      <c r="AD14" s="500"/>
      <c r="AE14" s="500"/>
      <c r="AF14" s="500"/>
      <c r="AG14" s="501"/>
      <c r="AH14" s="499">
        <v>21.4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95.4</v>
      </c>
      <c r="CU14" s="511"/>
      <c r="CV14" s="511"/>
      <c r="CW14" s="511"/>
      <c r="CX14" s="511"/>
      <c r="CY14" s="511"/>
      <c r="CZ14" s="511"/>
      <c r="DA14" s="512"/>
      <c r="DB14" s="510">
        <v>112.5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8527</v>
      </c>
      <c r="S15" s="497"/>
      <c r="T15" s="497"/>
      <c r="U15" s="497"/>
      <c r="V15" s="498"/>
      <c r="W15" s="431" t="s">
        <v>127</v>
      </c>
      <c r="X15" s="432"/>
      <c r="Y15" s="432"/>
      <c r="Z15" s="432"/>
      <c r="AA15" s="432"/>
      <c r="AB15" s="422"/>
      <c r="AC15" s="466">
        <v>680</v>
      </c>
      <c r="AD15" s="467"/>
      <c r="AE15" s="467"/>
      <c r="AF15" s="467"/>
      <c r="AG15" s="506"/>
      <c r="AH15" s="466">
        <v>858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748128</v>
      </c>
      <c r="BO15" s="379"/>
      <c r="BP15" s="379"/>
      <c r="BQ15" s="379"/>
      <c r="BR15" s="379"/>
      <c r="BS15" s="379"/>
      <c r="BT15" s="379"/>
      <c r="BU15" s="380"/>
      <c r="BV15" s="378">
        <v>723336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16.399999999999999</v>
      </c>
      <c r="AD16" s="500"/>
      <c r="AE16" s="500"/>
      <c r="AF16" s="500"/>
      <c r="AG16" s="501"/>
      <c r="AH16" s="499">
        <v>17.3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2557273</v>
      </c>
      <c r="BO16" s="416"/>
      <c r="BP16" s="416"/>
      <c r="BQ16" s="416"/>
      <c r="BR16" s="416"/>
      <c r="BS16" s="416"/>
      <c r="BT16" s="416"/>
      <c r="BU16" s="417"/>
      <c r="BV16" s="415">
        <v>2486595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2765</v>
      </c>
      <c r="AD17" s="467"/>
      <c r="AE17" s="467"/>
      <c r="AF17" s="467"/>
      <c r="AG17" s="506"/>
      <c r="AH17" s="466">
        <v>3041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938648</v>
      </c>
      <c r="BO17" s="416"/>
      <c r="BP17" s="416"/>
      <c r="BQ17" s="416"/>
      <c r="BR17" s="416"/>
      <c r="BS17" s="416"/>
      <c r="BT17" s="416"/>
      <c r="BU17" s="417"/>
      <c r="BV17" s="415">
        <v>921476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45.19</v>
      </c>
      <c r="M18" s="528"/>
      <c r="N18" s="528"/>
      <c r="O18" s="528"/>
      <c r="P18" s="528"/>
      <c r="Q18" s="528"/>
      <c r="R18" s="529"/>
      <c r="S18" s="529"/>
      <c r="T18" s="529"/>
      <c r="U18" s="529"/>
      <c r="V18" s="530"/>
      <c r="W18" s="433"/>
      <c r="X18" s="434"/>
      <c r="Y18" s="434"/>
      <c r="Z18" s="434"/>
      <c r="AA18" s="434"/>
      <c r="AB18" s="425"/>
      <c r="AC18" s="531">
        <v>66.8</v>
      </c>
      <c r="AD18" s="532"/>
      <c r="AE18" s="532"/>
      <c r="AF18" s="532"/>
      <c r="AG18" s="533"/>
      <c r="AH18" s="531">
        <v>61.2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2542115</v>
      </c>
      <c r="BO18" s="416"/>
      <c r="BP18" s="416"/>
      <c r="BQ18" s="416"/>
      <c r="BR18" s="416"/>
      <c r="BS18" s="416"/>
      <c r="BT18" s="416"/>
      <c r="BU18" s="417"/>
      <c r="BV18" s="415">
        <v>2605962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3579611</v>
      </c>
      <c r="BO19" s="416"/>
      <c r="BP19" s="416"/>
      <c r="BQ19" s="416"/>
      <c r="BR19" s="416"/>
      <c r="BS19" s="416"/>
      <c r="BT19" s="416"/>
      <c r="BU19" s="417"/>
      <c r="BV19" s="415">
        <v>3687575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3327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4595266</v>
      </c>
      <c r="BO23" s="416"/>
      <c r="BP23" s="416"/>
      <c r="BQ23" s="416"/>
      <c r="BR23" s="416"/>
      <c r="BS23" s="416"/>
      <c r="BT23" s="416"/>
      <c r="BU23" s="417"/>
      <c r="BV23" s="415">
        <v>4598266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5530</v>
      </c>
      <c r="R24" s="467"/>
      <c r="S24" s="467"/>
      <c r="T24" s="467"/>
      <c r="U24" s="467"/>
      <c r="V24" s="506"/>
      <c r="W24" s="561"/>
      <c r="X24" s="549"/>
      <c r="Y24" s="550"/>
      <c r="Z24" s="465" t="s">
        <v>150</v>
      </c>
      <c r="AA24" s="445"/>
      <c r="AB24" s="445"/>
      <c r="AC24" s="445"/>
      <c r="AD24" s="445"/>
      <c r="AE24" s="445"/>
      <c r="AF24" s="445"/>
      <c r="AG24" s="446"/>
      <c r="AH24" s="466">
        <v>85</v>
      </c>
      <c r="AI24" s="467"/>
      <c r="AJ24" s="467"/>
      <c r="AK24" s="467"/>
      <c r="AL24" s="506"/>
      <c r="AM24" s="466">
        <v>263670</v>
      </c>
      <c r="AN24" s="467"/>
      <c r="AO24" s="467"/>
      <c r="AP24" s="467"/>
      <c r="AQ24" s="467"/>
      <c r="AR24" s="506"/>
      <c r="AS24" s="466">
        <v>3102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4510259</v>
      </c>
      <c r="BO24" s="416"/>
      <c r="BP24" s="416"/>
      <c r="BQ24" s="416"/>
      <c r="BR24" s="416"/>
      <c r="BS24" s="416"/>
      <c r="BT24" s="416"/>
      <c r="BU24" s="417"/>
      <c r="BV24" s="415">
        <v>4497588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5128</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248436</v>
      </c>
      <c r="BO25" s="379"/>
      <c r="BP25" s="379"/>
      <c r="BQ25" s="379"/>
      <c r="BR25" s="379"/>
      <c r="BS25" s="379"/>
      <c r="BT25" s="379"/>
      <c r="BU25" s="380"/>
      <c r="BV25" s="378">
        <v>269782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4664</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2707</v>
      </c>
      <c r="R27" s="467"/>
      <c r="S27" s="467"/>
      <c r="T27" s="467"/>
      <c r="U27" s="467"/>
      <c r="V27" s="506"/>
      <c r="W27" s="561"/>
      <c r="X27" s="549"/>
      <c r="Y27" s="550"/>
      <c r="Z27" s="465" t="s">
        <v>160</v>
      </c>
      <c r="AA27" s="445"/>
      <c r="AB27" s="445"/>
      <c r="AC27" s="445"/>
      <c r="AD27" s="445"/>
      <c r="AE27" s="445"/>
      <c r="AF27" s="445"/>
      <c r="AG27" s="446"/>
      <c r="AH27" s="466">
        <v>6</v>
      </c>
      <c r="AI27" s="467"/>
      <c r="AJ27" s="467"/>
      <c r="AK27" s="467"/>
      <c r="AL27" s="506"/>
      <c r="AM27" s="466">
        <v>18277</v>
      </c>
      <c r="AN27" s="467"/>
      <c r="AO27" s="467"/>
      <c r="AP27" s="467"/>
      <c r="AQ27" s="467"/>
      <c r="AR27" s="506"/>
      <c r="AS27" s="466">
        <v>3046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2185</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884044</v>
      </c>
      <c r="BO28" s="379"/>
      <c r="BP28" s="379"/>
      <c r="BQ28" s="379"/>
      <c r="BR28" s="379"/>
      <c r="BS28" s="379"/>
      <c r="BT28" s="379"/>
      <c r="BU28" s="380"/>
      <c r="BV28" s="378">
        <v>791268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1995</v>
      </c>
      <c r="R29" s="467"/>
      <c r="S29" s="467"/>
      <c r="T29" s="467"/>
      <c r="U29" s="467"/>
      <c r="V29" s="506"/>
      <c r="W29" s="562"/>
      <c r="X29" s="563"/>
      <c r="Y29" s="564"/>
      <c r="Z29" s="465" t="s">
        <v>167</v>
      </c>
      <c r="AA29" s="445"/>
      <c r="AB29" s="445"/>
      <c r="AC29" s="445"/>
      <c r="AD29" s="445"/>
      <c r="AE29" s="445"/>
      <c r="AF29" s="445"/>
      <c r="AG29" s="446"/>
      <c r="AH29" s="466">
        <v>91</v>
      </c>
      <c r="AI29" s="467"/>
      <c r="AJ29" s="467"/>
      <c r="AK29" s="467"/>
      <c r="AL29" s="506"/>
      <c r="AM29" s="466">
        <v>281947</v>
      </c>
      <c r="AN29" s="467"/>
      <c r="AO29" s="467"/>
      <c r="AP29" s="467"/>
      <c r="AQ29" s="467"/>
      <c r="AR29" s="506"/>
      <c r="AS29" s="466">
        <v>3098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639</v>
      </c>
      <c r="BO29" s="416"/>
      <c r="BP29" s="416"/>
      <c r="BQ29" s="416"/>
      <c r="BR29" s="416"/>
      <c r="BS29" s="416"/>
      <c r="BT29" s="416"/>
      <c r="BU29" s="417"/>
      <c r="BV29" s="415">
        <v>639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54926</v>
      </c>
      <c r="BO30" s="585"/>
      <c r="BP30" s="585"/>
      <c r="BQ30" s="585"/>
      <c r="BR30" s="585"/>
      <c r="BS30" s="585"/>
      <c r="BT30" s="585"/>
      <c r="BU30" s="586"/>
      <c r="BV30" s="584">
        <v>52047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鋸南町国民健康保険特別会計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鋸南町病院事業会計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鋸南町介護保険特別会計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鋸南町水道事業会計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鋸南町後期高齢者医療特別会計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安房郡市広域市町村圏事務組合（一般会計）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鋸南地区環境衛生組合（一般会計）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南房総広域水道企業団（水道用水供給事業会計）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3" t="s">
        <v>528</v>
      </c>
      <c r="D34" s="1183"/>
      <c r="E34" s="1184"/>
      <c r="F34" s="32">
        <v>8.26</v>
      </c>
      <c r="G34" s="33">
        <v>8.75</v>
      </c>
      <c r="H34" s="33">
        <v>9.02</v>
      </c>
      <c r="I34" s="33">
        <v>9.6</v>
      </c>
      <c r="J34" s="34">
        <v>9.73</v>
      </c>
      <c r="K34" s="22"/>
      <c r="L34" s="22"/>
      <c r="M34" s="22"/>
      <c r="N34" s="22"/>
      <c r="O34" s="22"/>
      <c r="P34" s="22"/>
    </row>
    <row r="35" spans="1:16" ht="39" customHeight="1">
      <c r="A35" s="22"/>
      <c r="B35" s="35"/>
      <c r="C35" s="1177" t="s">
        <v>529</v>
      </c>
      <c r="D35" s="1178"/>
      <c r="E35" s="1179"/>
      <c r="F35" s="36">
        <v>5.55</v>
      </c>
      <c r="G35" s="37">
        <v>6.29</v>
      </c>
      <c r="H35" s="37">
        <v>6.43</v>
      </c>
      <c r="I35" s="37">
        <v>6.5</v>
      </c>
      <c r="J35" s="38">
        <v>9.1199999999999992</v>
      </c>
      <c r="K35" s="22"/>
      <c r="L35" s="22"/>
      <c r="M35" s="22"/>
      <c r="N35" s="22"/>
      <c r="O35" s="22"/>
      <c r="P35" s="22"/>
    </row>
    <row r="36" spans="1:16" ht="39" customHeight="1">
      <c r="A36" s="22"/>
      <c r="B36" s="35"/>
      <c r="C36" s="1177" t="s">
        <v>530</v>
      </c>
      <c r="D36" s="1178"/>
      <c r="E36" s="1179"/>
      <c r="F36" s="36">
        <v>1.52</v>
      </c>
      <c r="G36" s="37">
        <v>1.86</v>
      </c>
      <c r="H36" s="37">
        <v>2.29</v>
      </c>
      <c r="I36" s="37">
        <v>2.59</v>
      </c>
      <c r="J36" s="38">
        <v>2.5099999999999998</v>
      </c>
      <c r="K36" s="22"/>
      <c r="L36" s="22"/>
      <c r="M36" s="22"/>
      <c r="N36" s="22"/>
      <c r="O36" s="22"/>
      <c r="P36" s="22"/>
    </row>
    <row r="37" spans="1:16" ht="39" customHeight="1">
      <c r="A37" s="22"/>
      <c r="B37" s="35"/>
      <c r="C37" s="1177" t="s">
        <v>531</v>
      </c>
      <c r="D37" s="1178"/>
      <c r="E37" s="1179"/>
      <c r="F37" s="36">
        <v>0.05</v>
      </c>
      <c r="G37" s="37">
        <v>0.04</v>
      </c>
      <c r="H37" s="37">
        <v>0.09</v>
      </c>
      <c r="I37" s="37">
        <v>0.1</v>
      </c>
      <c r="J37" s="38">
        <v>1.52</v>
      </c>
      <c r="K37" s="22"/>
      <c r="L37" s="22"/>
      <c r="M37" s="22"/>
      <c r="N37" s="22"/>
      <c r="O37" s="22"/>
      <c r="P37" s="22"/>
    </row>
    <row r="38" spans="1:16" ht="39" customHeight="1">
      <c r="A38" s="22"/>
      <c r="B38" s="35"/>
      <c r="C38" s="1177" t="s">
        <v>532</v>
      </c>
      <c r="D38" s="1178"/>
      <c r="E38" s="1179"/>
      <c r="F38" s="36">
        <v>0.23</v>
      </c>
      <c r="G38" s="37">
        <v>0.26</v>
      </c>
      <c r="H38" s="37">
        <v>0.35</v>
      </c>
      <c r="I38" s="37">
        <v>0.41</v>
      </c>
      <c r="J38" s="38">
        <v>0.41</v>
      </c>
      <c r="K38" s="22"/>
      <c r="L38" s="22"/>
      <c r="M38" s="22"/>
      <c r="N38" s="22"/>
      <c r="O38" s="22"/>
      <c r="P38" s="22"/>
    </row>
    <row r="39" spans="1:16" ht="39" customHeight="1">
      <c r="A39" s="22"/>
      <c r="B39" s="35"/>
      <c r="C39" s="1177" t="s">
        <v>533</v>
      </c>
      <c r="D39" s="1178"/>
      <c r="E39" s="1179"/>
      <c r="F39" s="36">
        <v>0.4</v>
      </c>
      <c r="G39" s="37">
        <v>0.73</v>
      </c>
      <c r="H39" s="37">
        <v>0.9</v>
      </c>
      <c r="I39" s="37">
        <v>2</v>
      </c>
      <c r="J39" s="38">
        <v>0.14000000000000001</v>
      </c>
      <c r="K39" s="22"/>
      <c r="L39" s="22"/>
      <c r="M39" s="22"/>
      <c r="N39" s="22"/>
      <c r="O39" s="22"/>
      <c r="P39" s="22"/>
    </row>
    <row r="40" spans="1:16" ht="39" customHeight="1">
      <c r="A40" s="22"/>
      <c r="B40" s="35"/>
      <c r="C40" s="1177"/>
      <c r="D40" s="1178"/>
      <c r="E40" s="1179"/>
      <c r="F40" s="36"/>
      <c r="G40" s="37"/>
      <c r="H40" s="37"/>
      <c r="I40" s="37"/>
      <c r="J40" s="38"/>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534</v>
      </c>
      <c r="D42" s="1178"/>
      <c r="E42" s="1179"/>
      <c r="F42" s="36" t="s">
        <v>482</v>
      </c>
      <c r="G42" s="37" t="s">
        <v>482</v>
      </c>
      <c r="H42" s="37" t="s">
        <v>482</v>
      </c>
      <c r="I42" s="37" t="s">
        <v>482</v>
      </c>
      <c r="J42" s="38" t="s">
        <v>482</v>
      </c>
      <c r="K42" s="22"/>
      <c r="L42" s="22"/>
      <c r="M42" s="22"/>
      <c r="N42" s="22"/>
      <c r="O42" s="22"/>
      <c r="P42" s="22"/>
    </row>
    <row r="43" spans="1:16" ht="39" customHeight="1" thickBot="1">
      <c r="A43" s="22"/>
      <c r="B43" s="40"/>
      <c r="C43" s="1180" t="s">
        <v>535</v>
      </c>
      <c r="D43" s="1181"/>
      <c r="E43" s="1182"/>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3" t="s">
        <v>10</v>
      </c>
      <c r="C45" s="1194"/>
      <c r="D45" s="58"/>
      <c r="E45" s="1199" t="s">
        <v>11</v>
      </c>
      <c r="F45" s="1199"/>
      <c r="G45" s="1199"/>
      <c r="H45" s="1199"/>
      <c r="I45" s="1199"/>
      <c r="J45" s="1200"/>
      <c r="K45" s="59">
        <v>675</v>
      </c>
      <c r="L45" s="60">
        <v>681</v>
      </c>
      <c r="M45" s="60">
        <v>681</v>
      </c>
      <c r="N45" s="60">
        <v>609</v>
      </c>
      <c r="O45" s="61">
        <v>514</v>
      </c>
      <c r="P45" s="48"/>
      <c r="Q45" s="48"/>
      <c r="R45" s="48"/>
      <c r="S45" s="48"/>
      <c r="T45" s="48"/>
      <c r="U45" s="48"/>
    </row>
    <row r="46" spans="1:21" ht="30.75" customHeight="1">
      <c r="A46" s="48"/>
      <c r="B46" s="1195"/>
      <c r="C46" s="1196"/>
      <c r="D46" s="62"/>
      <c r="E46" s="1187" t="s">
        <v>12</v>
      </c>
      <c r="F46" s="1187"/>
      <c r="G46" s="1187"/>
      <c r="H46" s="1187"/>
      <c r="I46" s="1187"/>
      <c r="J46" s="1188"/>
      <c r="K46" s="63" t="s">
        <v>482</v>
      </c>
      <c r="L46" s="64" t="s">
        <v>482</v>
      </c>
      <c r="M46" s="64" t="s">
        <v>482</v>
      </c>
      <c r="N46" s="64" t="s">
        <v>482</v>
      </c>
      <c r="O46" s="65" t="s">
        <v>482</v>
      </c>
      <c r="P46" s="48"/>
      <c r="Q46" s="48"/>
      <c r="R46" s="48"/>
      <c r="S46" s="48"/>
      <c r="T46" s="48"/>
      <c r="U46" s="48"/>
    </row>
    <row r="47" spans="1:21" ht="30.75" customHeight="1">
      <c r="A47" s="48"/>
      <c r="B47" s="1195"/>
      <c r="C47" s="1196"/>
      <c r="D47" s="62"/>
      <c r="E47" s="1187" t="s">
        <v>13</v>
      </c>
      <c r="F47" s="1187"/>
      <c r="G47" s="1187"/>
      <c r="H47" s="1187"/>
      <c r="I47" s="1187"/>
      <c r="J47" s="1188"/>
      <c r="K47" s="63" t="s">
        <v>482</v>
      </c>
      <c r="L47" s="64" t="s">
        <v>482</v>
      </c>
      <c r="M47" s="64" t="s">
        <v>482</v>
      </c>
      <c r="N47" s="64" t="s">
        <v>482</v>
      </c>
      <c r="O47" s="65" t="s">
        <v>482</v>
      </c>
      <c r="P47" s="48"/>
      <c r="Q47" s="48"/>
      <c r="R47" s="48"/>
      <c r="S47" s="48"/>
      <c r="T47" s="48"/>
      <c r="U47" s="48"/>
    </row>
    <row r="48" spans="1:21" ht="30.75" customHeight="1">
      <c r="A48" s="48"/>
      <c r="B48" s="1195"/>
      <c r="C48" s="1196"/>
      <c r="D48" s="62"/>
      <c r="E48" s="1187" t="s">
        <v>14</v>
      </c>
      <c r="F48" s="1187"/>
      <c r="G48" s="1187"/>
      <c r="H48" s="1187"/>
      <c r="I48" s="1187"/>
      <c r="J48" s="1188"/>
      <c r="K48" s="63">
        <v>164</v>
      </c>
      <c r="L48" s="64">
        <v>132</v>
      </c>
      <c r="M48" s="64">
        <v>135</v>
      </c>
      <c r="N48" s="64">
        <v>136</v>
      </c>
      <c r="O48" s="65">
        <v>126</v>
      </c>
      <c r="P48" s="48"/>
      <c r="Q48" s="48"/>
      <c r="R48" s="48"/>
      <c r="S48" s="48"/>
      <c r="T48" s="48"/>
      <c r="U48" s="48"/>
    </row>
    <row r="49" spans="1:21" ht="30.75" customHeight="1">
      <c r="A49" s="48"/>
      <c r="B49" s="1195"/>
      <c r="C49" s="1196"/>
      <c r="D49" s="62"/>
      <c r="E49" s="1187" t="s">
        <v>15</v>
      </c>
      <c r="F49" s="1187"/>
      <c r="G49" s="1187"/>
      <c r="H49" s="1187"/>
      <c r="I49" s="1187"/>
      <c r="J49" s="1188"/>
      <c r="K49" s="63">
        <v>50</v>
      </c>
      <c r="L49" s="64">
        <v>29</v>
      </c>
      <c r="M49" s="64">
        <v>25</v>
      </c>
      <c r="N49" s="64">
        <v>24</v>
      </c>
      <c r="O49" s="65">
        <v>19</v>
      </c>
      <c r="P49" s="48"/>
      <c r="Q49" s="48"/>
      <c r="R49" s="48"/>
      <c r="S49" s="48"/>
      <c r="T49" s="48"/>
      <c r="U49" s="48"/>
    </row>
    <row r="50" spans="1:21" ht="30.75" customHeight="1">
      <c r="A50" s="48"/>
      <c r="B50" s="1195"/>
      <c r="C50" s="1196"/>
      <c r="D50" s="62"/>
      <c r="E50" s="1187" t="s">
        <v>16</v>
      </c>
      <c r="F50" s="1187"/>
      <c r="G50" s="1187"/>
      <c r="H50" s="1187"/>
      <c r="I50" s="1187"/>
      <c r="J50" s="1188"/>
      <c r="K50" s="63">
        <v>53</v>
      </c>
      <c r="L50" s="64">
        <v>52</v>
      </c>
      <c r="M50" s="64">
        <v>49</v>
      </c>
      <c r="N50" s="64">
        <v>46</v>
      </c>
      <c r="O50" s="65">
        <v>46</v>
      </c>
      <c r="P50" s="48"/>
      <c r="Q50" s="48"/>
      <c r="R50" s="48"/>
      <c r="S50" s="48"/>
      <c r="T50" s="48"/>
      <c r="U50" s="48"/>
    </row>
    <row r="51" spans="1:21" ht="30.75" customHeight="1">
      <c r="A51" s="48"/>
      <c r="B51" s="1197"/>
      <c r="C51" s="1198"/>
      <c r="D51" s="66"/>
      <c r="E51" s="1187" t="s">
        <v>17</v>
      </c>
      <c r="F51" s="1187"/>
      <c r="G51" s="1187"/>
      <c r="H51" s="1187"/>
      <c r="I51" s="1187"/>
      <c r="J51" s="1188"/>
      <c r="K51" s="63" t="s">
        <v>482</v>
      </c>
      <c r="L51" s="64" t="s">
        <v>482</v>
      </c>
      <c r="M51" s="64" t="s">
        <v>482</v>
      </c>
      <c r="N51" s="64" t="s">
        <v>482</v>
      </c>
      <c r="O51" s="65" t="s">
        <v>482</v>
      </c>
      <c r="P51" s="48"/>
      <c r="Q51" s="48"/>
      <c r="R51" s="48"/>
      <c r="S51" s="48"/>
      <c r="T51" s="48"/>
      <c r="U51" s="48"/>
    </row>
    <row r="52" spans="1:21" ht="30.75" customHeight="1">
      <c r="A52" s="48"/>
      <c r="B52" s="1185" t="s">
        <v>18</v>
      </c>
      <c r="C52" s="1186"/>
      <c r="D52" s="66"/>
      <c r="E52" s="1187" t="s">
        <v>19</v>
      </c>
      <c r="F52" s="1187"/>
      <c r="G52" s="1187"/>
      <c r="H52" s="1187"/>
      <c r="I52" s="1187"/>
      <c r="J52" s="1188"/>
      <c r="K52" s="63">
        <v>390</v>
      </c>
      <c r="L52" s="64">
        <v>403</v>
      </c>
      <c r="M52" s="64">
        <v>408</v>
      </c>
      <c r="N52" s="64">
        <v>404</v>
      </c>
      <c r="O52" s="65">
        <v>371</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552</v>
      </c>
      <c r="L53" s="69">
        <v>491</v>
      </c>
      <c r="M53" s="69">
        <v>482</v>
      </c>
      <c r="N53" s="69">
        <v>411</v>
      </c>
      <c r="O53" s="70">
        <v>334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01" t="s">
        <v>23</v>
      </c>
      <c r="C41" s="1202"/>
      <c r="D41" s="81"/>
      <c r="E41" s="1207" t="s">
        <v>24</v>
      </c>
      <c r="F41" s="1207"/>
      <c r="G41" s="1207"/>
      <c r="H41" s="1208"/>
      <c r="I41" s="82">
        <v>5030</v>
      </c>
      <c r="J41" s="83">
        <v>4823</v>
      </c>
      <c r="K41" s="83">
        <v>4630</v>
      </c>
      <c r="L41" s="83">
        <v>4598</v>
      </c>
      <c r="M41" s="84">
        <v>4595</v>
      </c>
    </row>
    <row r="42" spans="2:13" ht="27.75" customHeight="1">
      <c r="B42" s="1203"/>
      <c r="C42" s="1204"/>
      <c r="D42" s="85"/>
      <c r="E42" s="1209" t="s">
        <v>25</v>
      </c>
      <c r="F42" s="1209"/>
      <c r="G42" s="1209"/>
      <c r="H42" s="1210"/>
      <c r="I42" s="86">
        <v>281</v>
      </c>
      <c r="J42" s="87">
        <v>232</v>
      </c>
      <c r="K42" s="87">
        <v>187</v>
      </c>
      <c r="L42" s="87">
        <v>142</v>
      </c>
      <c r="M42" s="88">
        <v>98</v>
      </c>
    </row>
    <row r="43" spans="2:13" ht="27.75" customHeight="1">
      <c r="B43" s="1203"/>
      <c r="C43" s="1204"/>
      <c r="D43" s="85"/>
      <c r="E43" s="1209" t="s">
        <v>26</v>
      </c>
      <c r="F43" s="1209"/>
      <c r="G43" s="1209"/>
      <c r="H43" s="1210"/>
      <c r="I43" s="86">
        <v>959</v>
      </c>
      <c r="J43" s="87">
        <v>948</v>
      </c>
      <c r="K43" s="87">
        <v>893</v>
      </c>
      <c r="L43" s="87">
        <v>849</v>
      </c>
      <c r="M43" s="88">
        <v>822</v>
      </c>
    </row>
    <row r="44" spans="2:13" ht="27.75" customHeight="1">
      <c r="B44" s="1203"/>
      <c r="C44" s="1204"/>
      <c r="D44" s="85"/>
      <c r="E44" s="1209" t="s">
        <v>27</v>
      </c>
      <c r="F44" s="1209"/>
      <c r="G44" s="1209"/>
      <c r="H44" s="1210"/>
      <c r="I44" s="86">
        <v>225</v>
      </c>
      <c r="J44" s="87">
        <v>293</v>
      </c>
      <c r="K44" s="87">
        <v>269</v>
      </c>
      <c r="L44" s="87">
        <v>242</v>
      </c>
      <c r="M44" s="88">
        <v>214</v>
      </c>
    </row>
    <row r="45" spans="2:13" ht="27.75" customHeight="1">
      <c r="B45" s="1203"/>
      <c r="C45" s="1204"/>
      <c r="D45" s="85"/>
      <c r="E45" s="1209" t="s">
        <v>28</v>
      </c>
      <c r="F45" s="1209"/>
      <c r="G45" s="1209"/>
      <c r="H45" s="1210"/>
      <c r="I45" s="86">
        <v>1762</v>
      </c>
      <c r="J45" s="87">
        <v>1656</v>
      </c>
      <c r="K45" s="87">
        <v>1585</v>
      </c>
      <c r="L45" s="87">
        <v>1458</v>
      </c>
      <c r="M45" s="88">
        <v>1354</v>
      </c>
    </row>
    <row r="46" spans="2:13" ht="27.75" customHeight="1">
      <c r="B46" s="1203"/>
      <c r="C46" s="1204"/>
      <c r="D46" s="85"/>
      <c r="E46" s="1209" t="s">
        <v>29</v>
      </c>
      <c r="F46" s="1209"/>
      <c r="G46" s="1209"/>
      <c r="H46" s="1210"/>
      <c r="I46" s="86">
        <v>23</v>
      </c>
      <c r="J46" s="87">
        <v>20</v>
      </c>
      <c r="K46" s="87">
        <v>16</v>
      </c>
      <c r="L46" s="87">
        <v>12</v>
      </c>
      <c r="M46" s="88">
        <v>8</v>
      </c>
    </row>
    <row r="47" spans="2:13" ht="27.75" customHeight="1">
      <c r="B47" s="1203"/>
      <c r="C47" s="1204"/>
      <c r="D47" s="85"/>
      <c r="E47" s="1209" t="s">
        <v>30</v>
      </c>
      <c r="F47" s="1209"/>
      <c r="G47" s="1209"/>
      <c r="H47" s="1210"/>
      <c r="I47" s="86" t="s">
        <v>482</v>
      </c>
      <c r="J47" s="87" t="s">
        <v>482</v>
      </c>
      <c r="K47" s="87" t="s">
        <v>482</v>
      </c>
      <c r="L47" s="87" t="s">
        <v>482</v>
      </c>
      <c r="M47" s="88" t="s">
        <v>482</v>
      </c>
    </row>
    <row r="48" spans="2:13" ht="27.75" customHeight="1">
      <c r="B48" s="1205"/>
      <c r="C48" s="1206"/>
      <c r="D48" s="85"/>
      <c r="E48" s="1209" t="s">
        <v>31</v>
      </c>
      <c r="F48" s="1209"/>
      <c r="G48" s="1209"/>
      <c r="H48" s="1210"/>
      <c r="I48" s="86" t="s">
        <v>482</v>
      </c>
      <c r="J48" s="87" t="s">
        <v>482</v>
      </c>
      <c r="K48" s="87" t="s">
        <v>482</v>
      </c>
      <c r="L48" s="87" t="s">
        <v>482</v>
      </c>
      <c r="M48" s="88" t="s">
        <v>482</v>
      </c>
    </row>
    <row r="49" spans="2:13" ht="27.75" customHeight="1">
      <c r="B49" s="1211" t="s">
        <v>32</v>
      </c>
      <c r="C49" s="1212"/>
      <c r="D49" s="89"/>
      <c r="E49" s="1209" t="s">
        <v>33</v>
      </c>
      <c r="F49" s="1209"/>
      <c r="G49" s="1209"/>
      <c r="H49" s="1210"/>
      <c r="I49" s="86">
        <v>1139</v>
      </c>
      <c r="J49" s="87">
        <v>1063</v>
      </c>
      <c r="K49" s="87">
        <v>1224</v>
      </c>
      <c r="L49" s="87">
        <v>919</v>
      </c>
      <c r="M49" s="88">
        <v>1022</v>
      </c>
    </row>
    <row r="50" spans="2:13" ht="27.75" customHeight="1">
      <c r="B50" s="1203"/>
      <c r="C50" s="1204"/>
      <c r="D50" s="85"/>
      <c r="E50" s="1209" t="s">
        <v>34</v>
      </c>
      <c r="F50" s="1209"/>
      <c r="G50" s="1209"/>
      <c r="H50" s="1210"/>
      <c r="I50" s="86">
        <v>74</v>
      </c>
      <c r="J50" s="87">
        <v>68</v>
      </c>
      <c r="K50" s="87">
        <v>62</v>
      </c>
      <c r="L50" s="87">
        <v>57</v>
      </c>
      <c r="M50" s="88">
        <v>51</v>
      </c>
    </row>
    <row r="51" spans="2:13" ht="27.75" customHeight="1">
      <c r="B51" s="1205"/>
      <c r="C51" s="1206"/>
      <c r="D51" s="85"/>
      <c r="E51" s="1209" t="s">
        <v>35</v>
      </c>
      <c r="F51" s="1209"/>
      <c r="G51" s="1209"/>
      <c r="H51" s="1210"/>
      <c r="I51" s="86">
        <v>3552</v>
      </c>
      <c r="J51" s="87">
        <v>3636</v>
      </c>
      <c r="K51" s="87">
        <v>3518</v>
      </c>
      <c r="L51" s="87">
        <v>3564</v>
      </c>
      <c r="M51" s="88">
        <v>3595</v>
      </c>
    </row>
    <row r="52" spans="2:13" ht="27.75" customHeight="1" thickBot="1">
      <c r="B52" s="1213" t="s">
        <v>36</v>
      </c>
      <c r="C52" s="1214"/>
      <c r="D52" s="90"/>
      <c r="E52" s="1215" t="s">
        <v>37</v>
      </c>
      <c r="F52" s="1215"/>
      <c r="G52" s="1215"/>
      <c r="H52" s="1216"/>
      <c r="I52" s="91">
        <v>3515</v>
      </c>
      <c r="J52" s="92">
        <v>3205</v>
      </c>
      <c r="K52" s="92">
        <v>2775</v>
      </c>
      <c r="L52" s="92">
        <v>2761</v>
      </c>
      <c r="M52" s="93">
        <v>2425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67"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31"/>
      <c r="H43" s="1232"/>
      <c r="I43" s="1232"/>
      <c r="J43" s="1232"/>
      <c r="K43" s="1232"/>
      <c r="L43" s="1232"/>
      <c r="M43" s="1232"/>
      <c r="N43" s="1232"/>
      <c r="O43" s="1233"/>
    </row>
    <row r="44" spans="2:17">
      <c r="B44" s="248"/>
      <c r="C44" s="244"/>
      <c r="D44" s="244"/>
      <c r="E44" s="244"/>
      <c r="F44" s="244"/>
      <c r="G44" s="1234"/>
      <c r="H44" s="1235"/>
      <c r="I44" s="1235"/>
      <c r="J44" s="1235"/>
      <c r="K44" s="1235"/>
      <c r="L44" s="1235"/>
      <c r="M44" s="1235"/>
      <c r="N44" s="1235"/>
      <c r="O44" s="1236"/>
    </row>
    <row r="45" spans="2:17">
      <c r="B45" s="248"/>
      <c r="C45" s="244"/>
      <c r="D45" s="244"/>
      <c r="E45" s="244"/>
      <c r="F45" s="244"/>
      <c r="G45" s="1234"/>
      <c r="H45" s="1235"/>
      <c r="I45" s="1235"/>
      <c r="J45" s="1235"/>
      <c r="K45" s="1235"/>
      <c r="L45" s="1235"/>
      <c r="M45" s="1235"/>
      <c r="N45" s="1235"/>
      <c r="O45" s="1236"/>
    </row>
    <row r="46" spans="2:17">
      <c r="B46" s="248"/>
      <c r="C46" s="244"/>
      <c r="D46" s="244"/>
      <c r="E46" s="244"/>
      <c r="F46" s="244"/>
      <c r="G46" s="1234"/>
      <c r="H46" s="1235"/>
      <c r="I46" s="1235"/>
      <c r="J46" s="1235"/>
      <c r="K46" s="1235"/>
      <c r="L46" s="1235"/>
      <c r="M46" s="1235"/>
      <c r="N46" s="1235"/>
      <c r="O46" s="1236"/>
    </row>
    <row r="47" spans="2:17">
      <c r="B47" s="248"/>
      <c r="C47" s="244"/>
      <c r="D47" s="244"/>
      <c r="E47" s="244"/>
      <c r="F47" s="244"/>
      <c r="G47" s="1237"/>
      <c r="H47" s="1238"/>
      <c r="I47" s="1238"/>
      <c r="J47" s="1238"/>
      <c r="K47" s="1238"/>
      <c r="L47" s="1238"/>
      <c r="M47" s="1238"/>
      <c r="N47" s="1238"/>
      <c r="O47" s="1239"/>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40"/>
      <c r="H50" s="1241"/>
      <c r="I50" s="1241"/>
      <c r="J50" s="1242"/>
      <c r="K50" s="354" t="s">
        <v>522</v>
      </c>
      <c r="L50" s="354" t="s">
        <v>523</v>
      </c>
      <c r="M50" s="354" t="s">
        <v>524</v>
      </c>
      <c r="N50" s="354" t="s">
        <v>525</v>
      </c>
      <c r="O50" s="354" t="s">
        <v>526</v>
      </c>
    </row>
    <row r="51" spans="1:17">
      <c r="B51" s="248"/>
      <c r="C51" s="244"/>
      <c r="D51" s="244"/>
      <c r="E51" s="244"/>
      <c r="F51" s="244"/>
      <c r="G51" s="1243" t="s">
        <v>554</v>
      </c>
      <c r="H51" s="1244"/>
      <c r="I51" s="1249" t="s">
        <v>555</v>
      </c>
      <c r="J51" s="1249"/>
      <c r="K51" s="1251"/>
      <c r="L51" s="1251"/>
      <c r="M51" s="1251"/>
      <c r="N51" s="1251"/>
      <c r="O51" s="1251"/>
    </row>
    <row r="52" spans="1:17">
      <c r="B52" s="248"/>
      <c r="C52" s="244"/>
      <c r="D52" s="244"/>
      <c r="E52" s="244"/>
      <c r="F52" s="244"/>
      <c r="G52" s="1245"/>
      <c r="H52" s="1246"/>
      <c r="I52" s="1250"/>
      <c r="J52" s="1250"/>
      <c r="K52" s="1217"/>
      <c r="L52" s="1217"/>
      <c r="M52" s="1217"/>
      <c r="N52" s="1217"/>
      <c r="O52" s="1217"/>
    </row>
    <row r="53" spans="1:17">
      <c r="A53" s="355"/>
      <c r="B53" s="248"/>
      <c r="C53" s="244"/>
      <c r="D53" s="244"/>
      <c r="E53" s="244"/>
      <c r="F53" s="244"/>
      <c r="G53" s="1245"/>
      <c r="H53" s="1246"/>
      <c r="I53" s="1229" t="s">
        <v>556</v>
      </c>
      <c r="J53" s="1229"/>
      <c r="K53" s="1252"/>
      <c r="L53" s="1252"/>
      <c r="M53" s="1252"/>
      <c r="N53" s="1252"/>
      <c r="O53" s="1252"/>
    </row>
    <row r="54" spans="1:17">
      <c r="A54" s="355"/>
      <c r="B54" s="248"/>
      <c r="C54" s="244"/>
      <c r="D54" s="244"/>
      <c r="E54" s="244"/>
      <c r="F54" s="244"/>
      <c r="G54" s="1247"/>
      <c r="H54" s="1248"/>
      <c r="I54" s="1229"/>
      <c r="J54" s="1229"/>
      <c r="K54" s="1222"/>
      <c r="L54" s="1222"/>
      <c r="M54" s="1222"/>
      <c r="N54" s="1222"/>
      <c r="O54" s="1222"/>
    </row>
    <row r="55" spans="1:17">
      <c r="A55" s="355"/>
      <c r="B55" s="248"/>
      <c r="C55" s="244"/>
      <c r="D55" s="244"/>
      <c r="E55" s="244"/>
      <c r="F55" s="244"/>
      <c r="G55" s="1223" t="s">
        <v>557</v>
      </c>
      <c r="H55" s="1224"/>
      <c r="I55" s="1229" t="s">
        <v>555</v>
      </c>
      <c r="J55" s="1229"/>
      <c r="K55" s="1251"/>
      <c r="L55" s="1251"/>
      <c r="M55" s="1251"/>
      <c r="N55" s="1251"/>
      <c r="O55" s="1251"/>
    </row>
    <row r="56" spans="1:17">
      <c r="A56" s="355"/>
      <c r="B56" s="248"/>
      <c r="C56" s="244"/>
      <c r="D56" s="244"/>
      <c r="E56" s="244"/>
      <c r="F56" s="244"/>
      <c r="G56" s="1225"/>
      <c r="H56" s="1226"/>
      <c r="I56" s="1229"/>
      <c r="J56" s="1229"/>
      <c r="K56" s="1217"/>
      <c r="L56" s="1217"/>
      <c r="M56" s="1217"/>
      <c r="N56" s="1217"/>
      <c r="O56" s="1217"/>
    </row>
    <row r="57" spans="1:17" s="355" customFormat="1">
      <c r="B57" s="356"/>
      <c r="C57" s="352"/>
      <c r="D57" s="352"/>
      <c r="E57" s="352"/>
      <c r="F57" s="352"/>
      <c r="G57" s="1225"/>
      <c r="H57" s="1226"/>
      <c r="I57" s="1219" t="s">
        <v>556</v>
      </c>
      <c r="J57" s="1219"/>
      <c r="K57" s="1252"/>
      <c r="L57" s="1252"/>
      <c r="M57" s="1252"/>
      <c r="N57" s="1252"/>
      <c r="O57" s="1252"/>
      <c r="P57" s="357"/>
      <c r="Q57" s="356"/>
    </row>
    <row r="58" spans="1:17" s="355" customFormat="1">
      <c r="A58" s="243"/>
      <c r="B58" s="356"/>
      <c r="C58" s="352"/>
      <c r="D58" s="352"/>
      <c r="E58" s="352"/>
      <c r="F58" s="352"/>
      <c r="G58" s="1227"/>
      <c r="H58" s="1228"/>
      <c r="I58" s="1219"/>
      <c r="J58" s="1219"/>
      <c r="K58" s="1222"/>
      <c r="L58" s="1222"/>
      <c r="M58" s="1222"/>
      <c r="N58" s="1222"/>
      <c r="O58" s="122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53" t="s">
        <v>561</v>
      </c>
      <c r="H65" s="1232"/>
      <c r="I65" s="1232"/>
      <c r="J65" s="1232"/>
      <c r="K65" s="1232"/>
      <c r="L65" s="1232"/>
      <c r="M65" s="1232"/>
      <c r="N65" s="1232"/>
      <c r="O65" s="1233"/>
    </row>
    <row r="66" spans="2:30">
      <c r="B66" s="248"/>
      <c r="C66" s="244"/>
      <c r="D66" s="244"/>
      <c r="E66" s="244"/>
      <c r="F66" s="244"/>
      <c r="G66" s="1234"/>
      <c r="H66" s="1235"/>
      <c r="I66" s="1235"/>
      <c r="J66" s="1235"/>
      <c r="K66" s="1235"/>
      <c r="L66" s="1235"/>
      <c r="M66" s="1235"/>
      <c r="N66" s="1235"/>
      <c r="O66" s="1236"/>
    </row>
    <row r="67" spans="2:30">
      <c r="B67" s="248"/>
      <c r="C67" s="244"/>
      <c r="D67" s="244"/>
      <c r="E67" s="244"/>
      <c r="F67" s="244"/>
      <c r="G67" s="1234"/>
      <c r="H67" s="1235"/>
      <c r="I67" s="1235"/>
      <c r="J67" s="1235"/>
      <c r="K67" s="1235"/>
      <c r="L67" s="1235"/>
      <c r="M67" s="1235"/>
      <c r="N67" s="1235"/>
      <c r="O67" s="1236"/>
    </row>
    <row r="68" spans="2:30">
      <c r="B68" s="248"/>
      <c r="C68" s="244"/>
      <c r="D68" s="244"/>
      <c r="E68" s="244"/>
      <c r="F68" s="244"/>
      <c r="G68" s="1234"/>
      <c r="H68" s="1235"/>
      <c r="I68" s="1235"/>
      <c r="J68" s="1235"/>
      <c r="K68" s="1235"/>
      <c r="L68" s="1235"/>
      <c r="M68" s="1235"/>
      <c r="N68" s="1235"/>
      <c r="O68" s="1236"/>
    </row>
    <row r="69" spans="2:30">
      <c r="B69" s="248"/>
      <c r="C69" s="244"/>
      <c r="D69" s="244"/>
      <c r="E69" s="244"/>
      <c r="F69" s="244"/>
      <c r="G69" s="1237"/>
      <c r="H69" s="1238"/>
      <c r="I69" s="1238"/>
      <c r="J69" s="1238"/>
      <c r="K69" s="1238"/>
      <c r="L69" s="1238"/>
      <c r="M69" s="1238"/>
      <c r="N69" s="1238"/>
      <c r="O69" s="123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40"/>
      <c r="H72" s="1241"/>
      <c r="I72" s="1241"/>
      <c r="J72" s="1242"/>
      <c r="K72" s="354" t="s">
        <v>522</v>
      </c>
      <c r="L72" s="354" t="s">
        <v>523</v>
      </c>
      <c r="M72" s="354" t="s">
        <v>524</v>
      </c>
      <c r="N72" s="354" t="s">
        <v>525</v>
      </c>
      <c r="O72" s="354" t="s">
        <v>526</v>
      </c>
    </row>
    <row r="73" spans="2:30">
      <c r="B73" s="248"/>
      <c r="C73" s="244"/>
      <c r="D73" s="244"/>
      <c r="E73" s="244"/>
      <c r="F73" s="244"/>
      <c r="G73" s="1243" t="s">
        <v>554</v>
      </c>
      <c r="H73" s="1244"/>
      <c r="I73" s="1249" t="s">
        <v>555</v>
      </c>
      <c r="J73" s="1249"/>
      <c r="K73" s="1230">
        <v>135.6</v>
      </c>
      <c r="L73" s="1230">
        <v>127.5</v>
      </c>
      <c r="M73" s="1217">
        <v>109.4</v>
      </c>
      <c r="N73" s="1217">
        <v>112.5</v>
      </c>
      <c r="O73" s="1217">
        <v>95.4</v>
      </c>
      <c r="S73" s="243">
        <v>9.9</v>
      </c>
    </row>
    <row r="74" spans="2:30">
      <c r="B74" s="248"/>
      <c r="C74" s="244"/>
      <c r="D74" s="244"/>
      <c r="E74" s="244"/>
      <c r="F74" s="244"/>
      <c r="G74" s="1245"/>
      <c r="H74" s="1246"/>
      <c r="I74" s="1250"/>
      <c r="J74" s="1250"/>
      <c r="K74" s="1230"/>
      <c r="L74" s="1230"/>
      <c r="M74" s="1217"/>
      <c r="N74" s="1217"/>
      <c r="O74" s="1217"/>
    </row>
    <row r="75" spans="2:30">
      <c r="B75" s="248"/>
      <c r="C75" s="244"/>
      <c r="D75" s="244"/>
      <c r="E75" s="244"/>
      <c r="F75" s="244"/>
      <c r="G75" s="1245"/>
      <c r="H75" s="1246"/>
      <c r="I75" s="1229" t="s">
        <v>560</v>
      </c>
      <c r="J75" s="1229"/>
      <c r="K75" s="1221">
        <v>21.8</v>
      </c>
      <c r="L75" s="1221">
        <v>20.6</v>
      </c>
      <c r="M75" s="1221">
        <v>19.899999999999999</v>
      </c>
      <c r="N75" s="1221">
        <v>18.399999999999999</v>
      </c>
      <c r="O75" s="1221">
        <v>16.2</v>
      </c>
      <c r="U75" s="243">
        <v>81.2</v>
      </c>
      <c r="W75" s="243">
        <v>87.2</v>
      </c>
      <c r="Y75" s="243">
        <v>99.8</v>
      </c>
      <c r="AA75" s="243">
        <v>109.5</v>
      </c>
      <c r="AC75" s="243">
        <v>115.2</v>
      </c>
    </row>
    <row r="76" spans="2:30">
      <c r="B76" s="248"/>
      <c r="C76" s="244"/>
      <c r="D76" s="244"/>
      <c r="E76" s="244"/>
      <c r="F76" s="244"/>
      <c r="G76" s="1247"/>
      <c r="H76" s="1248"/>
      <c r="I76" s="1229"/>
      <c r="J76" s="1229"/>
      <c r="K76" s="1222"/>
      <c r="L76" s="1222"/>
      <c r="M76" s="1222"/>
      <c r="N76" s="1222"/>
      <c r="O76" s="1222"/>
    </row>
    <row r="77" spans="2:30">
      <c r="B77" s="248"/>
      <c r="C77" s="244"/>
      <c r="D77" s="244"/>
      <c r="E77" s="244"/>
      <c r="F77" s="244"/>
      <c r="G77" s="1223" t="s">
        <v>557</v>
      </c>
      <c r="H77" s="1224"/>
      <c r="I77" s="1229" t="s">
        <v>555</v>
      </c>
      <c r="J77" s="1229"/>
      <c r="K77" s="1230">
        <v>38.6</v>
      </c>
      <c r="L77" s="1230">
        <v>28.4</v>
      </c>
      <c r="M77" s="1217">
        <v>20.5</v>
      </c>
      <c r="N77" s="1217">
        <v>17.899999999999999</v>
      </c>
      <c r="O77" s="1217">
        <v>27</v>
      </c>
      <c r="R77" s="243">
        <v>12.3</v>
      </c>
      <c r="T77" s="243">
        <v>11.1</v>
      </c>
    </row>
    <row r="78" spans="2:30">
      <c r="B78" s="248"/>
      <c r="C78" s="244"/>
      <c r="D78" s="244"/>
      <c r="E78" s="244"/>
      <c r="F78" s="244"/>
      <c r="G78" s="1225"/>
      <c r="H78" s="1226"/>
      <c r="I78" s="1229"/>
      <c r="J78" s="1229"/>
      <c r="K78" s="1230"/>
      <c r="L78" s="1230"/>
      <c r="M78" s="1217"/>
      <c r="N78" s="1217"/>
      <c r="O78" s="1217"/>
    </row>
    <row r="79" spans="2:30">
      <c r="B79" s="248"/>
      <c r="C79" s="244"/>
      <c r="D79" s="244"/>
      <c r="E79" s="244"/>
      <c r="F79" s="244"/>
      <c r="G79" s="1225"/>
      <c r="H79" s="1226"/>
      <c r="I79" s="1218" t="s">
        <v>560</v>
      </c>
      <c r="J79" s="1219"/>
      <c r="K79" s="1220">
        <v>12.6</v>
      </c>
      <c r="L79" s="1220">
        <v>11.4</v>
      </c>
      <c r="M79" s="1220">
        <v>10.5</v>
      </c>
      <c r="N79" s="1220">
        <v>9.5</v>
      </c>
      <c r="O79" s="1220">
        <v>8.6999999999999993</v>
      </c>
      <c r="V79" s="243">
        <v>53.5</v>
      </c>
      <c r="X79" s="243">
        <v>48.2</v>
      </c>
      <c r="Z79" s="243">
        <v>34.200000000000003</v>
      </c>
      <c r="AB79" s="243">
        <v>30.3</v>
      </c>
      <c r="AD79" s="243">
        <v>28.9</v>
      </c>
    </row>
    <row r="80" spans="2:30">
      <c r="B80" s="248"/>
      <c r="C80" s="244"/>
      <c r="D80" s="244"/>
      <c r="E80" s="244"/>
      <c r="F80" s="244"/>
      <c r="G80" s="1227"/>
      <c r="H80" s="1228"/>
      <c r="I80" s="1219"/>
      <c r="J80" s="1219"/>
      <c r="K80" s="1220"/>
      <c r="L80" s="1220"/>
      <c r="M80" s="1220"/>
      <c r="N80" s="1220"/>
      <c r="O80" s="122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1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44021</v>
      </c>
      <c r="E3" s="116"/>
      <c r="F3" s="117">
        <v>92021</v>
      </c>
      <c r="G3" s="118"/>
      <c r="H3" s="119"/>
    </row>
    <row r="4" spans="1:8">
      <c r="A4" s="120"/>
      <c r="B4" s="121"/>
      <c r="C4" s="122"/>
      <c r="D4" s="123">
        <v>22138</v>
      </c>
      <c r="E4" s="124"/>
      <c r="F4" s="125">
        <v>52579</v>
      </c>
      <c r="G4" s="126"/>
      <c r="H4" s="127"/>
    </row>
    <row r="5" spans="1:8">
      <c r="A5" s="108" t="s">
        <v>516</v>
      </c>
      <c r="B5" s="113"/>
      <c r="C5" s="114"/>
      <c r="D5" s="115">
        <v>51548</v>
      </c>
      <c r="E5" s="116"/>
      <c r="F5" s="117">
        <v>94828</v>
      </c>
      <c r="G5" s="118"/>
      <c r="H5" s="119"/>
    </row>
    <row r="6" spans="1:8">
      <c r="A6" s="120"/>
      <c r="B6" s="121"/>
      <c r="C6" s="122"/>
      <c r="D6" s="123">
        <v>14277</v>
      </c>
      <c r="E6" s="124"/>
      <c r="F6" s="125">
        <v>55133</v>
      </c>
      <c r="G6" s="126"/>
      <c r="H6" s="127"/>
    </row>
    <row r="7" spans="1:8">
      <c r="A7" s="108" t="s">
        <v>517</v>
      </c>
      <c r="B7" s="113"/>
      <c r="C7" s="114"/>
      <c r="D7" s="115">
        <v>105429</v>
      </c>
      <c r="E7" s="116"/>
      <c r="F7" s="117">
        <v>119674</v>
      </c>
      <c r="G7" s="118"/>
      <c r="H7" s="119"/>
    </row>
    <row r="8" spans="1:8">
      <c r="A8" s="120"/>
      <c r="B8" s="121"/>
      <c r="C8" s="122"/>
      <c r="D8" s="123">
        <v>16393</v>
      </c>
      <c r="E8" s="124"/>
      <c r="F8" s="125">
        <v>57803</v>
      </c>
      <c r="G8" s="126"/>
      <c r="H8" s="127"/>
    </row>
    <row r="9" spans="1:8">
      <c r="A9" s="108" t="s">
        <v>518</v>
      </c>
      <c r="B9" s="113"/>
      <c r="C9" s="114"/>
      <c r="D9" s="115">
        <v>97843</v>
      </c>
      <c r="E9" s="116"/>
      <c r="F9" s="117">
        <v>119685</v>
      </c>
      <c r="G9" s="118"/>
      <c r="H9" s="119"/>
    </row>
    <row r="10" spans="1:8">
      <c r="A10" s="120"/>
      <c r="B10" s="121"/>
      <c r="C10" s="122"/>
      <c r="D10" s="123">
        <v>40145</v>
      </c>
      <c r="E10" s="124"/>
      <c r="F10" s="125">
        <v>68464</v>
      </c>
      <c r="G10" s="126"/>
      <c r="H10" s="127"/>
    </row>
    <row r="11" spans="1:8">
      <c r="A11" s="108" t="s">
        <v>519</v>
      </c>
      <c r="B11" s="113"/>
      <c r="C11" s="114"/>
      <c r="D11" s="115">
        <v>115566</v>
      </c>
      <c r="E11" s="116"/>
      <c r="F11" s="117">
        <v>109920</v>
      </c>
      <c r="G11" s="118"/>
      <c r="H11" s="119"/>
    </row>
    <row r="12" spans="1:8">
      <c r="A12" s="120"/>
      <c r="B12" s="121"/>
      <c r="C12" s="128"/>
      <c r="D12" s="123">
        <v>17792</v>
      </c>
      <c r="E12" s="124"/>
      <c r="F12" s="125">
        <v>62739</v>
      </c>
      <c r="G12" s="126"/>
      <c r="H12" s="127"/>
    </row>
    <row r="13" spans="1:8">
      <c r="A13" s="108"/>
      <c r="B13" s="113"/>
      <c r="C13" s="129"/>
      <c r="D13" s="130">
        <v>82881</v>
      </c>
      <c r="E13" s="131"/>
      <c r="F13" s="132">
        <v>107226</v>
      </c>
      <c r="G13" s="133"/>
      <c r="H13" s="119"/>
    </row>
    <row r="14" spans="1:8">
      <c r="A14" s="120"/>
      <c r="B14" s="121"/>
      <c r="C14" s="122"/>
      <c r="D14" s="123">
        <v>22149</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5.55</v>
      </c>
      <c r="C19" s="134">
        <f>ROUND(VALUE(SUBSTITUTE(実質収支比率等に係る経年分析!G$48,"▲","-")),2)</f>
        <v>6.29</v>
      </c>
      <c r="D19" s="134">
        <f>ROUND(VALUE(SUBSTITUTE(実質収支比率等に係る経年分析!H$48,"▲","-")),2)</f>
        <v>6.44</v>
      </c>
      <c r="E19" s="134">
        <f>ROUND(VALUE(SUBSTITUTE(実質収支比率等に係る経年分析!I$48,"▲","-")),2)</f>
        <v>6.51</v>
      </c>
      <c r="F19" s="134">
        <f>ROUND(VALUE(SUBSTITUTE(実質収支比率等に係る経年分析!J$48,"▲","-")),2)</f>
        <v>9.1199999999999992</v>
      </c>
    </row>
    <row r="20" spans="1:11">
      <c r="A20" s="134" t="s">
        <v>42</v>
      </c>
      <c r="B20" s="134">
        <f>ROUND(VALUE(SUBSTITUTE(実質収支比率等に係る経年分析!F$47,"▲","-")),2)</f>
        <v>21.77</v>
      </c>
      <c r="C20" s="134">
        <f>ROUND(VALUE(SUBSTITUTE(実質収支比率等に係る経年分析!G$47,"▲","-")),2)</f>
        <v>28.05</v>
      </c>
      <c r="D20" s="134">
        <f>ROUND(VALUE(SUBSTITUTE(実質収支比率等に係る経年分析!H$47,"▲","-")),2)</f>
        <v>35.549999999999997</v>
      </c>
      <c r="E20" s="134">
        <f>ROUND(VALUE(SUBSTITUTE(実質収支比率等に係る経年分析!I$47,"▲","-")),2)</f>
        <v>27.76</v>
      </c>
      <c r="F20" s="134">
        <f>ROUND(VALUE(SUBSTITUTE(実質収支比率等に係る経年分析!J$47,"▲","-")),2)</f>
        <v>30.44</v>
      </c>
    </row>
    <row r="21" spans="1:11">
      <c r="A21" s="134" t="s">
        <v>43</v>
      </c>
      <c r="B21" s="134">
        <f>IF(ISNUMBER(VALUE(SUBSTITUTE(実質収支比率等に係る経年分析!F$49,"▲","-"))),ROUND(VALUE(SUBSTITUTE(実質収支比率等に係る経年分析!F$49,"▲","-")),2),NA())</f>
        <v>9.6300000000000008</v>
      </c>
      <c r="C21" s="134">
        <f>IF(ISNUMBER(VALUE(SUBSTITUTE(実質収支比率等に係る経年分析!G$49,"▲","-"))),ROUND(VALUE(SUBSTITUTE(実質収支比率等に係る経年分析!G$49,"▲","-")),2),NA())</f>
        <v>6.39</v>
      </c>
      <c r="D21" s="134">
        <f>IF(ISNUMBER(VALUE(SUBSTITUTE(実質収支比率等に係る経年分析!H$49,"▲","-"))),ROUND(VALUE(SUBSTITUTE(実質収支比率等に係る経年分析!H$49,"▲","-")),2),NA())</f>
        <v>7.97</v>
      </c>
      <c r="E21" s="134">
        <f>IF(ISNUMBER(VALUE(SUBSTITUTE(実質収支比率等に係る経年分析!I$49,"▲","-"))),ROUND(VALUE(SUBSTITUTE(実質収支比率等に係る経年分析!I$49,"▲","-")),2),NA())</f>
        <v>-8.99</v>
      </c>
      <c r="F21" s="134">
        <f>IF(ISNUMBER(VALUE(SUBSTITUTE(実質収支比率等に係る経年分析!J$49,"▲","-"))),ROUND(VALUE(SUBSTITUTE(実質収支比率等に係る経年分析!J$49,"▲","-")),2),NA())</f>
        <v>5.94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鋸南町介護保険特別会計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鋸南町病院事業会計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鋸南町後期高齢者医療特別会計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c r="A34" s="135" t="str">
        <f>IF(連結実質赤字比率に係る赤字・黒字の構成分析!C$36="",NA(),連結実質赤字比率に係る赤字・黒字の構成分析!C$36)</f>
        <v>鋸南町国民健康保険特別会計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2.5099999999999998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9.1199999999999992</v>
      </c>
    </row>
    <row r="36" spans="1:16">
      <c r="A36" s="135" t="str">
        <f>IF(連結実質赤字比率に係る赤字・黒字の構成分析!C$34="",NA(),連結実質赤字比率に係る赤字・黒字の構成分析!C$34)</f>
        <v>鋸南町水道事業会計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390</v>
      </c>
      <c r="E42" s="136"/>
      <c r="F42" s="136"/>
      <c r="G42" s="136">
        <f>'実質公債費比率（分子）の構造'!L$52</f>
        <v>403</v>
      </c>
      <c r="H42" s="136"/>
      <c r="I42" s="136"/>
      <c r="J42" s="136">
        <f>'実質公債費比率（分子）の構造'!M$52</f>
        <v>408</v>
      </c>
      <c r="K42" s="136"/>
      <c r="L42" s="136"/>
      <c r="M42" s="136">
        <f>'実質公債費比率（分子）の構造'!N$52</f>
        <v>404</v>
      </c>
      <c r="N42" s="136"/>
      <c r="O42" s="136"/>
      <c r="P42" s="136">
        <f>'実質公債費比率（分子）の構造'!O$52</f>
        <v>371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53</v>
      </c>
      <c r="C44" s="136"/>
      <c r="D44" s="136"/>
      <c r="E44" s="136">
        <f>'実質公債費比率（分子）の構造'!L$50</f>
        <v>52</v>
      </c>
      <c r="F44" s="136"/>
      <c r="G44" s="136"/>
      <c r="H44" s="136">
        <f>'実質公債費比率（分子）の構造'!M$50</f>
        <v>49</v>
      </c>
      <c r="I44" s="136"/>
      <c r="J44" s="136"/>
      <c r="K44" s="136">
        <f>'実質公債費比率（分子）の構造'!N$50</f>
        <v>46</v>
      </c>
      <c r="L44" s="136"/>
      <c r="M44" s="136"/>
      <c r="N44" s="136">
        <f>'実質公債費比率（分子）の構造'!O$50</f>
        <v>46</v>
      </c>
      <c r="O44" s="136"/>
      <c r="P44" s="136"/>
    </row>
    <row r="45" spans="1:16">
      <c r="A45" s="136" t="s">
        <v>53</v>
      </c>
      <c r="B45" s="136">
        <f>'実質公債費比率（分子）の構造'!K$49</f>
        <v>50</v>
      </c>
      <c r="C45" s="136"/>
      <c r="D45" s="136"/>
      <c r="E45" s="136">
        <f>'実質公債費比率（分子）の構造'!L$49</f>
        <v>29</v>
      </c>
      <c r="F45" s="136"/>
      <c r="G45" s="136"/>
      <c r="H45" s="136">
        <f>'実質公債費比率（分子）の構造'!M$49</f>
        <v>25</v>
      </c>
      <c r="I45" s="136"/>
      <c r="J45" s="136"/>
      <c r="K45" s="136">
        <f>'実質公債費比率（分子）の構造'!N$49</f>
        <v>24</v>
      </c>
      <c r="L45" s="136"/>
      <c r="M45" s="136"/>
      <c r="N45" s="136">
        <f>'実質公債費比率（分子）の構造'!O$49</f>
        <v>19</v>
      </c>
      <c r="O45" s="136"/>
      <c r="P45" s="136"/>
    </row>
    <row r="46" spans="1:16">
      <c r="A46" s="136" t="s">
        <v>54</v>
      </c>
      <c r="B46" s="136">
        <f>'実質公債費比率（分子）の構造'!K$48</f>
        <v>164</v>
      </c>
      <c r="C46" s="136"/>
      <c r="D46" s="136"/>
      <c r="E46" s="136">
        <f>'実質公債費比率（分子）の構造'!L$48</f>
        <v>132</v>
      </c>
      <c r="F46" s="136"/>
      <c r="G46" s="136"/>
      <c r="H46" s="136">
        <f>'実質公債費比率（分子）の構造'!M$48</f>
        <v>135</v>
      </c>
      <c r="I46" s="136"/>
      <c r="J46" s="136"/>
      <c r="K46" s="136">
        <f>'実質公債費比率（分子）の構造'!N$48</f>
        <v>136</v>
      </c>
      <c r="L46" s="136"/>
      <c r="M46" s="136"/>
      <c r="N46" s="136">
        <f>'実質公債費比率（分子）の構造'!O$48</f>
        <v>126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675</v>
      </c>
      <c r="C49" s="136"/>
      <c r="D49" s="136"/>
      <c r="E49" s="136">
        <f>'実質公債費比率（分子）の構造'!L$45</f>
        <v>681</v>
      </c>
      <c r="F49" s="136"/>
      <c r="G49" s="136"/>
      <c r="H49" s="136">
        <f>'実質公債費比率（分子）の構造'!M$45</f>
        <v>681</v>
      </c>
      <c r="I49" s="136"/>
      <c r="J49" s="136"/>
      <c r="K49" s="136">
        <f>'実質公債費比率（分子）の構造'!N$45</f>
        <v>609</v>
      </c>
      <c r="L49" s="136"/>
      <c r="M49" s="136"/>
      <c r="N49" s="136">
        <f>'実質公債費比率（分子）の構造'!O$45</f>
        <v>514</v>
      </c>
      <c r="O49" s="136"/>
      <c r="P49" s="136"/>
    </row>
    <row r="50" spans="1:16">
      <c r="A50" s="136" t="s">
        <v>58</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491</v>
      </c>
      <c r="G50" s="136" t="e">
        <f>NA()</f>
        <v>#N/A</v>
      </c>
      <c r="H50" s="136" t="e">
        <f>NA()</f>
        <v>#N/A</v>
      </c>
      <c r="I50" s="136">
        <f>IF(ISNUMBER('実質公債費比率（分子）の構造'!M$53),'実質公債費比率（分子）の構造'!M$53,NA())</f>
        <v>482</v>
      </c>
      <c r="J50" s="136" t="e">
        <f>NA()</f>
        <v>#N/A</v>
      </c>
      <c r="K50" s="136" t="e">
        <f>NA()</f>
        <v>#N/A</v>
      </c>
      <c r="L50" s="136">
        <f>IF(ISNUMBER('実質公債費比率（分子）の構造'!N$53),'実質公債費比率（分子）の構造'!N$53,NA())</f>
        <v>411</v>
      </c>
      <c r="M50" s="136" t="e">
        <f>NA()</f>
        <v>#N/A</v>
      </c>
      <c r="N50" s="136" t="e">
        <f>NA()</f>
        <v>#N/A</v>
      </c>
      <c r="O50" s="136">
        <f>IF(ISNUMBER('実質公債費比率（分子）の構造'!O$53),'実質公債費比率（分子）の構造'!O$53,NA())</f>
        <v>334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3552</v>
      </c>
      <c r="E56" s="135"/>
      <c r="F56" s="135"/>
      <c r="G56" s="135">
        <f>'将来負担比率（分子）の構造'!J$51</f>
        <v>3636</v>
      </c>
      <c r="H56" s="135"/>
      <c r="I56" s="135"/>
      <c r="J56" s="135">
        <f>'将来負担比率（分子）の構造'!K$51</f>
        <v>3518</v>
      </c>
      <c r="K56" s="135"/>
      <c r="L56" s="135"/>
      <c r="M56" s="135">
        <f>'将来負担比率（分子）の構造'!L$51</f>
        <v>3564</v>
      </c>
      <c r="N56" s="135"/>
      <c r="O56" s="135"/>
      <c r="P56" s="135">
        <f>'将来負担比率（分子）の構造'!M$51</f>
        <v>3595</v>
      </c>
    </row>
    <row r="57" spans="1:16">
      <c r="A57" s="135" t="s">
        <v>34</v>
      </c>
      <c r="B57" s="135"/>
      <c r="C57" s="135"/>
      <c r="D57" s="135">
        <f>'将来負担比率（分子）の構造'!I$50</f>
        <v>74</v>
      </c>
      <c r="E57" s="135"/>
      <c r="F57" s="135"/>
      <c r="G57" s="135">
        <f>'将来負担比率（分子）の構造'!J$50</f>
        <v>68</v>
      </c>
      <c r="H57" s="135"/>
      <c r="I57" s="135"/>
      <c r="J57" s="135">
        <f>'将来負担比率（分子）の構造'!K$50</f>
        <v>62</v>
      </c>
      <c r="K57" s="135"/>
      <c r="L57" s="135"/>
      <c r="M57" s="135">
        <f>'将来負担比率（分子）の構造'!L$50</f>
        <v>57</v>
      </c>
      <c r="N57" s="135"/>
      <c r="O57" s="135"/>
      <c r="P57" s="135">
        <f>'将来負担比率（分子）の構造'!M$50</f>
        <v>51</v>
      </c>
    </row>
    <row r="58" spans="1:16">
      <c r="A58" s="135" t="s">
        <v>33</v>
      </c>
      <c r="B58" s="135"/>
      <c r="C58" s="135"/>
      <c r="D58" s="135">
        <f>'将来負担比率（分子）の構造'!I$49</f>
        <v>1139</v>
      </c>
      <c r="E58" s="135"/>
      <c r="F58" s="135"/>
      <c r="G58" s="135">
        <f>'将来負担比率（分子）の構造'!J$49</f>
        <v>1063</v>
      </c>
      <c r="H58" s="135"/>
      <c r="I58" s="135"/>
      <c r="J58" s="135">
        <f>'将来負担比率（分子）の構造'!K$49</f>
        <v>1224</v>
      </c>
      <c r="K58" s="135"/>
      <c r="L58" s="135"/>
      <c r="M58" s="135">
        <f>'将来負担比率（分子）の構造'!L$49</f>
        <v>919</v>
      </c>
      <c r="N58" s="135"/>
      <c r="O58" s="135"/>
      <c r="P58" s="135">
        <f>'将来負担比率（分子）の構造'!M$49</f>
        <v>1022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23</v>
      </c>
      <c r="C61" s="135"/>
      <c r="D61" s="135"/>
      <c r="E61" s="135">
        <f>'将来負担比率（分子）の構造'!J$46</f>
        <v>20</v>
      </c>
      <c r="F61" s="135"/>
      <c r="G61" s="135"/>
      <c r="H61" s="135">
        <f>'将来負担比率（分子）の構造'!K$46</f>
        <v>16</v>
      </c>
      <c r="I61" s="135"/>
      <c r="J61" s="135"/>
      <c r="K61" s="135">
        <f>'将来負担比率（分子）の構造'!L$46</f>
        <v>12</v>
      </c>
      <c r="L61" s="135"/>
      <c r="M61" s="135"/>
      <c r="N61" s="135">
        <f>'将来負担比率（分子）の構造'!M$46</f>
        <v>8</v>
      </c>
      <c r="O61" s="135"/>
      <c r="P61" s="135"/>
    </row>
    <row r="62" spans="1:16">
      <c r="A62" s="135" t="s">
        <v>28</v>
      </c>
      <c r="B62" s="135">
        <f>'将来負担比率（分子）の構造'!I$45</f>
        <v>1762</v>
      </c>
      <c r="C62" s="135"/>
      <c r="D62" s="135"/>
      <c r="E62" s="135">
        <f>'将来負担比率（分子）の構造'!J$45</f>
        <v>1656</v>
      </c>
      <c r="F62" s="135"/>
      <c r="G62" s="135"/>
      <c r="H62" s="135">
        <f>'将来負担比率（分子）の構造'!K$45</f>
        <v>1585</v>
      </c>
      <c r="I62" s="135"/>
      <c r="J62" s="135"/>
      <c r="K62" s="135">
        <f>'将来負担比率（分子）の構造'!L$45</f>
        <v>1458</v>
      </c>
      <c r="L62" s="135"/>
      <c r="M62" s="135"/>
      <c r="N62" s="135">
        <f>'将来負担比率（分子）の構造'!M$45</f>
        <v>1354</v>
      </c>
      <c r="O62" s="135"/>
      <c r="P62" s="135"/>
    </row>
    <row r="63" spans="1:16">
      <c r="A63" s="135" t="s">
        <v>27</v>
      </c>
      <c r="B63" s="135">
        <f>'将来負担比率（分子）の構造'!I$44</f>
        <v>225</v>
      </c>
      <c r="C63" s="135"/>
      <c r="D63" s="135"/>
      <c r="E63" s="135">
        <f>'将来負担比率（分子）の構造'!J$44</f>
        <v>293</v>
      </c>
      <c r="F63" s="135"/>
      <c r="G63" s="135"/>
      <c r="H63" s="135">
        <f>'将来負担比率（分子）の構造'!K$44</f>
        <v>269</v>
      </c>
      <c r="I63" s="135"/>
      <c r="J63" s="135"/>
      <c r="K63" s="135">
        <f>'将来負担比率（分子）の構造'!L$44</f>
        <v>242</v>
      </c>
      <c r="L63" s="135"/>
      <c r="M63" s="135"/>
      <c r="N63" s="135">
        <f>'将来負担比率（分子）の構造'!M$44</f>
        <v>214</v>
      </c>
      <c r="O63" s="135"/>
      <c r="P63" s="135"/>
    </row>
    <row r="64" spans="1:16">
      <c r="A64" s="135" t="s">
        <v>26</v>
      </c>
      <c r="B64" s="135">
        <f>'将来負担比率（分子）の構造'!I$43</f>
        <v>959</v>
      </c>
      <c r="C64" s="135"/>
      <c r="D64" s="135"/>
      <c r="E64" s="135">
        <f>'将来負担比率（分子）の構造'!J$43</f>
        <v>948</v>
      </c>
      <c r="F64" s="135"/>
      <c r="G64" s="135"/>
      <c r="H64" s="135">
        <f>'将来負担比率（分子）の構造'!K$43</f>
        <v>893</v>
      </c>
      <c r="I64" s="135"/>
      <c r="J64" s="135"/>
      <c r="K64" s="135">
        <f>'将来負担比率（分子）の構造'!L$43</f>
        <v>849</v>
      </c>
      <c r="L64" s="135"/>
      <c r="M64" s="135"/>
      <c r="N64" s="135">
        <f>'将来負担比率（分子）の構造'!M$43</f>
        <v>822</v>
      </c>
      <c r="O64" s="135"/>
      <c r="P64" s="135"/>
    </row>
    <row r="65" spans="1:16">
      <c r="A65" s="135" t="s">
        <v>25</v>
      </c>
      <c r="B65" s="135">
        <f>'将来負担比率（分子）の構造'!I$42</f>
        <v>281</v>
      </c>
      <c r="C65" s="135"/>
      <c r="D65" s="135"/>
      <c r="E65" s="135">
        <f>'将来負担比率（分子）の構造'!J$42</f>
        <v>232</v>
      </c>
      <c r="F65" s="135"/>
      <c r="G65" s="135"/>
      <c r="H65" s="135">
        <f>'将来負担比率（分子）の構造'!K$42</f>
        <v>187</v>
      </c>
      <c r="I65" s="135"/>
      <c r="J65" s="135"/>
      <c r="K65" s="135">
        <f>'将来負担比率（分子）の構造'!L$42</f>
        <v>142</v>
      </c>
      <c r="L65" s="135"/>
      <c r="M65" s="135"/>
      <c r="N65" s="135">
        <f>'将来負担比率（分子）の構造'!M$42</f>
        <v>98</v>
      </c>
      <c r="O65" s="135"/>
      <c r="P65" s="135"/>
    </row>
    <row r="66" spans="1:16">
      <c r="A66" s="135" t="s">
        <v>24</v>
      </c>
      <c r="B66" s="135">
        <f>'将来負担比率（分子）の構造'!I$41</f>
        <v>5030</v>
      </c>
      <c r="C66" s="135"/>
      <c r="D66" s="135"/>
      <c r="E66" s="135">
        <f>'将来負担比率（分子）の構造'!J$41</f>
        <v>4823</v>
      </c>
      <c r="F66" s="135"/>
      <c r="G66" s="135"/>
      <c r="H66" s="135">
        <f>'将来負担比率（分子）の構造'!K$41</f>
        <v>4630</v>
      </c>
      <c r="I66" s="135"/>
      <c r="J66" s="135"/>
      <c r="K66" s="135">
        <f>'将来負担比率（分子）の構造'!L$41</f>
        <v>4598</v>
      </c>
      <c r="L66" s="135"/>
      <c r="M66" s="135"/>
      <c r="N66" s="135">
        <f>'将来負担比率（分子）の構造'!M$41</f>
        <v>4595</v>
      </c>
      <c r="O66" s="135"/>
      <c r="P66" s="135"/>
    </row>
    <row r="67" spans="1:16">
      <c r="A67" s="135" t="s">
        <v>62</v>
      </c>
      <c r="B67" s="135" t="e">
        <f>NA()</f>
        <v>#N/A</v>
      </c>
      <c r="C67" s="135">
        <f>IF(ISNUMBER('将来負担比率（分子）の構造'!I$52), IF('将来負担比率（分子）の構造'!I$52 &lt; 0, 0, '将来負担比率（分子）の構造'!I$52), NA())</f>
        <v>3515</v>
      </c>
      <c r="D67" s="135" t="e">
        <f>NA()</f>
        <v>#N/A</v>
      </c>
      <c r="E67" s="135" t="e">
        <f>NA()</f>
        <v>#N/A</v>
      </c>
      <c r="F67" s="135">
        <f>IF(ISNUMBER('将来負担比率（分子）の構造'!J$52), IF('将来負担比率（分子）の構造'!J$52 &lt; 0, 0, '将来負担比率（分子）の構造'!J$52), NA())</f>
        <v>3205</v>
      </c>
      <c r="G67" s="135" t="e">
        <f>NA()</f>
        <v>#N/A</v>
      </c>
      <c r="H67" s="135" t="e">
        <f>NA()</f>
        <v>#N/A</v>
      </c>
      <c r="I67" s="135">
        <f>IF(ISNUMBER('将来負担比率（分子）の構造'!K$52), IF('将来負担比率（分子）の構造'!K$52 &lt; 0, 0, '将来負担比率（分子）の構造'!K$52), NA())</f>
        <v>2775</v>
      </c>
      <c r="J67" s="135" t="e">
        <f>NA()</f>
        <v>#N/A</v>
      </c>
      <c r="K67" s="135" t="e">
        <f>NA()</f>
        <v>#N/A</v>
      </c>
      <c r="L67" s="135">
        <f>IF(ISNUMBER('将来負担比率（分子）の構造'!L$52), IF('将来負担比率（分子）の構造'!L$52 &lt; 0, 0, '将来負担比率（分子）の構造'!L$52), NA())</f>
        <v>2761</v>
      </c>
      <c r="M67" s="135" t="e">
        <f>NA()</f>
        <v>#N/A</v>
      </c>
      <c r="N67" s="135" t="e">
        <f>NA()</f>
        <v>#N/A</v>
      </c>
      <c r="O67" s="135">
        <f>IF(ISNUMBER('将来負担比率（分子）の構造'!M$52), IF('将来負担比率（分子）の構造'!M$52 &lt; 0, 0, '将来負担比率（分子）の構造'!M$52), NA())</f>
        <v>2425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767726</v>
      </c>
      <c r="S5" s="613"/>
      <c r="T5" s="613"/>
      <c r="U5" s="613"/>
      <c r="V5" s="613"/>
      <c r="W5" s="613"/>
      <c r="X5" s="613"/>
      <c r="Y5" s="614"/>
      <c r="Z5" s="615">
        <v>16.100000000000001</v>
      </c>
      <c r="AA5" s="615"/>
      <c r="AB5" s="615"/>
      <c r="AC5" s="615"/>
      <c r="AD5" s="616">
        <v>767726</v>
      </c>
      <c r="AE5" s="616"/>
      <c r="AF5" s="616"/>
      <c r="AG5" s="616"/>
      <c r="AH5" s="616"/>
      <c r="AI5" s="616"/>
      <c r="AJ5" s="616"/>
      <c r="AK5" s="616"/>
      <c r="AL5" s="617">
        <v>27.6</v>
      </c>
      <c r="AM5" s="618"/>
      <c r="AN5" s="618"/>
      <c r="AO5" s="619"/>
      <c r="AP5" s="609" t="s">
        <v>206</v>
      </c>
      <c r="AQ5" s="610"/>
      <c r="AR5" s="610"/>
      <c r="AS5" s="610"/>
      <c r="AT5" s="610"/>
      <c r="AU5" s="610"/>
      <c r="AV5" s="610"/>
      <c r="AW5" s="610"/>
      <c r="AX5" s="610"/>
      <c r="AY5" s="610"/>
      <c r="AZ5" s="610"/>
      <c r="BA5" s="610"/>
      <c r="BB5" s="610"/>
      <c r="BC5" s="610"/>
      <c r="BD5" s="610"/>
      <c r="BE5" s="610"/>
      <c r="BF5" s="611"/>
      <c r="BG5" s="623">
        <v>766957</v>
      </c>
      <c r="BH5" s="624"/>
      <c r="BI5" s="624"/>
      <c r="BJ5" s="624"/>
      <c r="BK5" s="624"/>
      <c r="BL5" s="624"/>
      <c r="BM5" s="624"/>
      <c r="BN5" s="625"/>
      <c r="BO5" s="626">
        <v>99.9</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34618</v>
      </c>
      <c r="S6" s="624"/>
      <c r="T6" s="624"/>
      <c r="U6" s="624"/>
      <c r="V6" s="624"/>
      <c r="W6" s="624"/>
      <c r="X6" s="624"/>
      <c r="Y6" s="625"/>
      <c r="Z6" s="626">
        <v>0.7</v>
      </c>
      <c r="AA6" s="626"/>
      <c r="AB6" s="626"/>
      <c r="AC6" s="626"/>
      <c r="AD6" s="627">
        <v>34618</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766957</v>
      </c>
      <c r="BH6" s="624"/>
      <c r="BI6" s="624"/>
      <c r="BJ6" s="624"/>
      <c r="BK6" s="624"/>
      <c r="BL6" s="624"/>
      <c r="BM6" s="624"/>
      <c r="BN6" s="625"/>
      <c r="BO6" s="626">
        <v>99.9</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74895</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74895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1201</v>
      </c>
      <c r="S7" s="624"/>
      <c r="T7" s="624"/>
      <c r="U7" s="624"/>
      <c r="V7" s="624"/>
      <c r="W7" s="624"/>
      <c r="X7" s="624"/>
      <c r="Y7" s="625"/>
      <c r="Z7" s="626">
        <v>0</v>
      </c>
      <c r="AA7" s="626"/>
      <c r="AB7" s="626"/>
      <c r="AC7" s="626"/>
      <c r="AD7" s="627">
        <v>1201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324963</v>
      </c>
      <c r="BH7" s="624"/>
      <c r="BI7" s="624"/>
      <c r="BJ7" s="624"/>
      <c r="BK7" s="624"/>
      <c r="BL7" s="624"/>
      <c r="BM7" s="624"/>
      <c r="BN7" s="625"/>
      <c r="BO7" s="626">
        <v>42.3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1332086</v>
      </c>
      <c r="CS7" s="624"/>
      <c r="CT7" s="624"/>
      <c r="CU7" s="624"/>
      <c r="CV7" s="624"/>
      <c r="CW7" s="624"/>
      <c r="CX7" s="624"/>
      <c r="CY7" s="625"/>
      <c r="CZ7" s="626">
        <v>29.8</v>
      </c>
      <c r="DA7" s="626"/>
      <c r="DB7" s="626"/>
      <c r="DC7" s="626"/>
      <c r="DD7" s="632">
        <v>749837</v>
      </c>
      <c r="DE7" s="624"/>
      <c r="DF7" s="624"/>
      <c r="DG7" s="624"/>
      <c r="DH7" s="624"/>
      <c r="DI7" s="624"/>
      <c r="DJ7" s="624"/>
      <c r="DK7" s="624"/>
      <c r="DL7" s="624"/>
      <c r="DM7" s="624"/>
      <c r="DN7" s="624"/>
      <c r="DO7" s="624"/>
      <c r="DP7" s="625"/>
      <c r="DQ7" s="632">
        <v>762153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4396</v>
      </c>
      <c r="S8" s="624"/>
      <c r="T8" s="624"/>
      <c r="U8" s="624"/>
      <c r="V8" s="624"/>
      <c r="W8" s="624"/>
      <c r="X8" s="624"/>
      <c r="Y8" s="625"/>
      <c r="Z8" s="626">
        <v>0.1</v>
      </c>
      <c r="AA8" s="626"/>
      <c r="AB8" s="626"/>
      <c r="AC8" s="626"/>
      <c r="AD8" s="627">
        <v>4396</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15289</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1078195</v>
      </c>
      <c r="CS8" s="624"/>
      <c r="CT8" s="624"/>
      <c r="CU8" s="624"/>
      <c r="CV8" s="624"/>
      <c r="CW8" s="624"/>
      <c r="CX8" s="624"/>
      <c r="CY8" s="625"/>
      <c r="CZ8" s="626">
        <v>24.1</v>
      </c>
      <c r="DA8" s="626"/>
      <c r="DB8" s="626"/>
      <c r="DC8" s="626"/>
      <c r="DD8" s="632">
        <v>26483</v>
      </c>
      <c r="DE8" s="624"/>
      <c r="DF8" s="624"/>
      <c r="DG8" s="624"/>
      <c r="DH8" s="624"/>
      <c r="DI8" s="624"/>
      <c r="DJ8" s="624"/>
      <c r="DK8" s="624"/>
      <c r="DL8" s="624"/>
      <c r="DM8" s="624"/>
      <c r="DN8" s="624"/>
      <c r="DO8" s="624"/>
      <c r="DP8" s="625"/>
      <c r="DQ8" s="632">
        <v>671645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4608</v>
      </c>
      <c r="S9" s="624"/>
      <c r="T9" s="624"/>
      <c r="U9" s="624"/>
      <c r="V9" s="624"/>
      <c r="W9" s="624"/>
      <c r="X9" s="624"/>
      <c r="Y9" s="625"/>
      <c r="Z9" s="626">
        <v>0.1</v>
      </c>
      <c r="AA9" s="626"/>
      <c r="AB9" s="626"/>
      <c r="AC9" s="626"/>
      <c r="AD9" s="627">
        <v>4608</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279206</v>
      </c>
      <c r="BH9" s="624"/>
      <c r="BI9" s="624"/>
      <c r="BJ9" s="624"/>
      <c r="BK9" s="624"/>
      <c r="BL9" s="624"/>
      <c r="BM9" s="624"/>
      <c r="BN9" s="625"/>
      <c r="BO9" s="626">
        <v>36.4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392116</v>
      </c>
      <c r="CS9" s="624"/>
      <c r="CT9" s="624"/>
      <c r="CU9" s="624"/>
      <c r="CV9" s="624"/>
      <c r="CW9" s="624"/>
      <c r="CX9" s="624"/>
      <c r="CY9" s="625"/>
      <c r="CZ9" s="626">
        <v>8.8000000000000007</v>
      </c>
      <c r="DA9" s="626"/>
      <c r="DB9" s="626"/>
      <c r="DC9" s="626"/>
      <c r="DD9" s="632">
        <v>4086</v>
      </c>
      <c r="DE9" s="624"/>
      <c r="DF9" s="624"/>
      <c r="DG9" s="624"/>
      <c r="DH9" s="624"/>
      <c r="DI9" s="624"/>
      <c r="DJ9" s="624"/>
      <c r="DK9" s="624"/>
      <c r="DL9" s="624"/>
      <c r="DM9" s="624"/>
      <c r="DN9" s="624"/>
      <c r="DO9" s="624"/>
      <c r="DP9" s="625"/>
      <c r="DQ9" s="632">
        <v>378547</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144670</v>
      </c>
      <c r="S10" s="624"/>
      <c r="T10" s="624"/>
      <c r="U10" s="624"/>
      <c r="V10" s="624"/>
      <c r="W10" s="624"/>
      <c r="X10" s="624"/>
      <c r="Y10" s="625"/>
      <c r="Z10" s="626">
        <v>3</v>
      </c>
      <c r="AA10" s="626"/>
      <c r="AB10" s="626"/>
      <c r="AC10" s="626"/>
      <c r="AD10" s="627">
        <v>144670</v>
      </c>
      <c r="AE10" s="627"/>
      <c r="AF10" s="627"/>
      <c r="AG10" s="627"/>
      <c r="AH10" s="627"/>
      <c r="AI10" s="627"/>
      <c r="AJ10" s="627"/>
      <c r="AK10" s="627"/>
      <c r="AL10" s="628">
        <v>5.2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16774</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13000</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13694</v>
      </c>
      <c r="BH11" s="624"/>
      <c r="BI11" s="624"/>
      <c r="BJ11" s="624"/>
      <c r="BK11" s="624"/>
      <c r="BL11" s="624"/>
      <c r="BM11" s="624"/>
      <c r="BN11" s="625"/>
      <c r="BO11" s="626">
        <v>1.8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185064</v>
      </c>
      <c r="CS11" s="624"/>
      <c r="CT11" s="624"/>
      <c r="CU11" s="624"/>
      <c r="CV11" s="624"/>
      <c r="CW11" s="624"/>
      <c r="CX11" s="624"/>
      <c r="CY11" s="625"/>
      <c r="CZ11" s="626">
        <v>4.0999999999999996</v>
      </c>
      <c r="DA11" s="626"/>
      <c r="DB11" s="626"/>
      <c r="DC11" s="626"/>
      <c r="DD11" s="632">
        <v>95115</v>
      </c>
      <c r="DE11" s="624"/>
      <c r="DF11" s="624"/>
      <c r="DG11" s="624"/>
      <c r="DH11" s="624"/>
      <c r="DI11" s="624"/>
      <c r="DJ11" s="624"/>
      <c r="DK11" s="624"/>
      <c r="DL11" s="624"/>
      <c r="DM11" s="624"/>
      <c r="DN11" s="624"/>
      <c r="DO11" s="624"/>
      <c r="DP11" s="625"/>
      <c r="DQ11" s="632">
        <v>118702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357983</v>
      </c>
      <c r="BH12" s="624"/>
      <c r="BI12" s="624"/>
      <c r="BJ12" s="624"/>
      <c r="BK12" s="624"/>
      <c r="BL12" s="624"/>
      <c r="BM12" s="624"/>
      <c r="BN12" s="625"/>
      <c r="BO12" s="626">
        <v>46.6</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108711</v>
      </c>
      <c r="CS12" s="624"/>
      <c r="CT12" s="624"/>
      <c r="CU12" s="624"/>
      <c r="CV12" s="624"/>
      <c r="CW12" s="624"/>
      <c r="CX12" s="624"/>
      <c r="CY12" s="625"/>
      <c r="CZ12" s="626">
        <v>2.4</v>
      </c>
      <c r="DA12" s="626"/>
      <c r="DB12" s="626"/>
      <c r="DC12" s="626"/>
      <c r="DD12" s="632">
        <v>2205</v>
      </c>
      <c r="DE12" s="624"/>
      <c r="DF12" s="624"/>
      <c r="DG12" s="624"/>
      <c r="DH12" s="624"/>
      <c r="DI12" s="624"/>
      <c r="DJ12" s="624"/>
      <c r="DK12" s="624"/>
      <c r="DL12" s="624"/>
      <c r="DM12" s="624"/>
      <c r="DN12" s="624"/>
      <c r="DO12" s="624"/>
      <c r="DP12" s="625"/>
      <c r="DQ12" s="632">
        <v>100524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9165</v>
      </c>
      <c r="S13" s="624"/>
      <c r="T13" s="624"/>
      <c r="U13" s="624"/>
      <c r="V13" s="624"/>
      <c r="W13" s="624"/>
      <c r="X13" s="624"/>
      <c r="Y13" s="625"/>
      <c r="Z13" s="626">
        <v>0.2</v>
      </c>
      <c r="AA13" s="626"/>
      <c r="AB13" s="626"/>
      <c r="AC13" s="626"/>
      <c r="AD13" s="627">
        <v>9165</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356536</v>
      </c>
      <c r="BH13" s="624"/>
      <c r="BI13" s="624"/>
      <c r="BJ13" s="624"/>
      <c r="BK13" s="624"/>
      <c r="BL13" s="624"/>
      <c r="BM13" s="624"/>
      <c r="BN13" s="625"/>
      <c r="BO13" s="626">
        <v>46.4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140848</v>
      </c>
      <c r="CS13" s="624"/>
      <c r="CT13" s="624"/>
      <c r="CU13" s="624"/>
      <c r="CV13" s="624"/>
      <c r="CW13" s="624"/>
      <c r="CX13" s="624"/>
      <c r="CY13" s="625"/>
      <c r="CZ13" s="626">
        <v>3.2</v>
      </c>
      <c r="DA13" s="626"/>
      <c r="DB13" s="626"/>
      <c r="DC13" s="626"/>
      <c r="DD13" s="632">
        <v>77103</v>
      </c>
      <c r="DE13" s="624"/>
      <c r="DF13" s="624"/>
      <c r="DG13" s="624"/>
      <c r="DH13" s="624"/>
      <c r="DI13" s="624"/>
      <c r="DJ13" s="624"/>
      <c r="DK13" s="624"/>
      <c r="DL13" s="624"/>
      <c r="DM13" s="624"/>
      <c r="DN13" s="624"/>
      <c r="DO13" s="624"/>
      <c r="DP13" s="625"/>
      <c r="DQ13" s="632">
        <v>111977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19753</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214865</v>
      </c>
      <c r="CS14" s="624"/>
      <c r="CT14" s="624"/>
      <c r="CU14" s="624"/>
      <c r="CV14" s="624"/>
      <c r="CW14" s="624"/>
      <c r="CX14" s="624"/>
      <c r="CY14" s="625"/>
      <c r="CZ14" s="626">
        <v>4.8</v>
      </c>
      <c r="DA14" s="626"/>
      <c r="DB14" s="626"/>
      <c r="DC14" s="626"/>
      <c r="DD14" s="632">
        <v>864</v>
      </c>
      <c r="DE14" s="624"/>
      <c r="DF14" s="624"/>
      <c r="DG14" s="624"/>
      <c r="DH14" s="624"/>
      <c r="DI14" s="624"/>
      <c r="DJ14" s="624"/>
      <c r="DK14" s="624"/>
      <c r="DL14" s="624"/>
      <c r="DM14" s="624"/>
      <c r="DN14" s="624"/>
      <c r="DO14" s="624"/>
      <c r="DP14" s="625"/>
      <c r="DQ14" s="632">
        <v>206433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1783</v>
      </c>
      <c r="S15" s="624"/>
      <c r="T15" s="624"/>
      <c r="U15" s="624"/>
      <c r="V15" s="624"/>
      <c r="W15" s="624"/>
      <c r="X15" s="624"/>
      <c r="Y15" s="625"/>
      <c r="Z15" s="626">
        <v>0</v>
      </c>
      <c r="AA15" s="626"/>
      <c r="AB15" s="626"/>
      <c r="AC15" s="626"/>
      <c r="AD15" s="627">
        <v>1783</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64258</v>
      </c>
      <c r="BH15" s="624"/>
      <c r="BI15" s="624"/>
      <c r="BJ15" s="624"/>
      <c r="BK15" s="624"/>
      <c r="BL15" s="624"/>
      <c r="BM15" s="624"/>
      <c r="BN15" s="625"/>
      <c r="BO15" s="626">
        <v>8.4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404387</v>
      </c>
      <c r="CS15" s="624"/>
      <c r="CT15" s="624"/>
      <c r="CU15" s="624"/>
      <c r="CV15" s="624"/>
      <c r="CW15" s="624"/>
      <c r="CX15" s="624"/>
      <c r="CY15" s="625"/>
      <c r="CZ15" s="626">
        <v>9.1</v>
      </c>
      <c r="DA15" s="626"/>
      <c r="DB15" s="626"/>
      <c r="DC15" s="626"/>
      <c r="DD15" s="632">
        <v>11596</v>
      </c>
      <c r="DE15" s="624"/>
      <c r="DF15" s="624"/>
      <c r="DG15" s="624"/>
      <c r="DH15" s="624"/>
      <c r="DI15" s="624"/>
      <c r="DJ15" s="624"/>
      <c r="DK15" s="624"/>
      <c r="DL15" s="624"/>
      <c r="DM15" s="624"/>
      <c r="DN15" s="624"/>
      <c r="DO15" s="624"/>
      <c r="DP15" s="625"/>
      <c r="DQ15" s="632">
        <v>342490</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1986729</v>
      </c>
      <c r="S16" s="624"/>
      <c r="T16" s="624"/>
      <c r="U16" s="624"/>
      <c r="V16" s="624"/>
      <c r="W16" s="624"/>
      <c r="X16" s="624"/>
      <c r="Y16" s="625"/>
      <c r="Z16" s="626">
        <v>41.6</v>
      </c>
      <c r="AA16" s="626"/>
      <c r="AB16" s="626"/>
      <c r="AC16" s="626"/>
      <c r="AD16" s="627">
        <v>1809457</v>
      </c>
      <c r="AE16" s="627"/>
      <c r="AF16" s="627"/>
      <c r="AG16" s="627"/>
      <c r="AH16" s="627"/>
      <c r="AI16" s="627"/>
      <c r="AJ16" s="627"/>
      <c r="AK16" s="627"/>
      <c r="AL16" s="628">
        <v>65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8416</v>
      </c>
      <c r="CS16" s="624"/>
      <c r="CT16" s="624"/>
      <c r="CU16" s="624"/>
      <c r="CV16" s="624"/>
      <c r="CW16" s="624"/>
      <c r="CX16" s="624"/>
      <c r="CY16" s="625"/>
      <c r="CZ16" s="626">
        <v>0.2</v>
      </c>
      <c r="DA16" s="626"/>
      <c r="DB16" s="626"/>
      <c r="DC16" s="626"/>
      <c r="DD16" s="632" t="s">
        <v>108</v>
      </c>
      <c r="DE16" s="624"/>
      <c r="DF16" s="624"/>
      <c r="DG16" s="624"/>
      <c r="DH16" s="624"/>
      <c r="DI16" s="624"/>
      <c r="DJ16" s="624"/>
      <c r="DK16" s="624"/>
      <c r="DL16" s="624"/>
      <c r="DM16" s="624"/>
      <c r="DN16" s="624"/>
      <c r="DO16" s="624"/>
      <c r="DP16" s="625"/>
      <c r="DQ16" s="632">
        <v>2164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1809457</v>
      </c>
      <c r="S17" s="624"/>
      <c r="T17" s="624"/>
      <c r="U17" s="624"/>
      <c r="V17" s="624"/>
      <c r="W17" s="624"/>
      <c r="X17" s="624"/>
      <c r="Y17" s="625"/>
      <c r="Z17" s="626">
        <v>37.9</v>
      </c>
      <c r="AA17" s="626"/>
      <c r="AB17" s="626"/>
      <c r="AC17" s="626"/>
      <c r="AD17" s="627">
        <v>1809457</v>
      </c>
      <c r="AE17" s="627"/>
      <c r="AF17" s="627"/>
      <c r="AG17" s="627"/>
      <c r="AH17" s="627"/>
      <c r="AI17" s="627"/>
      <c r="AJ17" s="627"/>
      <c r="AK17" s="627"/>
      <c r="AL17" s="628">
        <v>65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513824</v>
      </c>
      <c r="CS17" s="624"/>
      <c r="CT17" s="624"/>
      <c r="CU17" s="624"/>
      <c r="CV17" s="624"/>
      <c r="CW17" s="624"/>
      <c r="CX17" s="624"/>
      <c r="CY17" s="625"/>
      <c r="CZ17" s="626">
        <v>11.5</v>
      </c>
      <c r="DA17" s="626"/>
      <c r="DB17" s="626"/>
      <c r="DC17" s="626"/>
      <c r="DD17" s="632" t="s">
        <v>108</v>
      </c>
      <c r="DE17" s="624"/>
      <c r="DF17" s="624"/>
      <c r="DG17" s="624"/>
      <c r="DH17" s="624"/>
      <c r="DI17" s="624"/>
      <c r="DJ17" s="624"/>
      <c r="DK17" s="624"/>
      <c r="DL17" s="624"/>
      <c r="DM17" s="624"/>
      <c r="DN17" s="624"/>
      <c r="DO17" s="624"/>
      <c r="DP17" s="625"/>
      <c r="DQ17" s="632">
        <v>506042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177271</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769</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2954896</v>
      </c>
      <c r="S20" s="624"/>
      <c r="T20" s="624"/>
      <c r="U20" s="624"/>
      <c r="V20" s="624"/>
      <c r="W20" s="624"/>
      <c r="X20" s="624"/>
      <c r="Y20" s="625"/>
      <c r="Z20" s="626">
        <v>61.9</v>
      </c>
      <c r="AA20" s="626"/>
      <c r="AB20" s="626"/>
      <c r="AC20" s="626"/>
      <c r="AD20" s="627">
        <v>2777624</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769</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4466407</v>
      </c>
      <c r="CS20" s="624"/>
      <c r="CT20" s="624"/>
      <c r="CU20" s="624"/>
      <c r="CV20" s="624"/>
      <c r="CW20" s="624"/>
      <c r="CX20" s="624"/>
      <c r="CY20" s="625"/>
      <c r="CZ20" s="626">
        <v>100</v>
      </c>
      <c r="DA20" s="626"/>
      <c r="DB20" s="626"/>
      <c r="DC20" s="626"/>
      <c r="DD20" s="632">
        <v>967289</v>
      </c>
      <c r="DE20" s="624"/>
      <c r="DF20" s="624"/>
      <c r="DG20" s="624"/>
      <c r="DH20" s="624"/>
      <c r="DI20" s="624"/>
      <c r="DJ20" s="624"/>
      <c r="DK20" s="624"/>
      <c r="DL20" s="624"/>
      <c r="DM20" s="624"/>
      <c r="DN20" s="624"/>
      <c r="DO20" s="624"/>
      <c r="DP20" s="625"/>
      <c r="DQ20" s="632">
        <v>3275572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835</v>
      </c>
      <c r="S21" s="624"/>
      <c r="T21" s="624"/>
      <c r="U21" s="624"/>
      <c r="V21" s="624"/>
      <c r="W21" s="624"/>
      <c r="X21" s="624"/>
      <c r="Y21" s="625"/>
      <c r="Z21" s="626">
        <v>0</v>
      </c>
      <c r="AA21" s="626"/>
      <c r="AB21" s="626"/>
      <c r="AC21" s="626"/>
      <c r="AD21" s="627">
        <v>835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769</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8765</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74308</v>
      </c>
      <c r="S23" s="624"/>
      <c r="T23" s="624"/>
      <c r="U23" s="624"/>
      <c r="V23" s="624"/>
      <c r="W23" s="624"/>
      <c r="X23" s="624"/>
      <c r="Y23" s="625"/>
      <c r="Z23" s="626">
        <v>1.6</v>
      </c>
      <c r="AA23" s="626"/>
      <c r="AB23" s="626"/>
      <c r="AC23" s="626"/>
      <c r="AD23" s="627">
        <v>2240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8587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1609563</v>
      </c>
      <c r="CS24" s="613"/>
      <c r="CT24" s="613"/>
      <c r="CU24" s="613"/>
      <c r="CV24" s="613"/>
      <c r="CW24" s="613"/>
      <c r="CX24" s="613"/>
      <c r="CY24" s="614"/>
      <c r="CZ24" s="650">
        <v>36</v>
      </c>
      <c r="DA24" s="651"/>
      <c r="DB24" s="651"/>
      <c r="DC24" s="652"/>
      <c r="DD24" s="649">
        <v>1344210</v>
      </c>
      <c r="DE24" s="613"/>
      <c r="DF24" s="613"/>
      <c r="DG24" s="613"/>
      <c r="DH24" s="613"/>
      <c r="DI24" s="613"/>
      <c r="DJ24" s="613"/>
      <c r="DK24" s="614"/>
      <c r="DL24" s="649">
        <v>1304769</v>
      </c>
      <c r="DM24" s="613"/>
      <c r="DN24" s="613"/>
      <c r="DO24" s="613"/>
      <c r="DP24" s="613"/>
      <c r="DQ24" s="613"/>
      <c r="DR24" s="613"/>
      <c r="DS24" s="613"/>
      <c r="DT24" s="613"/>
      <c r="DU24" s="613"/>
      <c r="DV24" s="614"/>
      <c r="DW24" s="617">
        <v>44.3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489702</v>
      </c>
      <c r="S25" s="624"/>
      <c r="T25" s="624"/>
      <c r="U25" s="624"/>
      <c r="V25" s="624"/>
      <c r="W25" s="624"/>
      <c r="X25" s="624"/>
      <c r="Y25" s="625"/>
      <c r="Z25" s="626">
        <v>10.3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782832</v>
      </c>
      <c r="CS25" s="655"/>
      <c r="CT25" s="655"/>
      <c r="CU25" s="655"/>
      <c r="CV25" s="655"/>
      <c r="CW25" s="655"/>
      <c r="CX25" s="655"/>
      <c r="CY25" s="656"/>
      <c r="CZ25" s="657">
        <v>17.5</v>
      </c>
      <c r="DA25" s="658"/>
      <c r="DB25" s="658"/>
      <c r="DC25" s="659"/>
      <c r="DD25" s="632">
        <v>749487</v>
      </c>
      <c r="DE25" s="655"/>
      <c r="DF25" s="655"/>
      <c r="DG25" s="655"/>
      <c r="DH25" s="655"/>
      <c r="DI25" s="655"/>
      <c r="DJ25" s="655"/>
      <c r="DK25" s="656"/>
      <c r="DL25" s="632">
        <v>710121</v>
      </c>
      <c r="DM25" s="655"/>
      <c r="DN25" s="655"/>
      <c r="DO25" s="655"/>
      <c r="DP25" s="655"/>
      <c r="DQ25" s="655"/>
      <c r="DR25" s="655"/>
      <c r="DS25" s="655"/>
      <c r="DT25" s="655"/>
      <c r="DU25" s="655"/>
      <c r="DV25" s="656"/>
      <c r="DW25" s="628">
        <v>24.1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460966</v>
      </c>
      <c r="CS26" s="624"/>
      <c r="CT26" s="624"/>
      <c r="CU26" s="624"/>
      <c r="CV26" s="624"/>
      <c r="CW26" s="624"/>
      <c r="CX26" s="624"/>
      <c r="CY26" s="625"/>
      <c r="CZ26" s="657">
        <v>10.3</v>
      </c>
      <c r="DA26" s="658"/>
      <c r="DB26" s="658"/>
      <c r="DC26" s="659"/>
      <c r="DD26" s="632">
        <v>432671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289035</v>
      </c>
      <c r="S27" s="624"/>
      <c r="T27" s="624"/>
      <c r="U27" s="624"/>
      <c r="V27" s="624"/>
      <c r="W27" s="624"/>
      <c r="X27" s="624"/>
      <c r="Y27" s="625"/>
      <c r="Z27" s="626">
        <v>6.1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767726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312907</v>
      </c>
      <c r="CS27" s="655"/>
      <c r="CT27" s="655"/>
      <c r="CU27" s="655"/>
      <c r="CV27" s="655"/>
      <c r="CW27" s="655"/>
      <c r="CX27" s="655"/>
      <c r="CY27" s="656"/>
      <c r="CZ27" s="657">
        <v>7</v>
      </c>
      <c r="DA27" s="658"/>
      <c r="DB27" s="658"/>
      <c r="DC27" s="659"/>
      <c r="DD27" s="632">
        <v>88681</v>
      </c>
      <c r="DE27" s="655"/>
      <c r="DF27" s="655"/>
      <c r="DG27" s="655"/>
      <c r="DH27" s="655"/>
      <c r="DI27" s="655"/>
      <c r="DJ27" s="655"/>
      <c r="DK27" s="656"/>
      <c r="DL27" s="632">
        <v>88606</v>
      </c>
      <c r="DM27" s="655"/>
      <c r="DN27" s="655"/>
      <c r="DO27" s="655"/>
      <c r="DP27" s="655"/>
      <c r="DQ27" s="655"/>
      <c r="DR27" s="655"/>
      <c r="DS27" s="655"/>
      <c r="DT27" s="655"/>
      <c r="DU27" s="655"/>
      <c r="DV27" s="656"/>
      <c r="DW27" s="628">
        <v>3</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5194</v>
      </c>
      <c r="S28" s="624"/>
      <c r="T28" s="624"/>
      <c r="U28" s="624"/>
      <c r="V28" s="624"/>
      <c r="W28" s="624"/>
      <c r="X28" s="624"/>
      <c r="Y28" s="625"/>
      <c r="Z28" s="626">
        <v>0.1</v>
      </c>
      <c r="AA28" s="626"/>
      <c r="AB28" s="626"/>
      <c r="AC28" s="626"/>
      <c r="AD28" s="627">
        <v>5118</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513824</v>
      </c>
      <c r="CS28" s="624"/>
      <c r="CT28" s="624"/>
      <c r="CU28" s="624"/>
      <c r="CV28" s="624"/>
      <c r="CW28" s="624"/>
      <c r="CX28" s="624"/>
      <c r="CY28" s="625"/>
      <c r="CZ28" s="657">
        <v>11.5</v>
      </c>
      <c r="DA28" s="658"/>
      <c r="DB28" s="658"/>
      <c r="DC28" s="659"/>
      <c r="DD28" s="632">
        <v>506042</v>
      </c>
      <c r="DE28" s="624"/>
      <c r="DF28" s="624"/>
      <c r="DG28" s="624"/>
      <c r="DH28" s="624"/>
      <c r="DI28" s="624"/>
      <c r="DJ28" s="624"/>
      <c r="DK28" s="625"/>
      <c r="DL28" s="632">
        <v>506042</v>
      </c>
      <c r="DM28" s="624"/>
      <c r="DN28" s="624"/>
      <c r="DO28" s="624"/>
      <c r="DP28" s="624"/>
      <c r="DQ28" s="624"/>
      <c r="DR28" s="624"/>
      <c r="DS28" s="624"/>
      <c r="DT28" s="624"/>
      <c r="DU28" s="624"/>
      <c r="DV28" s="625"/>
      <c r="DW28" s="628">
        <v>17.2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11020</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513824</v>
      </c>
      <c r="CS29" s="655"/>
      <c r="CT29" s="655"/>
      <c r="CU29" s="655"/>
      <c r="CV29" s="655"/>
      <c r="CW29" s="655"/>
      <c r="CX29" s="655"/>
      <c r="CY29" s="656"/>
      <c r="CZ29" s="657">
        <v>11.5</v>
      </c>
      <c r="DA29" s="658"/>
      <c r="DB29" s="658"/>
      <c r="DC29" s="659"/>
      <c r="DD29" s="632">
        <v>506042</v>
      </c>
      <c r="DE29" s="655"/>
      <c r="DF29" s="655"/>
      <c r="DG29" s="655"/>
      <c r="DH29" s="655"/>
      <c r="DI29" s="655"/>
      <c r="DJ29" s="655"/>
      <c r="DK29" s="656"/>
      <c r="DL29" s="632">
        <v>506042</v>
      </c>
      <c r="DM29" s="655"/>
      <c r="DN29" s="655"/>
      <c r="DO29" s="655"/>
      <c r="DP29" s="655"/>
      <c r="DQ29" s="655"/>
      <c r="DR29" s="655"/>
      <c r="DS29" s="655"/>
      <c r="DT29" s="655"/>
      <c r="DU29" s="655"/>
      <c r="DV29" s="656"/>
      <c r="DW29" s="628">
        <v>17.2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20725</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93.1</v>
      </c>
      <c r="BN30" s="682"/>
      <c r="BO30" s="682"/>
      <c r="BP30" s="682"/>
      <c r="BQ30" s="683"/>
      <c r="BR30" s="681">
        <v>98.3</v>
      </c>
      <c r="BS30" s="682"/>
      <c r="BT30" s="682"/>
      <c r="BU30" s="682"/>
      <c r="BV30" s="682"/>
      <c r="BW30" s="682"/>
      <c r="BX30" s="618">
        <v>92.4</v>
      </c>
      <c r="BY30" s="682"/>
      <c r="BZ30" s="682"/>
      <c r="CA30" s="682"/>
      <c r="CB30" s="683"/>
      <c r="CD30" s="686"/>
      <c r="CE30" s="687"/>
      <c r="CF30" s="637" t="s">
        <v>290</v>
      </c>
      <c r="CG30" s="638"/>
      <c r="CH30" s="638"/>
      <c r="CI30" s="638"/>
      <c r="CJ30" s="638"/>
      <c r="CK30" s="638"/>
      <c r="CL30" s="638"/>
      <c r="CM30" s="638"/>
      <c r="CN30" s="638"/>
      <c r="CO30" s="638"/>
      <c r="CP30" s="638"/>
      <c r="CQ30" s="639"/>
      <c r="CR30" s="623">
        <v>432634</v>
      </c>
      <c r="CS30" s="624"/>
      <c r="CT30" s="624"/>
      <c r="CU30" s="624"/>
      <c r="CV30" s="624"/>
      <c r="CW30" s="624"/>
      <c r="CX30" s="624"/>
      <c r="CY30" s="625"/>
      <c r="CZ30" s="657">
        <v>9.6999999999999993</v>
      </c>
      <c r="DA30" s="658"/>
      <c r="DB30" s="658"/>
      <c r="DC30" s="659"/>
      <c r="DD30" s="632">
        <v>426792</v>
      </c>
      <c r="DE30" s="624"/>
      <c r="DF30" s="624"/>
      <c r="DG30" s="624"/>
      <c r="DH30" s="624"/>
      <c r="DI30" s="624"/>
      <c r="DJ30" s="624"/>
      <c r="DK30" s="625"/>
      <c r="DL30" s="632">
        <v>426792</v>
      </c>
      <c r="DM30" s="624"/>
      <c r="DN30" s="624"/>
      <c r="DO30" s="624"/>
      <c r="DP30" s="624"/>
      <c r="DQ30" s="624"/>
      <c r="DR30" s="624"/>
      <c r="DS30" s="624"/>
      <c r="DT30" s="624"/>
      <c r="DU30" s="624"/>
      <c r="DV30" s="625"/>
      <c r="DW30" s="628">
        <v>14.5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362844</v>
      </c>
      <c r="S31" s="624"/>
      <c r="T31" s="624"/>
      <c r="U31" s="624"/>
      <c r="V31" s="624"/>
      <c r="W31" s="624"/>
      <c r="X31" s="624"/>
      <c r="Y31" s="625"/>
      <c r="Z31" s="626">
        <v>7.6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93</v>
      </c>
      <c r="BN31" s="679"/>
      <c r="BO31" s="679"/>
      <c r="BP31" s="679"/>
      <c r="BQ31" s="680"/>
      <c r="BR31" s="678">
        <v>98.1</v>
      </c>
      <c r="BS31" s="655"/>
      <c r="BT31" s="655"/>
      <c r="BU31" s="655"/>
      <c r="BV31" s="655"/>
      <c r="BW31" s="655"/>
      <c r="BX31" s="629">
        <v>91.6</v>
      </c>
      <c r="BY31" s="679"/>
      <c r="BZ31" s="679"/>
      <c r="CA31" s="679"/>
      <c r="CB31" s="680"/>
      <c r="CD31" s="686"/>
      <c r="CE31" s="687"/>
      <c r="CF31" s="637" t="s">
        <v>294</v>
      </c>
      <c r="CG31" s="638"/>
      <c r="CH31" s="638"/>
      <c r="CI31" s="638"/>
      <c r="CJ31" s="638"/>
      <c r="CK31" s="638"/>
      <c r="CL31" s="638"/>
      <c r="CM31" s="638"/>
      <c r="CN31" s="638"/>
      <c r="CO31" s="638"/>
      <c r="CP31" s="638"/>
      <c r="CQ31" s="639"/>
      <c r="CR31" s="623">
        <v>81190</v>
      </c>
      <c r="CS31" s="655"/>
      <c r="CT31" s="655"/>
      <c r="CU31" s="655"/>
      <c r="CV31" s="655"/>
      <c r="CW31" s="655"/>
      <c r="CX31" s="655"/>
      <c r="CY31" s="656"/>
      <c r="CZ31" s="657">
        <v>1.8</v>
      </c>
      <c r="DA31" s="658"/>
      <c r="DB31" s="658"/>
      <c r="DC31" s="659"/>
      <c r="DD31" s="632">
        <v>79250</v>
      </c>
      <c r="DE31" s="655"/>
      <c r="DF31" s="655"/>
      <c r="DG31" s="655"/>
      <c r="DH31" s="655"/>
      <c r="DI31" s="655"/>
      <c r="DJ31" s="655"/>
      <c r="DK31" s="656"/>
      <c r="DL31" s="632">
        <v>79250</v>
      </c>
      <c r="DM31" s="655"/>
      <c r="DN31" s="655"/>
      <c r="DO31" s="655"/>
      <c r="DP31" s="655"/>
      <c r="DQ31" s="655"/>
      <c r="DR31" s="655"/>
      <c r="DS31" s="655"/>
      <c r="DT31" s="655"/>
      <c r="DU31" s="655"/>
      <c r="DV31" s="656"/>
      <c r="DW31" s="628">
        <v>2.7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114901</v>
      </c>
      <c r="S32" s="624"/>
      <c r="T32" s="624"/>
      <c r="U32" s="624"/>
      <c r="V32" s="624"/>
      <c r="W32" s="624"/>
      <c r="X32" s="624"/>
      <c r="Y32" s="625"/>
      <c r="Z32" s="626">
        <v>2.4</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98.5</v>
      </c>
      <c r="BH32" s="691"/>
      <c r="BI32" s="691"/>
      <c r="BJ32" s="691"/>
      <c r="BK32" s="691"/>
      <c r="BL32" s="691"/>
      <c r="BM32" s="692">
        <v>92</v>
      </c>
      <c r="BN32" s="691"/>
      <c r="BO32" s="691"/>
      <c r="BP32" s="691"/>
      <c r="BQ32" s="693"/>
      <c r="BR32" s="690">
        <v>98.2</v>
      </c>
      <c r="BS32" s="691"/>
      <c r="BT32" s="691"/>
      <c r="BU32" s="691"/>
      <c r="BV32" s="691"/>
      <c r="BW32" s="691"/>
      <c r="BX32" s="692">
        <v>91.9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429634</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1881139</v>
      </c>
      <c r="CS33" s="655"/>
      <c r="CT33" s="655"/>
      <c r="CU33" s="655"/>
      <c r="CV33" s="655"/>
      <c r="CW33" s="655"/>
      <c r="CX33" s="655"/>
      <c r="CY33" s="656"/>
      <c r="CZ33" s="657">
        <v>42.1</v>
      </c>
      <c r="DA33" s="658"/>
      <c r="DB33" s="658"/>
      <c r="DC33" s="659"/>
      <c r="DD33" s="632">
        <v>1561538</v>
      </c>
      <c r="DE33" s="655"/>
      <c r="DF33" s="655"/>
      <c r="DG33" s="655"/>
      <c r="DH33" s="655"/>
      <c r="DI33" s="655"/>
      <c r="DJ33" s="655"/>
      <c r="DK33" s="656"/>
      <c r="DL33" s="632">
        <v>1237346</v>
      </c>
      <c r="DM33" s="655"/>
      <c r="DN33" s="655"/>
      <c r="DO33" s="655"/>
      <c r="DP33" s="655"/>
      <c r="DQ33" s="655"/>
      <c r="DR33" s="655"/>
      <c r="DS33" s="655"/>
      <c r="DT33" s="655"/>
      <c r="DU33" s="655"/>
      <c r="DV33" s="656"/>
      <c r="DW33" s="628">
        <v>42.1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597744</v>
      </c>
      <c r="CS34" s="624"/>
      <c r="CT34" s="624"/>
      <c r="CU34" s="624"/>
      <c r="CV34" s="624"/>
      <c r="CW34" s="624"/>
      <c r="CX34" s="624"/>
      <c r="CY34" s="625"/>
      <c r="CZ34" s="657">
        <v>13.4</v>
      </c>
      <c r="DA34" s="658"/>
      <c r="DB34" s="658"/>
      <c r="DC34" s="659"/>
      <c r="DD34" s="632">
        <v>426853</v>
      </c>
      <c r="DE34" s="624"/>
      <c r="DF34" s="624"/>
      <c r="DG34" s="624"/>
      <c r="DH34" s="624"/>
      <c r="DI34" s="624"/>
      <c r="DJ34" s="624"/>
      <c r="DK34" s="625"/>
      <c r="DL34" s="632">
        <v>387046</v>
      </c>
      <c r="DM34" s="624"/>
      <c r="DN34" s="624"/>
      <c r="DO34" s="624"/>
      <c r="DP34" s="624"/>
      <c r="DQ34" s="624"/>
      <c r="DR34" s="624"/>
      <c r="DS34" s="624"/>
      <c r="DT34" s="624"/>
      <c r="DU34" s="624"/>
      <c r="DV34" s="625"/>
      <c r="DW34" s="628">
        <v>13.2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156334</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648756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70414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19547</v>
      </c>
      <c r="CS35" s="655"/>
      <c r="CT35" s="655"/>
      <c r="CU35" s="655"/>
      <c r="CV35" s="655"/>
      <c r="CW35" s="655"/>
      <c r="CX35" s="655"/>
      <c r="CY35" s="656"/>
      <c r="CZ35" s="657">
        <v>0.4</v>
      </c>
      <c r="DA35" s="658"/>
      <c r="DB35" s="658"/>
      <c r="DC35" s="659"/>
      <c r="DD35" s="632">
        <v>18452</v>
      </c>
      <c r="DE35" s="655"/>
      <c r="DF35" s="655"/>
      <c r="DG35" s="655"/>
      <c r="DH35" s="655"/>
      <c r="DI35" s="655"/>
      <c r="DJ35" s="655"/>
      <c r="DK35" s="656"/>
      <c r="DL35" s="632">
        <v>18452</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4770446</v>
      </c>
      <c r="S36" s="696"/>
      <c r="T36" s="696"/>
      <c r="U36" s="696"/>
      <c r="V36" s="696"/>
      <c r="W36" s="696"/>
      <c r="X36" s="696"/>
      <c r="Y36" s="697"/>
      <c r="Z36" s="698">
        <v>100</v>
      </c>
      <c r="AA36" s="698"/>
      <c r="AB36" s="698"/>
      <c r="AC36" s="698"/>
      <c r="AD36" s="699">
        <v>2785817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101922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44909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597441</v>
      </c>
      <c r="CS36" s="624"/>
      <c r="CT36" s="624"/>
      <c r="CU36" s="624"/>
      <c r="CV36" s="624"/>
      <c r="CW36" s="624"/>
      <c r="CX36" s="624"/>
      <c r="CY36" s="625"/>
      <c r="CZ36" s="657">
        <v>13.4</v>
      </c>
      <c r="DA36" s="658"/>
      <c r="DB36" s="658"/>
      <c r="DC36" s="659"/>
      <c r="DD36" s="632">
        <v>552902</v>
      </c>
      <c r="DE36" s="624"/>
      <c r="DF36" s="624"/>
      <c r="DG36" s="624"/>
      <c r="DH36" s="624"/>
      <c r="DI36" s="624"/>
      <c r="DJ36" s="624"/>
      <c r="DK36" s="625"/>
      <c r="DL36" s="632">
        <v>456456</v>
      </c>
      <c r="DM36" s="624"/>
      <c r="DN36" s="624"/>
      <c r="DO36" s="624"/>
      <c r="DP36" s="624"/>
      <c r="DQ36" s="624"/>
      <c r="DR36" s="624"/>
      <c r="DS36" s="624"/>
      <c r="DT36" s="624"/>
      <c r="DU36" s="624"/>
      <c r="DV36" s="625"/>
      <c r="DW36" s="628">
        <v>15.5</v>
      </c>
      <c r="DX36" s="653"/>
      <c r="DY36" s="653"/>
      <c r="DZ36" s="653"/>
      <c r="EA36" s="653"/>
      <c r="EB36" s="653"/>
      <c r="EC36" s="654"/>
    </row>
    <row r="37" spans="2:133" ht="11.25" customHeight="1">
      <c r="AQ37" s="702" t="s">
        <v>312</v>
      </c>
      <c r="AR37" s="703"/>
      <c r="AS37" s="703"/>
      <c r="AT37" s="703"/>
      <c r="AU37" s="703"/>
      <c r="AV37" s="703"/>
      <c r="AW37" s="703"/>
      <c r="AX37" s="703"/>
      <c r="AY37" s="704"/>
      <c r="AZ37" s="623">
        <v>57337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1715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347918</v>
      </c>
      <c r="CS37" s="655"/>
      <c r="CT37" s="655"/>
      <c r="CU37" s="655"/>
      <c r="CV37" s="655"/>
      <c r="CW37" s="655"/>
      <c r="CX37" s="655"/>
      <c r="CY37" s="656"/>
      <c r="CZ37" s="657">
        <v>7.8</v>
      </c>
      <c r="DA37" s="658"/>
      <c r="DB37" s="658"/>
      <c r="DC37" s="659"/>
      <c r="DD37" s="632">
        <v>347918</v>
      </c>
      <c r="DE37" s="655"/>
      <c r="DF37" s="655"/>
      <c r="DG37" s="655"/>
      <c r="DH37" s="655"/>
      <c r="DI37" s="655"/>
      <c r="DJ37" s="655"/>
      <c r="DK37" s="656"/>
      <c r="DL37" s="632">
        <v>315311</v>
      </c>
      <c r="DM37" s="655"/>
      <c r="DN37" s="655"/>
      <c r="DO37" s="655"/>
      <c r="DP37" s="655"/>
      <c r="DQ37" s="655"/>
      <c r="DR37" s="655"/>
      <c r="DS37" s="655"/>
      <c r="DT37" s="655"/>
      <c r="DU37" s="655"/>
      <c r="DV37" s="656"/>
      <c r="DW37" s="628">
        <v>10.7</v>
      </c>
      <c r="DX37" s="653"/>
      <c r="DY37" s="653"/>
      <c r="DZ37" s="653"/>
      <c r="EA37" s="653"/>
      <c r="EB37" s="653"/>
      <c r="EC37" s="654"/>
    </row>
    <row r="38" spans="2:133" ht="11.25" customHeight="1">
      <c r="AQ38" s="702" t="s">
        <v>315</v>
      </c>
      <c r="AR38" s="703"/>
      <c r="AS38" s="703"/>
      <c r="AT38" s="703"/>
      <c r="AU38" s="703"/>
      <c r="AV38" s="703"/>
      <c r="AW38" s="703"/>
      <c r="AX38" s="703"/>
      <c r="AY38" s="704"/>
      <c r="AZ38" s="623">
        <v>15911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2772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489497</v>
      </c>
      <c r="CS38" s="624"/>
      <c r="CT38" s="624"/>
      <c r="CU38" s="624"/>
      <c r="CV38" s="624"/>
      <c r="CW38" s="624"/>
      <c r="CX38" s="624"/>
      <c r="CY38" s="625"/>
      <c r="CZ38" s="657">
        <v>11</v>
      </c>
      <c r="DA38" s="658"/>
      <c r="DB38" s="658"/>
      <c r="DC38" s="659"/>
      <c r="DD38" s="632">
        <v>411944</v>
      </c>
      <c r="DE38" s="624"/>
      <c r="DF38" s="624"/>
      <c r="DG38" s="624"/>
      <c r="DH38" s="624"/>
      <c r="DI38" s="624"/>
      <c r="DJ38" s="624"/>
      <c r="DK38" s="625"/>
      <c r="DL38" s="632">
        <v>375392</v>
      </c>
      <c r="DM38" s="624"/>
      <c r="DN38" s="624"/>
      <c r="DO38" s="624"/>
      <c r="DP38" s="624"/>
      <c r="DQ38" s="624"/>
      <c r="DR38" s="624"/>
      <c r="DS38" s="624"/>
      <c r="DT38" s="624"/>
      <c r="DU38" s="624"/>
      <c r="DV38" s="625"/>
      <c r="DW38" s="628">
        <v>12.8</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104296</v>
      </c>
      <c r="CS39" s="655"/>
      <c r="CT39" s="655"/>
      <c r="CU39" s="655"/>
      <c r="CV39" s="655"/>
      <c r="CW39" s="655"/>
      <c r="CX39" s="655"/>
      <c r="CY39" s="656"/>
      <c r="CZ39" s="657">
        <v>2.2999999999999998</v>
      </c>
      <c r="DA39" s="658"/>
      <c r="DB39" s="658"/>
      <c r="DC39" s="659"/>
      <c r="DD39" s="632">
        <v>93313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122464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72614</v>
      </c>
      <c r="CS40" s="624"/>
      <c r="CT40" s="624"/>
      <c r="CU40" s="624"/>
      <c r="CV40" s="624"/>
      <c r="CW40" s="624"/>
      <c r="CX40" s="624"/>
      <c r="CY40" s="625"/>
      <c r="CZ40" s="657">
        <v>1.6</v>
      </c>
      <c r="DA40" s="658"/>
      <c r="DB40" s="658"/>
      <c r="DC40" s="659"/>
      <c r="DD40" s="632">
        <v>58074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351122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975705</v>
      </c>
      <c r="CS42" s="624"/>
      <c r="CT42" s="624"/>
      <c r="CU42" s="624"/>
      <c r="CV42" s="624"/>
      <c r="CW42" s="624"/>
      <c r="CX42" s="624"/>
      <c r="CY42" s="625"/>
      <c r="CZ42" s="657">
        <v>21.8</v>
      </c>
      <c r="DA42" s="706"/>
      <c r="DB42" s="706"/>
      <c r="DC42" s="707"/>
      <c r="DD42" s="632">
        <v>369824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6642</v>
      </c>
      <c r="CS43" s="655"/>
      <c r="CT43" s="655"/>
      <c r="CU43" s="655"/>
      <c r="CV43" s="655"/>
      <c r="CW43" s="655"/>
      <c r="CX43" s="655"/>
      <c r="CY43" s="656"/>
      <c r="CZ43" s="657">
        <v>0.1</v>
      </c>
      <c r="DA43" s="658"/>
      <c r="DB43" s="658"/>
      <c r="DC43" s="659"/>
      <c r="DD43" s="632">
        <v>6642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967289</v>
      </c>
      <c r="CS44" s="624"/>
      <c r="CT44" s="624"/>
      <c r="CU44" s="624"/>
      <c r="CV44" s="624"/>
      <c r="CW44" s="624"/>
      <c r="CX44" s="624"/>
      <c r="CY44" s="625"/>
      <c r="CZ44" s="657">
        <v>21.7</v>
      </c>
      <c r="DA44" s="706"/>
      <c r="DB44" s="706"/>
      <c r="DC44" s="707"/>
      <c r="DD44" s="632">
        <v>367660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809032</v>
      </c>
      <c r="CS45" s="655"/>
      <c r="CT45" s="655"/>
      <c r="CU45" s="655"/>
      <c r="CV45" s="655"/>
      <c r="CW45" s="655"/>
      <c r="CX45" s="655"/>
      <c r="CY45" s="656"/>
      <c r="CZ45" s="657">
        <v>18.100000000000001</v>
      </c>
      <c r="DA45" s="658"/>
      <c r="DB45" s="658"/>
      <c r="DC45" s="659"/>
      <c r="DD45" s="632">
        <v>225075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148915</v>
      </c>
      <c r="CS46" s="624"/>
      <c r="CT46" s="624"/>
      <c r="CU46" s="624"/>
      <c r="CV46" s="624"/>
      <c r="CW46" s="624"/>
      <c r="CX46" s="624"/>
      <c r="CY46" s="625"/>
      <c r="CZ46" s="657">
        <v>3.3</v>
      </c>
      <c r="DA46" s="706"/>
      <c r="DB46" s="706"/>
      <c r="DC46" s="707"/>
      <c r="DD46" s="632">
        <v>136045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8416</v>
      </c>
      <c r="CS47" s="655"/>
      <c r="CT47" s="655"/>
      <c r="CU47" s="655"/>
      <c r="CV47" s="655"/>
      <c r="CW47" s="655"/>
      <c r="CX47" s="655"/>
      <c r="CY47" s="656"/>
      <c r="CZ47" s="657">
        <v>0.2</v>
      </c>
      <c r="DA47" s="658"/>
      <c r="DB47" s="658"/>
      <c r="DC47" s="659"/>
      <c r="DD47" s="632">
        <v>2164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4466407</v>
      </c>
      <c r="CS49" s="691"/>
      <c r="CT49" s="691"/>
      <c r="CU49" s="691"/>
      <c r="CV49" s="691"/>
      <c r="CW49" s="691"/>
      <c r="CX49" s="691"/>
      <c r="CY49" s="718"/>
      <c r="CZ49" s="719">
        <v>100</v>
      </c>
      <c r="DA49" s="720"/>
      <c r="DB49" s="720"/>
      <c r="DC49" s="721"/>
      <c r="DD49" s="722">
        <v>3275572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4790</v>
      </c>
      <c r="R7" s="753"/>
      <c r="S7" s="753"/>
      <c r="T7" s="753"/>
      <c r="U7" s="753"/>
      <c r="V7" s="753">
        <v>4486</v>
      </c>
      <c r="W7" s="753"/>
      <c r="X7" s="753"/>
      <c r="Y7" s="753"/>
      <c r="Z7" s="753"/>
      <c r="AA7" s="753">
        <v>304</v>
      </c>
      <c r="AB7" s="753"/>
      <c r="AC7" s="753"/>
      <c r="AD7" s="753"/>
      <c r="AE7" s="754"/>
      <c r="AF7" s="755">
        <v>265</v>
      </c>
      <c r="AG7" s="756"/>
      <c r="AH7" s="756"/>
      <c r="AI7" s="756"/>
      <c r="AJ7" s="757"/>
      <c r="AK7" s="792">
        <v>12</v>
      </c>
      <c r="AL7" s="793"/>
      <c r="AM7" s="793"/>
      <c r="AN7" s="793"/>
      <c r="AO7" s="793"/>
      <c r="AP7" s="793">
        <v>4595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4790</v>
      </c>
      <c r="R23" s="812"/>
      <c r="S23" s="812"/>
      <c r="T23" s="812"/>
      <c r="U23" s="812"/>
      <c r="V23" s="812">
        <v>4486</v>
      </c>
      <c r="W23" s="812"/>
      <c r="X23" s="812"/>
      <c r="Y23" s="812"/>
      <c r="Z23" s="812"/>
      <c r="AA23" s="812">
        <v>304</v>
      </c>
      <c r="AB23" s="812"/>
      <c r="AC23" s="812"/>
      <c r="AD23" s="812"/>
      <c r="AE23" s="813"/>
      <c r="AF23" s="814">
        <v>265</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1545</v>
      </c>
      <c r="R28" s="841"/>
      <c r="S28" s="841"/>
      <c r="T28" s="841"/>
      <c r="U28" s="841"/>
      <c r="V28" s="841">
        <v>1472</v>
      </c>
      <c r="W28" s="841"/>
      <c r="X28" s="841"/>
      <c r="Y28" s="841"/>
      <c r="Z28" s="841"/>
      <c r="AA28" s="841">
        <v>73</v>
      </c>
      <c r="AB28" s="841"/>
      <c r="AC28" s="841"/>
      <c r="AD28" s="841"/>
      <c r="AE28" s="842"/>
      <c r="AF28" s="843">
        <v>73</v>
      </c>
      <c r="AG28" s="841"/>
      <c r="AH28" s="841"/>
      <c r="AI28" s="841"/>
      <c r="AJ28" s="844"/>
      <c r="AK28" s="845">
        <v>110</v>
      </c>
      <c r="AL28" s="846"/>
      <c r="AM28" s="846"/>
      <c r="AN28" s="846"/>
      <c r="AO28" s="846"/>
      <c r="AP28" s="836" t="s">
        <v>482</v>
      </c>
      <c r="AQ28" s="836"/>
      <c r="AR28" s="836"/>
      <c r="AS28" s="836"/>
      <c r="AT28" s="836"/>
      <c r="AU28" s="836" t="s">
        <v>482</v>
      </c>
      <c r="AV28" s="836"/>
      <c r="AW28" s="836"/>
      <c r="AX28" s="836"/>
      <c r="AY28" s="836"/>
      <c r="AZ28" s="837" t="s">
        <v>546</v>
      </c>
      <c r="BA28" s="837"/>
      <c r="BB28" s="837"/>
      <c r="BC28" s="837"/>
      <c r="BD28" s="837"/>
      <c r="BE28" s="838" t="s">
        <v>546</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1288</v>
      </c>
      <c r="R29" s="777"/>
      <c r="S29" s="777"/>
      <c r="T29" s="777"/>
      <c r="U29" s="777"/>
      <c r="V29" s="777">
        <v>1243</v>
      </c>
      <c r="W29" s="777"/>
      <c r="X29" s="777"/>
      <c r="Y29" s="777"/>
      <c r="Z29" s="777"/>
      <c r="AA29" s="777">
        <v>44</v>
      </c>
      <c r="AB29" s="777"/>
      <c r="AC29" s="777"/>
      <c r="AD29" s="777"/>
      <c r="AE29" s="778"/>
      <c r="AF29" s="779">
        <v>44</v>
      </c>
      <c r="AG29" s="780"/>
      <c r="AH29" s="780"/>
      <c r="AI29" s="780"/>
      <c r="AJ29" s="781"/>
      <c r="AK29" s="849">
        <v>168</v>
      </c>
      <c r="AL29" s="850"/>
      <c r="AM29" s="850"/>
      <c r="AN29" s="850"/>
      <c r="AO29" s="850"/>
      <c r="AP29" s="851" t="s">
        <v>482</v>
      </c>
      <c r="AQ29" s="851"/>
      <c r="AR29" s="851"/>
      <c r="AS29" s="851"/>
      <c r="AT29" s="851"/>
      <c r="AU29" s="851" t="s">
        <v>482</v>
      </c>
      <c r="AV29" s="851"/>
      <c r="AW29" s="851"/>
      <c r="AX29" s="851"/>
      <c r="AY29" s="851"/>
      <c r="AZ29" s="852" t="s">
        <v>546</v>
      </c>
      <c r="BA29" s="852"/>
      <c r="BB29" s="852"/>
      <c r="BC29" s="852"/>
      <c r="BD29" s="852"/>
      <c r="BE29" s="847" t="s">
        <v>546</v>
      </c>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110</v>
      </c>
      <c r="R30" s="777"/>
      <c r="S30" s="777"/>
      <c r="T30" s="777"/>
      <c r="U30" s="777"/>
      <c r="V30" s="777">
        <v>106</v>
      </c>
      <c r="W30" s="777"/>
      <c r="X30" s="777"/>
      <c r="Y30" s="777"/>
      <c r="Z30" s="777"/>
      <c r="AA30" s="777">
        <v>4</v>
      </c>
      <c r="AB30" s="777"/>
      <c r="AC30" s="777"/>
      <c r="AD30" s="777"/>
      <c r="AE30" s="778"/>
      <c r="AF30" s="779">
        <v>4</v>
      </c>
      <c r="AG30" s="780"/>
      <c r="AH30" s="780"/>
      <c r="AI30" s="780"/>
      <c r="AJ30" s="781"/>
      <c r="AK30" s="849">
        <v>34</v>
      </c>
      <c r="AL30" s="850"/>
      <c r="AM30" s="850"/>
      <c r="AN30" s="850"/>
      <c r="AO30" s="850"/>
      <c r="AP30" s="851" t="s">
        <v>482</v>
      </c>
      <c r="AQ30" s="851"/>
      <c r="AR30" s="851"/>
      <c r="AS30" s="851"/>
      <c r="AT30" s="851"/>
      <c r="AU30" s="851" t="s">
        <v>482</v>
      </c>
      <c r="AV30" s="851"/>
      <c r="AW30" s="851"/>
      <c r="AX30" s="851"/>
      <c r="AY30" s="851"/>
      <c r="AZ30" s="852" t="s">
        <v>546</v>
      </c>
      <c r="BA30" s="852"/>
      <c r="BB30" s="852"/>
      <c r="BC30" s="852"/>
      <c r="BD30" s="852"/>
      <c r="BE30" s="847" t="s">
        <v>546</v>
      </c>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23</v>
      </c>
      <c r="R31" s="777"/>
      <c r="S31" s="777"/>
      <c r="T31" s="777"/>
      <c r="U31" s="777"/>
      <c r="V31" s="777">
        <v>57</v>
      </c>
      <c r="W31" s="777"/>
      <c r="X31" s="777"/>
      <c r="Y31" s="777"/>
      <c r="Z31" s="777"/>
      <c r="AA31" s="777">
        <v>-34</v>
      </c>
      <c r="AB31" s="777"/>
      <c r="AC31" s="777"/>
      <c r="AD31" s="777"/>
      <c r="AE31" s="778"/>
      <c r="AF31" s="779">
        <v>12</v>
      </c>
      <c r="AG31" s="780"/>
      <c r="AH31" s="780"/>
      <c r="AI31" s="780"/>
      <c r="AJ31" s="781"/>
      <c r="AK31" s="849">
        <v>57</v>
      </c>
      <c r="AL31" s="850"/>
      <c r="AM31" s="850"/>
      <c r="AN31" s="850"/>
      <c r="AO31" s="850"/>
      <c r="AP31" s="851">
        <v>176</v>
      </c>
      <c r="AQ31" s="851"/>
      <c r="AR31" s="851"/>
      <c r="AS31" s="851"/>
      <c r="AT31" s="851"/>
      <c r="AU31" s="851">
        <v>171</v>
      </c>
      <c r="AV31" s="851"/>
      <c r="AW31" s="851"/>
      <c r="AX31" s="851"/>
      <c r="AY31" s="851"/>
      <c r="AZ31" s="852" t="s">
        <v>482</v>
      </c>
      <c r="BA31" s="852"/>
      <c r="BB31" s="852"/>
      <c r="BC31" s="852"/>
      <c r="BD31" s="852"/>
      <c r="BE31" s="847" t="s">
        <v>547</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470</v>
      </c>
      <c r="R32" s="777"/>
      <c r="S32" s="777"/>
      <c r="T32" s="777"/>
      <c r="U32" s="777"/>
      <c r="V32" s="777">
        <v>452</v>
      </c>
      <c r="W32" s="777"/>
      <c r="X32" s="777"/>
      <c r="Y32" s="777"/>
      <c r="Z32" s="777"/>
      <c r="AA32" s="777">
        <v>18</v>
      </c>
      <c r="AB32" s="777"/>
      <c r="AC32" s="777"/>
      <c r="AD32" s="777"/>
      <c r="AE32" s="778"/>
      <c r="AF32" s="779">
        <v>283</v>
      </c>
      <c r="AG32" s="780"/>
      <c r="AH32" s="780"/>
      <c r="AI32" s="780"/>
      <c r="AJ32" s="781"/>
      <c r="AK32" s="849">
        <v>81</v>
      </c>
      <c r="AL32" s="850"/>
      <c r="AM32" s="850"/>
      <c r="AN32" s="850"/>
      <c r="AO32" s="850"/>
      <c r="AP32" s="851">
        <v>1380</v>
      </c>
      <c r="AQ32" s="851"/>
      <c r="AR32" s="851"/>
      <c r="AS32" s="851"/>
      <c r="AT32" s="851"/>
      <c r="AU32" s="851">
        <v>652</v>
      </c>
      <c r="AV32" s="851"/>
      <c r="AW32" s="851"/>
      <c r="AX32" s="851"/>
      <c r="AY32" s="851"/>
      <c r="AZ32" s="852" t="s">
        <v>482</v>
      </c>
      <c r="BA32" s="852"/>
      <c r="BB32" s="852"/>
      <c r="BC32" s="852"/>
      <c r="BD32" s="852"/>
      <c r="BE32" s="847" t="s">
        <v>547</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9"/>
      <c r="AL33" s="850"/>
      <c r="AM33" s="850"/>
      <c r="AN33" s="850"/>
      <c r="AO33" s="850"/>
      <c r="AP33" s="850"/>
      <c r="AQ33" s="850"/>
      <c r="AR33" s="850"/>
      <c r="AS33" s="850"/>
      <c r="AT33" s="850"/>
      <c r="AU33" s="850"/>
      <c r="AV33" s="850"/>
      <c r="AW33" s="850"/>
      <c r="AX33" s="850"/>
      <c r="AY33" s="850"/>
      <c r="AZ33" s="852"/>
      <c r="BA33" s="852"/>
      <c r="BB33" s="852"/>
      <c r="BC33" s="852"/>
      <c r="BD33" s="852"/>
      <c r="BE33" s="847"/>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2"/>
      <c r="BA34" s="852"/>
      <c r="BB34" s="852"/>
      <c r="BC34" s="852"/>
      <c r="BD34" s="852"/>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2"/>
      <c r="BA35" s="852"/>
      <c r="BB35" s="852"/>
      <c r="BC35" s="852"/>
      <c r="BD35" s="852"/>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2"/>
      <c r="BA36" s="852"/>
      <c r="BB36" s="852"/>
      <c r="BC36" s="852"/>
      <c r="BD36" s="852"/>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2"/>
      <c r="BA37" s="852"/>
      <c r="BB37" s="852"/>
      <c r="BC37" s="852"/>
      <c r="BD37" s="852"/>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2"/>
      <c r="BA38" s="852"/>
      <c r="BB38" s="852"/>
      <c r="BC38" s="852"/>
      <c r="BD38" s="852"/>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2"/>
      <c r="BA39" s="852"/>
      <c r="BB39" s="852"/>
      <c r="BC39" s="852"/>
      <c r="BD39" s="852"/>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2"/>
      <c r="BA40" s="852"/>
      <c r="BB40" s="852"/>
      <c r="BC40" s="852"/>
      <c r="BD40" s="852"/>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2"/>
      <c r="BA41" s="852"/>
      <c r="BB41" s="852"/>
      <c r="BC41" s="852"/>
      <c r="BD41" s="852"/>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2"/>
      <c r="BA42" s="852"/>
      <c r="BB42" s="852"/>
      <c r="BC42" s="852"/>
      <c r="BD42" s="852"/>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2"/>
      <c r="BA43" s="852"/>
      <c r="BB43" s="852"/>
      <c r="BC43" s="852"/>
      <c r="BD43" s="852"/>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2"/>
      <c r="BA44" s="852"/>
      <c r="BB44" s="852"/>
      <c r="BC44" s="852"/>
      <c r="BD44" s="852"/>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2"/>
      <c r="BA45" s="852"/>
      <c r="BB45" s="852"/>
      <c r="BC45" s="852"/>
      <c r="BD45" s="852"/>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2"/>
      <c r="BA46" s="852"/>
      <c r="BB46" s="852"/>
      <c r="BC46" s="852"/>
      <c r="BD46" s="852"/>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2"/>
      <c r="BA47" s="852"/>
      <c r="BB47" s="852"/>
      <c r="BC47" s="852"/>
      <c r="BD47" s="852"/>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2"/>
      <c r="BA48" s="852"/>
      <c r="BB48" s="852"/>
      <c r="BC48" s="852"/>
      <c r="BD48" s="852"/>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2"/>
      <c r="BA49" s="852"/>
      <c r="BB49" s="852"/>
      <c r="BC49" s="852"/>
      <c r="BD49" s="852"/>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3"/>
      <c r="R50" s="854"/>
      <c r="S50" s="854"/>
      <c r="T50" s="854"/>
      <c r="U50" s="854"/>
      <c r="V50" s="854"/>
      <c r="W50" s="854"/>
      <c r="X50" s="854"/>
      <c r="Y50" s="854"/>
      <c r="Z50" s="854"/>
      <c r="AA50" s="854"/>
      <c r="AB50" s="854"/>
      <c r="AC50" s="854"/>
      <c r="AD50" s="854"/>
      <c r="AE50" s="855"/>
      <c r="AF50" s="779"/>
      <c r="AG50" s="780"/>
      <c r="AH50" s="780"/>
      <c r="AI50" s="780"/>
      <c r="AJ50" s="781"/>
      <c r="AK50" s="856"/>
      <c r="AL50" s="854"/>
      <c r="AM50" s="854"/>
      <c r="AN50" s="854"/>
      <c r="AO50" s="854"/>
      <c r="AP50" s="854"/>
      <c r="AQ50" s="854"/>
      <c r="AR50" s="854"/>
      <c r="AS50" s="854"/>
      <c r="AT50" s="854"/>
      <c r="AU50" s="854"/>
      <c r="AV50" s="854"/>
      <c r="AW50" s="854"/>
      <c r="AX50" s="854"/>
      <c r="AY50" s="854"/>
      <c r="AZ50" s="857"/>
      <c r="BA50" s="857"/>
      <c r="BB50" s="857"/>
      <c r="BC50" s="857"/>
      <c r="BD50" s="857"/>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3"/>
      <c r="R51" s="854"/>
      <c r="S51" s="854"/>
      <c r="T51" s="854"/>
      <c r="U51" s="854"/>
      <c r="V51" s="854"/>
      <c r="W51" s="854"/>
      <c r="X51" s="854"/>
      <c r="Y51" s="854"/>
      <c r="Z51" s="854"/>
      <c r="AA51" s="854"/>
      <c r="AB51" s="854"/>
      <c r="AC51" s="854"/>
      <c r="AD51" s="854"/>
      <c r="AE51" s="855"/>
      <c r="AF51" s="779"/>
      <c r="AG51" s="780"/>
      <c r="AH51" s="780"/>
      <c r="AI51" s="780"/>
      <c r="AJ51" s="781"/>
      <c r="AK51" s="856"/>
      <c r="AL51" s="854"/>
      <c r="AM51" s="854"/>
      <c r="AN51" s="854"/>
      <c r="AO51" s="854"/>
      <c r="AP51" s="854"/>
      <c r="AQ51" s="854"/>
      <c r="AR51" s="854"/>
      <c r="AS51" s="854"/>
      <c r="AT51" s="854"/>
      <c r="AU51" s="854"/>
      <c r="AV51" s="854"/>
      <c r="AW51" s="854"/>
      <c r="AX51" s="854"/>
      <c r="AY51" s="854"/>
      <c r="AZ51" s="857"/>
      <c r="BA51" s="857"/>
      <c r="BB51" s="857"/>
      <c r="BC51" s="857"/>
      <c r="BD51" s="857"/>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3"/>
      <c r="R52" s="854"/>
      <c r="S52" s="854"/>
      <c r="T52" s="854"/>
      <c r="U52" s="854"/>
      <c r="V52" s="854"/>
      <c r="W52" s="854"/>
      <c r="X52" s="854"/>
      <c r="Y52" s="854"/>
      <c r="Z52" s="854"/>
      <c r="AA52" s="854"/>
      <c r="AB52" s="854"/>
      <c r="AC52" s="854"/>
      <c r="AD52" s="854"/>
      <c r="AE52" s="855"/>
      <c r="AF52" s="779"/>
      <c r="AG52" s="780"/>
      <c r="AH52" s="780"/>
      <c r="AI52" s="780"/>
      <c r="AJ52" s="781"/>
      <c r="AK52" s="856"/>
      <c r="AL52" s="854"/>
      <c r="AM52" s="854"/>
      <c r="AN52" s="854"/>
      <c r="AO52" s="854"/>
      <c r="AP52" s="854"/>
      <c r="AQ52" s="854"/>
      <c r="AR52" s="854"/>
      <c r="AS52" s="854"/>
      <c r="AT52" s="854"/>
      <c r="AU52" s="854"/>
      <c r="AV52" s="854"/>
      <c r="AW52" s="854"/>
      <c r="AX52" s="854"/>
      <c r="AY52" s="854"/>
      <c r="AZ52" s="857"/>
      <c r="BA52" s="857"/>
      <c r="BB52" s="857"/>
      <c r="BC52" s="857"/>
      <c r="BD52" s="857"/>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3"/>
      <c r="R53" s="854"/>
      <c r="S53" s="854"/>
      <c r="T53" s="854"/>
      <c r="U53" s="854"/>
      <c r="V53" s="854"/>
      <c r="W53" s="854"/>
      <c r="X53" s="854"/>
      <c r="Y53" s="854"/>
      <c r="Z53" s="854"/>
      <c r="AA53" s="854"/>
      <c r="AB53" s="854"/>
      <c r="AC53" s="854"/>
      <c r="AD53" s="854"/>
      <c r="AE53" s="855"/>
      <c r="AF53" s="779"/>
      <c r="AG53" s="780"/>
      <c r="AH53" s="780"/>
      <c r="AI53" s="780"/>
      <c r="AJ53" s="781"/>
      <c r="AK53" s="856"/>
      <c r="AL53" s="854"/>
      <c r="AM53" s="854"/>
      <c r="AN53" s="854"/>
      <c r="AO53" s="854"/>
      <c r="AP53" s="854"/>
      <c r="AQ53" s="854"/>
      <c r="AR53" s="854"/>
      <c r="AS53" s="854"/>
      <c r="AT53" s="854"/>
      <c r="AU53" s="854"/>
      <c r="AV53" s="854"/>
      <c r="AW53" s="854"/>
      <c r="AX53" s="854"/>
      <c r="AY53" s="854"/>
      <c r="AZ53" s="857"/>
      <c r="BA53" s="857"/>
      <c r="BB53" s="857"/>
      <c r="BC53" s="857"/>
      <c r="BD53" s="857"/>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3"/>
      <c r="R54" s="854"/>
      <c r="S54" s="854"/>
      <c r="T54" s="854"/>
      <c r="U54" s="854"/>
      <c r="V54" s="854"/>
      <c r="W54" s="854"/>
      <c r="X54" s="854"/>
      <c r="Y54" s="854"/>
      <c r="Z54" s="854"/>
      <c r="AA54" s="854"/>
      <c r="AB54" s="854"/>
      <c r="AC54" s="854"/>
      <c r="AD54" s="854"/>
      <c r="AE54" s="855"/>
      <c r="AF54" s="779"/>
      <c r="AG54" s="780"/>
      <c r="AH54" s="780"/>
      <c r="AI54" s="780"/>
      <c r="AJ54" s="781"/>
      <c r="AK54" s="856"/>
      <c r="AL54" s="854"/>
      <c r="AM54" s="854"/>
      <c r="AN54" s="854"/>
      <c r="AO54" s="854"/>
      <c r="AP54" s="854"/>
      <c r="AQ54" s="854"/>
      <c r="AR54" s="854"/>
      <c r="AS54" s="854"/>
      <c r="AT54" s="854"/>
      <c r="AU54" s="854"/>
      <c r="AV54" s="854"/>
      <c r="AW54" s="854"/>
      <c r="AX54" s="854"/>
      <c r="AY54" s="854"/>
      <c r="AZ54" s="857"/>
      <c r="BA54" s="857"/>
      <c r="BB54" s="857"/>
      <c r="BC54" s="857"/>
      <c r="BD54" s="857"/>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3"/>
      <c r="R55" s="854"/>
      <c r="S55" s="854"/>
      <c r="T55" s="854"/>
      <c r="U55" s="854"/>
      <c r="V55" s="854"/>
      <c r="W55" s="854"/>
      <c r="X55" s="854"/>
      <c r="Y55" s="854"/>
      <c r="Z55" s="854"/>
      <c r="AA55" s="854"/>
      <c r="AB55" s="854"/>
      <c r="AC55" s="854"/>
      <c r="AD55" s="854"/>
      <c r="AE55" s="855"/>
      <c r="AF55" s="779"/>
      <c r="AG55" s="780"/>
      <c r="AH55" s="780"/>
      <c r="AI55" s="780"/>
      <c r="AJ55" s="781"/>
      <c r="AK55" s="856"/>
      <c r="AL55" s="854"/>
      <c r="AM55" s="854"/>
      <c r="AN55" s="854"/>
      <c r="AO55" s="854"/>
      <c r="AP55" s="854"/>
      <c r="AQ55" s="854"/>
      <c r="AR55" s="854"/>
      <c r="AS55" s="854"/>
      <c r="AT55" s="854"/>
      <c r="AU55" s="854"/>
      <c r="AV55" s="854"/>
      <c r="AW55" s="854"/>
      <c r="AX55" s="854"/>
      <c r="AY55" s="854"/>
      <c r="AZ55" s="857"/>
      <c r="BA55" s="857"/>
      <c r="BB55" s="857"/>
      <c r="BC55" s="857"/>
      <c r="BD55" s="857"/>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3"/>
      <c r="R56" s="854"/>
      <c r="S56" s="854"/>
      <c r="T56" s="854"/>
      <c r="U56" s="854"/>
      <c r="V56" s="854"/>
      <c r="W56" s="854"/>
      <c r="X56" s="854"/>
      <c r="Y56" s="854"/>
      <c r="Z56" s="854"/>
      <c r="AA56" s="854"/>
      <c r="AB56" s="854"/>
      <c r="AC56" s="854"/>
      <c r="AD56" s="854"/>
      <c r="AE56" s="855"/>
      <c r="AF56" s="779"/>
      <c r="AG56" s="780"/>
      <c r="AH56" s="780"/>
      <c r="AI56" s="780"/>
      <c r="AJ56" s="781"/>
      <c r="AK56" s="856"/>
      <c r="AL56" s="854"/>
      <c r="AM56" s="854"/>
      <c r="AN56" s="854"/>
      <c r="AO56" s="854"/>
      <c r="AP56" s="854"/>
      <c r="AQ56" s="854"/>
      <c r="AR56" s="854"/>
      <c r="AS56" s="854"/>
      <c r="AT56" s="854"/>
      <c r="AU56" s="854"/>
      <c r="AV56" s="854"/>
      <c r="AW56" s="854"/>
      <c r="AX56" s="854"/>
      <c r="AY56" s="854"/>
      <c r="AZ56" s="857"/>
      <c r="BA56" s="857"/>
      <c r="BB56" s="857"/>
      <c r="BC56" s="857"/>
      <c r="BD56" s="857"/>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3"/>
      <c r="R57" s="854"/>
      <c r="S57" s="854"/>
      <c r="T57" s="854"/>
      <c r="U57" s="854"/>
      <c r="V57" s="854"/>
      <c r="W57" s="854"/>
      <c r="X57" s="854"/>
      <c r="Y57" s="854"/>
      <c r="Z57" s="854"/>
      <c r="AA57" s="854"/>
      <c r="AB57" s="854"/>
      <c r="AC57" s="854"/>
      <c r="AD57" s="854"/>
      <c r="AE57" s="855"/>
      <c r="AF57" s="779"/>
      <c r="AG57" s="780"/>
      <c r="AH57" s="780"/>
      <c r="AI57" s="780"/>
      <c r="AJ57" s="781"/>
      <c r="AK57" s="856"/>
      <c r="AL57" s="854"/>
      <c r="AM57" s="854"/>
      <c r="AN57" s="854"/>
      <c r="AO57" s="854"/>
      <c r="AP57" s="854"/>
      <c r="AQ57" s="854"/>
      <c r="AR57" s="854"/>
      <c r="AS57" s="854"/>
      <c r="AT57" s="854"/>
      <c r="AU57" s="854"/>
      <c r="AV57" s="854"/>
      <c r="AW57" s="854"/>
      <c r="AX57" s="854"/>
      <c r="AY57" s="854"/>
      <c r="AZ57" s="857"/>
      <c r="BA57" s="857"/>
      <c r="BB57" s="857"/>
      <c r="BC57" s="857"/>
      <c r="BD57" s="857"/>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3"/>
      <c r="R58" s="854"/>
      <c r="S58" s="854"/>
      <c r="T58" s="854"/>
      <c r="U58" s="854"/>
      <c r="V58" s="854"/>
      <c r="W58" s="854"/>
      <c r="X58" s="854"/>
      <c r="Y58" s="854"/>
      <c r="Z58" s="854"/>
      <c r="AA58" s="854"/>
      <c r="AB58" s="854"/>
      <c r="AC58" s="854"/>
      <c r="AD58" s="854"/>
      <c r="AE58" s="855"/>
      <c r="AF58" s="779"/>
      <c r="AG58" s="780"/>
      <c r="AH58" s="780"/>
      <c r="AI58" s="780"/>
      <c r="AJ58" s="781"/>
      <c r="AK58" s="856"/>
      <c r="AL58" s="854"/>
      <c r="AM58" s="854"/>
      <c r="AN58" s="854"/>
      <c r="AO58" s="854"/>
      <c r="AP58" s="854"/>
      <c r="AQ58" s="854"/>
      <c r="AR58" s="854"/>
      <c r="AS58" s="854"/>
      <c r="AT58" s="854"/>
      <c r="AU58" s="854"/>
      <c r="AV58" s="854"/>
      <c r="AW58" s="854"/>
      <c r="AX58" s="854"/>
      <c r="AY58" s="854"/>
      <c r="AZ58" s="857"/>
      <c r="BA58" s="857"/>
      <c r="BB58" s="857"/>
      <c r="BC58" s="857"/>
      <c r="BD58" s="857"/>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3"/>
      <c r="R59" s="854"/>
      <c r="S59" s="854"/>
      <c r="T59" s="854"/>
      <c r="U59" s="854"/>
      <c r="V59" s="854"/>
      <c r="W59" s="854"/>
      <c r="X59" s="854"/>
      <c r="Y59" s="854"/>
      <c r="Z59" s="854"/>
      <c r="AA59" s="854"/>
      <c r="AB59" s="854"/>
      <c r="AC59" s="854"/>
      <c r="AD59" s="854"/>
      <c r="AE59" s="855"/>
      <c r="AF59" s="779"/>
      <c r="AG59" s="780"/>
      <c r="AH59" s="780"/>
      <c r="AI59" s="780"/>
      <c r="AJ59" s="781"/>
      <c r="AK59" s="856"/>
      <c r="AL59" s="854"/>
      <c r="AM59" s="854"/>
      <c r="AN59" s="854"/>
      <c r="AO59" s="854"/>
      <c r="AP59" s="854"/>
      <c r="AQ59" s="854"/>
      <c r="AR59" s="854"/>
      <c r="AS59" s="854"/>
      <c r="AT59" s="854"/>
      <c r="AU59" s="854"/>
      <c r="AV59" s="854"/>
      <c r="AW59" s="854"/>
      <c r="AX59" s="854"/>
      <c r="AY59" s="854"/>
      <c r="AZ59" s="857"/>
      <c r="BA59" s="857"/>
      <c r="BB59" s="857"/>
      <c r="BC59" s="857"/>
      <c r="BD59" s="857"/>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3"/>
      <c r="R60" s="854"/>
      <c r="S60" s="854"/>
      <c r="T60" s="854"/>
      <c r="U60" s="854"/>
      <c r="V60" s="854"/>
      <c r="W60" s="854"/>
      <c r="X60" s="854"/>
      <c r="Y60" s="854"/>
      <c r="Z60" s="854"/>
      <c r="AA60" s="854"/>
      <c r="AB60" s="854"/>
      <c r="AC60" s="854"/>
      <c r="AD60" s="854"/>
      <c r="AE60" s="855"/>
      <c r="AF60" s="779"/>
      <c r="AG60" s="780"/>
      <c r="AH60" s="780"/>
      <c r="AI60" s="780"/>
      <c r="AJ60" s="781"/>
      <c r="AK60" s="856"/>
      <c r="AL60" s="854"/>
      <c r="AM60" s="854"/>
      <c r="AN60" s="854"/>
      <c r="AO60" s="854"/>
      <c r="AP60" s="854"/>
      <c r="AQ60" s="854"/>
      <c r="AR60" s="854"/>
      <c r="AS60" s="854"/>
      <c r="AT60" s="854"/>
      <c r="AU60" s="854"/>
      <c r="AV60" s="854"/>
      <c r="AW60" s="854"/>
      <c r="AX60" s="854"/>
      <c r="AY60" s="854"/>
      <c r="AZ60" s="857"/>
      <c r="BA60" s="857"/>
      <c r="BB60" s="857"/>
      <c r="BC60" s="857"/>
      <c r="BD60" s="857"/>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3"/>
      <c r="R61" s="854"/>
      <c r="S61" s="854"/>
      <c r="T61" s="854"/>
      <c r="U61" s="854"/>
      <c r="V61" s="854"/>
      <c r="W61" s="854"/>
      <c r="X61" s="854"/>
      <c r="Y61" s="854"/>
      <c r="Z61" s="854"/>
      <c r="AA61" s="854"/>
      <c r="AB61" s="854"/>
      <c r="AC61" s="854"/>
      <c r="AD61" s="854"/>
      <c r="AE61" s="855"/>
      <c r="AF61" s="779"/>
      <c r="AG61" s="780"/>
      <c r="AH61" s="780"/>
      <c r="AI61" s="780"/>
      <c r="AJ61" s="781"/>
      <c r="AK61" s="856"/>
      <c r="AL61" s="854"/>
      <c r="AM61" s="854"/>
      <c r="AN61" s="854"/>
      <c r="AO61" s="854"/>
      <c r="AP61" s="854"/>
      <c r="AQ61" s="854"/>
      <c r="AR61" s="854"/>
      <c r="AS61" s="854"/>
      <c r="AT61" s="854"/>
      <c r="AU61" s="854"/>
      <c r="AV61" s="854"/>
      <c r="AW61" s="854"/>
      <c r="AX61" s="854"/>
      <c r="AY61" s="854"/>
      <c r="AZ61" s="857"/>
      <c r="BA61" s="857"/>
      <c r="BB61" s="857"/>
      <c r="BC61" s="857"/>
      <c r="BD61" s="857"/>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3"/>
      <c r="R62" s="854"/>
      <c r="S62" s="854"/>
      <c r="T62" s="854"/>
      <c r="U62" s="854"/>
      <c r="V62" s="854"/>
      <c r="W62" s="854"/>
      <c r="X62" s="854"/>
      <c r="Y62" s="854"/>
      <c r="Z62" s="854"/>
      <c r="AA62" s="854"/>
      <c r="AB62" s="854"/>
      <c r="AC62" s="854"/>
      <c r="AD62" s="854"/>
      <c r="AE62" s="855"/>
      <c r="AF62" s="779"/>
      <c r="AG62" s="780"/>
      <c r="AH62" s="780"/>
      <c r="AI62" s="780"/>
      <c r="AJ62" s="781"/>
      <c r="AK62" s="856"/>
      <c r="AL62" s="854"/>
      <c r="AM62" s="854"/>
      <c r="AN62" s="854"/>
      <c r="AO62" s="854"/>
      <c r="AP62" s="854"/>
      <c r="AQ62" s="854"/>
      <c r="AR62" s="854"/>
      <c r="AS62" s="854"/>
      <c r="AT62" s="854"/>
      <c r="AU62" s="854"/>
      <c r="AV62" s="854"/>
      <c r="AW62" s="854"/>
      <c r="AX62" s="854"/>
      <c r="AY62" s="854"/>
      <c r="AZ62" s="857"/>
      <c r="BA62" s="857"/>
      <c r="BB62" s="857"/>
      <c r="BC62" s="857"/>
      <c r="BD62" s="857"/>
      <c r="BE62" s="847"/>
      <c r="BF62" s="847"/>
      <c r="BG62" s="847"/>
      <c r="BH62" s="847"/>
      <c r="BI62" s="848"/>
      <c r="BJ62" s="865"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8"/>
      <c r="R63" s="859"/>
      <c r="S63" s="859"/>
      <c r="T63" s="859"/>
      <c r="U63" s="859"/>
      <c r="V63" s="859"/>
      <c r="W63" s="859"/>
      <c r="X63" s="859"/>
      <c r="Y63" s="859"/>
      <c r="Z63" s="859"/>
      <c r="AA63" s="859"/>
      <c r="AB63" s="859"/>
      <c r="AC63" s="859"/>
      <c r="AD63" s="859"/>
      <c r="AE63" s="860"/>
      <c r="AF63" s="861">
        <v>416</v>
      </c>
      <c r="AG63" s="862"/>
      <c r="AH63" s="862"/>
      <c r="AI63" s="862"/>
      <c r="AJ63" s="863"/>
      <c r="AK63" s="864"/>
      <c r="AL63" s="859"/>
      <c r="AM63" s="859"/>
      <c r="AN63" s="859"/>
      <c r="AO63" s="859"/>
      <c r="AP63" s="862">
        <f>AP31+AP32</f>
        <v>1556</v>
      </c>
      <c r="AQ63" s="862"/>
      <c r="AR63" s="862"/>
      <c r="AS63" s="862"/>
      <c r="AT63" s="862"/>
      <c r="AU63" s="862">
        <f>AU31+AU32</f>
        <v>823</v>
      </c>
      <c r="AV63" s="862"/>
      <c r="AW63" s="862"/>
      <c r="AX63" s="862"/>
      <c r="AY63" s="862"/>
      <c r="AZ63" s="866"/>
      <c r="BA63" s="866"/>
      <c r="BB63" s="866"/>
      <c r="BC63" s="866"/>
      <c r="BD63" s="866"/>
      <c r="BE63" s="867"/>
      <c r="BF63" s="867"/>
      <c r="BG63" s="867"/>
      <c r="BH63" s="867"/>
      <c r="BI63" s="868"/>
      <c r="BJ63" s="869" t="s">
        <v>108</v>
      </c>
      <c r="BK63" s="870"/>
      <c r="BL63" s="870"/>
      <c r="BM63" s="870"/>
      <c r="BN63" s="87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2" t="s">
        <v>388</v>
      </c>
      <c r="AG66" s="831"/>
      <c r="AH66" s="831"/>
      <c r="AI66" s="831"/>
      <c r="AJ66" s="873"/>
      <c r="AK66" s="735" t="s">
        <v>389</v>
      </c>
      <c r="AL66" s="759"/>
      <c r="AM66" s="759"/>
      <c r="AN66" s="759"/>
      <c r="AO66" s="760"/>
      <c r="AP66" s="735" t="s">
        <v>390</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4"/>
      <c r="AH67" s="834"/>
      <c r="AI67" s="834"/>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c r="A68" s="209">
        <v>1</v>
      </c>
      <c r="B68" s="889" t="s">
        <v>537</v>
      </c>
      <c r="C68" s="890"/>
      <c r="D68" s="890"/>
      <c r="E68" s="890"/>
      <c r="F68" s="890"/>
      <c r="G68" s="890"/>
      <c r="H68" s="890"/>
      <c r="I68" s="890"/>
      <c r="J68" s="890"/>
      <c r="K68" s="890"/>
      <c r="L68" s="890"/>
      <c r="M68" s="890"/>
      <c r="N68" s="890"/>
      <c r="O68" s="890"/>
      <c r="P68" s="891"/>
      <c r="Q68" s="892">
        <v>26273</v>
      </c>
      <c r="R68" s="886"/>
      <c r="S68" s="886"/>
      <c r="T68" s="886"/>
      <c r="U68" s="886"/>
      <c r="V68" s="886">
        <v>25836</v>
      </c>
      <c r="W68" s="886"/>
      <c r="X68" s="886"/>
      <c r="Y68" s="886"/>
      <c r="Z68" s="886"/>
      <c r="AA68" s="886">
        <v>437</v>
      </c>
      <c r="AB68" s="886"/>
      <c r="AC68" s="886"/>
      <c r="AD68" s="886"/>
      <c r="AE68" s="886"/>
      <c r="AF68" s="886">
        <v>437</v>
      </c>
      <c r="AG68" s="886"/>
      <c r="AH68" s="886"/>
      <c r="AI68" s="886"/>
      <c r="AJ68" s="886"/>
      <c r="AK68" s="886">
        <v>2695</v>
      </c>
      <c r="AL68" s="886"/>
      <c r="AM68" s="886"/>
      <c r="AN68" s="886"/>
      <c r="AO68" s="886"/>
      <c r="AP68" s="886" t="s">
        <v>482</v>
      </c>
      <c r="AQ68" s="886"/>
      <c r="AR68" s="886"/>
      <c r="AS68" s="886"/>
      <c r="AT68" s="886"/>
      <c r="AU68" s="886" t="s">
        <v>482</v>
      </c>
      <c r="AV68" s="886"/>
      <c r="AW68" s="886"/>
      <c r="AX68" s="886"/>
      <c r="AY68" s="886"/>
      <c r="AZ68" s="887" t="s">
        <v>546</v>
      </c>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c r="A69" s="212">
        <v>2</v>
      </c>
      <c r="B69" s="893" t="s">
        <v>538</v>
      </c>
      <c r="C69" s="894"/>
      <c r="D69" s="894"/>
      <c r="E69" s="894"/>
      <c r="F69" s="894"/>
      <c r="G69" s="894"/>
      <c r="H69" s="894"/>
      <c r="I69" s="894"/>
      <c r="J69" s="894"/>
      <c r="K69" s="894"/>
      <c r="L69" s="894"/>
      <c r="M69" s="894"/>
      <c r="N69" s="894"/>
      <c r="O69" s="894"/>
      <c r="P69" s="895"/>
      <c r="Q69" s="896">
        <v>199</v>
      </c>
      <c r="R69" s="850"/>
      <c r="S69" s="850"/>
      <c r="T69" s="850"/>
      <c r="U69" s="850"/>
      <c r="V69" s="850">
        <v>159</v>
      </c>
      <c r="W69" s="850"/>
      <c r="X69" s="850"/>
      <c r="Y69" s="850"/>
      <c r="Z69" s="850"/>
      <c r="AA69" s="850">
        <v>40</v>
      </c>
      <c r="AB69" s="850"/>
      <c r="AC69" s="850"/>
      <c r="AD69" s="850"/>
      <c r="AE69" s="850"/>
      <c r="AF69" s="850">
        <v>40</v>
      </c>
      <c r="AG69" s="850"/>
      <c r="AH69" s="850"/>
      <c r="AI69" s="850"/>
      <c r="AJ69" s="850"/>
      <c r="AK69" s="850" t="s">
        <v>482</v>
      </c>
      <c r="AL69" s="850"/>
      <c r="AM69" s="850"/>
      <c r="AN69" s="850"/>
      <c r="AO69" s="850"/>
      <c r="AP69" s="850" t="s">
        <v>482</v>
      </c>
      <c r="AQ69" s="850"/>
      <c r="AR69" s="850"/>
      <c r="AS69" s="850"/>
      <c r="AT69" s="850"/>
      <c r="AU69" s="850" t="s">
        <v>482</v>
      </c>
      <c r="AV69" s="850"/>
      <c r="AW69" s="850"/>
      <c r="AX69" s="850"/>
      <c r="AY69" s="850"/>
      <c r="AZ69" s="897" t="s">
        <v>546</v>
      </c>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c r="A70" s="212">
        <v>3</v>
      </c>
      <c r="B70" s="893" t="s">
        <v>539</v>
      </c>
      <c r="C70" s="894"/>
      <c r="D70" s="894"/>
      <c r="E70" s="894"/>
      <c r="F70" s="894"/>
      <c r="G70" s="894"/>
      <c r="H70" s="894"/>
      <c r="I70" s="894"/>
      <c r="J70" s="894"/>
      <c r="K70" s="894"/>
      <c r="L70" s="894"/>
      <c r="M70" s="894"/>
      <c r="N70" s="894"/>
      <c r="O70" s="894"/>
      <c r="P70" s="895"/>
      <c r="Q70" s="896">
        <v>111</v>
      </c>
      <c r="R70" s="850"/>
      <c r="S70" s="850"/>
      <c r="T70" s="850"/>
      <c r="U70" s="850"/>
      <c r="V70" s="850">
        <v>104</v>
      </c>
      <c r="W70" s="850"/>
      <c r="X70" s="850"/>
      <c r="Y70" s="850"/>
      <c r="Z70" s="850"/>
      <c r="AA70" s="850">
        <v>7</v>
      </c>
      <c r="AB70" s="850"/>
      <c r="AC70" s="850"/>
      <c r="AD70" s="850"/>
      <c r="AE70" s="850"/>
      <c r="AF70" s="850">
        <v>7</v>
      </c>
      <c r="AG70" s="850"/>
      <c r="AH70" s="850"/>
      <c r="AI70" s="850"/>
      <c r="AJ70" s="850"/>
      <c r="AK70" s="850">
        <v>2</v>
      </c>
      <c r="AL70" s="850"/>
      <c r="AM70" s="850"/>
      <c r="AN70" s="850"/>
      <c r="AO70" s="850"/>
      <c r="AP70" s="850" t="s">
        <v>482</v>
      </c>
      <c r="AQ70" s="850"/>
      <c r="AR70" s="850"/>
      <c r="AS70" s="850"/>
      <c r="AT70" s="850"/>
      <c r="AU70" s="850" t="s">
        <v>482</v>
      </c>
      <c r="AV70" s="850"/>
      <c r="AW70" s="850"/>
      <c r="AX70" s="850"/>
      <c r="AY70" s="850"/>
      <c r="AZ70" s="897" t="s">
        <v>546</v>
      </c>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c r="A71" s="212">
        <v>4</v>
      </c>
      <c r="B71" s="893" t="s">
        <v>540</v>
      </c>
      <c r="C71" s="894"/>
      <c r="D71" s="894"/>
      <c r="E71" s="894"/>
      <c r="F71" s="894"/>
      <c r="G71" s="894"/>
      <c r="H71" s="894"/>
      <c r="I71" s="894"/>
      <c r="J71" s="894"/>
      <c r="K71" s="894"/>
      <c r="L71" s="894"/>
      <c r="M71" s="894"/>
      <c r="N71" s="894"/>
      <c r="O71" s="894"/>
      <c r="P71" s="895"/>
      <c r="Q71" s="896">
        <v>127</v>
      </c>
      <c r="R71" s="850"/>
      <c r="S71" s="850"/>
      <c r="T71" s="850"/>
      <c r="U71" s="850"/>
      <c r="V71" s="850">
        <v>104</v>
      </c>
      <c r="W71" s="850"/>
      <c r="X71" s="850"/>
      <c r="Y71" s="850"/>
      <c r="Z71" s="850"/>
      <c r="AA71" s="850">
        <v>23</v>
      </c>
      <c r="AB71" s="850"/>
      <c r="AC71" s="850"/>
      <c r="AD71" s="850"/>
      <c r="AE71" s="850"/>
      <c r="AF71" s="850">
        <v>23</v>
      </c>
      <c r="AG71" s="850"/>
      <c r="AH71" s="850"/>
      <c r="AI71" s="850"/>
      <c r="AJ71" s="850"/>
      <c r="AK71" s="850" t="s">
        <v>482</v>
      </c>
      <c r="AL71" s="850"/>
      <c r="AM71" s="850"/>
      <c r="AN71" s="850"/>
      <c r="AO71" s="850"/>
      <c r="AP71" s="850" t="s">
        <v>482</v>
      </c>
      <c r="AQ71" s="850"/>
      <c r="AR71" s="850"/>
      <c r="AS71" s="850"/>
      <c r="AT71" s="850"/>
      <c r="AU71" s="850" t="s">
        <v>482</v>
      </c>
      <c r="AV71" s="850"/>
      <c r="AW71" s="850"/>
      <c r="AX71" s="850"/>
      <c r="AY71" s="850"/>
      <c r="AZ71" s="897" t="s">
        <v>546</v>
      </c>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c r="A72" s="212">
        <v>5</v>
      </c>
      <c r="B72" s="893" t="s">
        <v>541</v>
      </c>
      <c r="C72" s="894"/>
      <c r="D72" s="894"/>
      <c r="E72" s="894"/>
      <c r="F72" s="894"/>
      <c r="G72" s="894"/>
      <c r="H72" s="894"/>
      <c r="I72" s="894"/>
      <c r="J72" s="894"/>
      <c r="K72" s="894"/>
      <c r="L72" s="894"/>
      <c r="M72" s="894"/>
      <c r="N72" s="894"/>
      <c r="O72" s="894"/>
      <c r="P72" s="895"/>
      <c r="Q72" s="896">
        <v>4685</v>
      </c>
      <c r="R72" s="850"/>
      <c r="S72" s="850"/>
      <c r="T72" s="850"/>
      <c r="U72" s="850"/>
      <c r="V72" s="850">
        <v>4539</v>
      </c>
      <c r="W72" s="850"/>
      <c r="X72" s="850"/>
      <c r="Y72" s="850"/>
      <c r="Z72" s="850"/>
      <c r="AA72" s="850">
        <v>145</v>
      </c>
      <c r="AB72" s="850"/>
      <c r="AC72" s="850"/>
      <c r="AD72" s="850"/>
      <c r="AE72" s="850"/>
      <c r="AF72" s="850">
        <v>145</v>
      </c>
      <c r="AG72" s="850"/>
      <c r="AH72" s="850"/>
      <c r="AI72" s="850"/>
      <c r="AJ72" s="850"/>
      <c r="AK72" s="850">
        <v>73</v>
      </c>
      <c r="AL72" s="850"/>
      <c r="AM72" s="850"/>
      <c r="AN72" s="850"/>
      <c r="AO72" s="850"/>
      <c r="AP72" s="850" t="s">
        <v>482</v>
      </c>
      <c r="AQ72" s="850"/>
      <c r="AR72" s="850"/>
      <c r="AS72" s="850"/>
      <c r="AT72" s="850"/>
      <c r="AU72" s="850" t="s">
        <v>482</v>
      </c>
      <c r="AV72" s="850"/>
      <c r="AW72" s="850"/>
      <c r="AX72" s="850"/>
      <c r="AY72" s="850"/>
      <c r="AZ72" s="897" t="s">
        <v>546</v>
      </c>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c r="A73" s="212">
        <v>6</v>
      </c>
      <c r="B73" s="893" t="s">
        <v>542</v>
      </c>
      <c r="C73" s="894"/>
      <c r="D73" s="894"/>
      <c r="E73" s="894"/>
      <c r="F73" s="894"/>
      <c r="G73" s="894"/>
      <c r="H73" s="894"/>
      <c r="I73" s="894"/>
      <c r="J73" s="894"/>
      <c r="K73" s="894"/>
      <c r="L73" s="894"/>
      <c r="M73" s="894"/>
      <c r="N73" s="894"/>
      <c r="O73" s="894"/>
      <c r="P73" s="895"/>
      <c r="Q73" s="896">
        <v>546090</v>
      </c>
      <c r="R73" s="850"/>
      <c r="S73" s="850"/>
      <c r="T73" s="850"/>
      <c r="U73" s="850"/>
      <c r="V73" s="850">
        <v>535514</v>
      </c>
      <c r="W73" s="850"/>
      <c r="X73" s="850"/>
      <c r="Y73" s="850"/>
      <c r="Z73" s="850"/>
      <c r="AA73" s="850">
        <v>10576</v>
      </c>
      <c r="AB73" s="850"/>
      <c r="AC73" s="850"/>
      <c r="AD73" s="850"/>
      <c r="AE73" s="850"/>
      <c r="AF73" s="850">
        <v>10576</v>
      </c>
      <c r="AG73" s="850"/>
      <c r="AH73" s="850"/>
      <c r="AI73" s="850"/>
      <c r="AJ73" s="850"/>
      <c r="AK73" s="850">
        <v>7248</v>
      </c>
      <c r="AL73" s="850"/>
      <c r="AM73" s="850"/>
      <c r="AN73" s="850"/>
      <c r="AO73" s="850"/>
      <c r="AP73" s="850" t="s">
        <v>482</v>
      </c>
      <c r="AQ73" s="850"/>
      <c r="AR73" s="850"/>
      <c r="AS73" s="850"/>
      <c r="AT73" s="850"/>
      <c r="AU73" s="850" t="s">
        <v>482</v>
      </c>
      <c r="AV73" s="850"/>
      <c r="AW73" s="850"/>
      <c r="AX73" s="850"/>
      <c r="AY73" s="850"/>
      <c r="AZ73" s="897" t="s">
        <v>546</v>
      </c>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c r="A74" s="212">
        <v>7</v>
      </c>
      <c r="B74" s="893" t="s">
        <v>543</v>
      </c>
      <c r="C74" s="894"/>
      <c r="D74" s="894"/>
      <c r="E74" s="894"/>
      <c r="F74" s="894"/>
      <c r="G74" s="894"/>
      <c r="H74" s="894"/>
      <c r="I74" s="894"/>
      <c r="J74" s="894"/>
      <c r="K74" s="894"/>
      <c r="L74" s="894"/>
      <c r="M74" s="894"/>
      <c r="N74" s="894"/>
      <c r="O74" s="894"/>
      <c r="P74" s="895"/>
      <c r="Q74" s="896">
        <v>3215</v>
      </c>
      <c r="R74" s="850"/>
      <c r="S74" s="850"/>
      <c r="T74" s="850"/>
      <c r="U74" s="850"/>
      <c r="V74" s="850">
        <v>2982</v>
      </c>
      <c r="W74" s="850"/>
      <c r="X74" s="850"/>
      <c r="Y74" s="850"/>
      <c r="Z74" s="850"/>
      <c r="AA74" s="850">
        <v>233</v>
      </c>
      <c r="AB74" s="850"/>
      <c r="AC74" s="850"/>
      <c r="AD74" s="850"/>
      <c r="AE74" s="850"/>
      <c r="AF74" s="850">
        <v>229</v>
      </c>
      <c r="AG74" s="850"/>
      <c r="AH74" s="850"/>
      <c r="AI74" s="850"/>
      <c r="AJ74" s="850"/>
      <c r="AK74" s="850" t="s">
        <v>549</v>
      </c>
      <c r="AL74" s="850"/>
      <c r="AM74" s="850"/>
      <c r="AN74" s="850"/>
      <c r="AO74" s="850"/>
      <c r="AP74" s="850">
        <v>2377</v>
      </c>
      <c r="AQ74" s="850"/>
      <c r="AR74" s="850"/>
      <c r="AS74" s="850"/>
      <c r="AT74" s="850"/>
      <c r="AU74" s="850">
        <v>210</v>
      </c>
      <c r="AV74" s="850"/>
      <c r="AW74" s="850"/>
      <c r="AX74" s="850"/>
      <c r="AY74" s="850"/>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c r="A75" s="212">
        <v>8</v>
      </c>
      <c r="B75" s="893" t="s">
        <v>544</v>
      </c>
      <c r="C75" s="894"/>
      <c r="D75" s="894"/>
      <c r="E75" s="894"/>
      <c r="F75" s="894"/>
      <c r="G75" s="894"/>
      <c r="H75" s="894"/>
      <c r="I75" s="894"/>
      <c r="J75" s="894"/>
      <c r="K75" s="894"/>
      <c r="L75" s="894"/>
      <c r="M75" s="894"/>
      <c r="N75" s="894"/>
      <c r="O75" s="894"/>
      <c r="P75" s="895"/>
      <c r="Q75" s="899">
        <v>634</v>
      </c>
      <c r="R75" s="900"/>
      <c r="S75" s="900"/>
      <c r="T75" s="900"/>
      <c r="U75" s="849"/>
      <c r="V75" s="901">
        <v>582</v>
      </c>
      <c r="W75" s="900"/>
      <c r="X75" s="900"/>
      <c r="Y75" s="900"/>
      <c r="Z75" s="849"/>
      <c r="AA75" s="901">
        <v>52</v>
      </c>
      <c r="AB75" s="900"/>
      <c r="AC75" s="900"/>
      <c r="AD75" s="900"/>
      <c r="AE75" s="849"/>
      <c r="AF75" s="901">
        <v>52</v>
      </c>
      <c r="AG75" s="900"/>
      <c r="AH75" s="900"/>
      <c r="AI75" s="900"/>
      <c r="AJ75" s="849"/>
      <c r="AK75" s="901" t="s">
        <v>548</v>
      </c>
      <c r="AL75" s="900"/>
      <c r="AM75" s="900"/>
      <c r="AN75" s="900"/>
      <c r="AO75" s="849"/>
      <c r="AP75" s="901" t="s">
        <v>482</v>
      </c>
      <c r="AQ75" s="900"/>
      <c r="AR75" s="900"/>
      <c r="AS75" s="900"/>
      <c r="AT75" s="849"/>
      <c r="AU75" s="901" t="s">
        <v>482</v>
      </c>
      <c r="AV75" s="900"/>
      <c r="AW75" s="900"/>
      <c r="AX75" s="900"/>
      <c r="AY75" s="849"/>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c r="A76" s="212">
        <v>9</v>
      </c>
      <c r="B76" s="893" t="s">
        <v>545</v>
      </c>
      <c r="C76" s="894"/>
      <c r="D76" s="894"/>
      <c r="E76" s="894"/>
      <c r="F76" s="894"/>
      <c r="G76" s="894"/>
      <c r="H76" s="894"/>
      <c r="I76" s="894"/>
      <c r="J76" s="894"/>
      <c r="K76" s="894"/>
      <c r="L76" s="894"/>
      <c r="M76" s="894"/>
      <c r="N76" s="894"/>
      <c r="O76" s="894"/>
      <c r="P76" s="895"/>
      <c r="Q76" s="899">
        <v>3959</v>
      </c>
      <c r="R76" s="900"/>
      <c r="S76" s="900"/>
      <c r="T76" s="900"/>
      <c r="U76" s="849"/>
      <c r="V76" s="901">
        <v>3541</v>
      </c>
      <c r="W76" s="900"/>
      <c r="X76" s="900"/>
      <c r="Y76" s="900"/>
      <c r="Z76" s="849"/>
      <c r="AA76" s="901">
        <v>418</v>
      </c>
      <c r="AB76" s="900"/>
      <c r="AC76" s="900"/>
      <c r="AD76" s="900"/>
      <c r="AE76" s="849"/>
      <c r="AF76" s="901">
        <v>4629</v>
      </c>
      <c r="AG76" s="900"/>
      <c r="AH76" s="900"/>
      <c r="AI76" s="900"/>
      <c r="AJ76" s="849"/>
      <c r="AK76" s="901">
        <v>50</v>
      </c>
      <c r="AL76" s="900"/>
      <c r="AM76" s="900"/>
      <c r="AN76" s="900"/>
      <c r="AO76" s="849"/>
      <c r="AP76" s="901">
        <v>3975</v>
      </c>
      <c r="AQ76" s="900"/>
      <c r="AR76" s="900"/>
      <c r="AS76" s="900"/>
      <c r="AT76" s="849"/>
      <c r="AU76" s="901">
        <v>4</v>
      </c>
      <c r="AV76" s="900"/>
      <c r="AW76" s="900"/>
      <c r="AX76" s="900"/>
      <c r="AY76" s="849"/>
      <c r="AZ76" s="897" t="s">
        <v>536</v>
      </c>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9"/>
      <c r="R77" s="900"/>
      <c r="S77" s="900"/>
      <c r="T77" s="900"/>
      <c r="U77" s="849"/>
      <c r="V77" s="901"/>
      <c r="W77" s="900"/>
      <c r="X77" s="900"/>
      <c r="Y77" s="900"/>
      <c r="Z77" s="849"/>
      <c r="AA77" s="901"/>
      <c r="AB77" s="900"/>
      <c r="AC77" s="900"/>
      <c r="AD77" s="900"/>
      <c r="AE77" s="849"/>
      <c r="AF77" s="901"/>
      <c r="AG77" s="900"/>
      <c r="AH77" s="900"/>
      <c r="AI77" s="900"/>
      <c r="AJ77" s="849"/>
      <c r="AK77" s="901"/>
      <c r="AL77" s="900"/>
      <c r="AM77" s="900"/>
      <c r="AN77" s="900"/>
      <c r="AO77" s="849"/>
      <c r="AP77" s="901"/>
      <c r="AQ77" s="900"/>
      <c r="AR77" s="900"/>
      <c r="AS77" s="900"/>
      <c r="AT77" s="849"/>
      <c r="AU77" s="901"/>
      <c r="AV77" s="900"/>
      <c r="AW77" s="900"/>
      <c r="AX77" s="900"/>
      <c r="AY77" s="849"/>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96"/>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8"/>
      <c r="R88" s="859"/>
      <c r="S88" s="859"/>
      <c r="T88" s="859"/>
      <c r="U88" s="859"/>
      <c r="V88" s="859"/>
      <c r="W88" s="859"/>
      <c r="X88" s="859"/>
      <c r="Y88" s="859"/>
      <c r="Z88" s="859"/>
      <c r="AA88" s="859"/>
      <c r="AB88" s="859"/>
      <c r="AC88" s="859"/>
      <c r="AD88" s="859"/>
      <c r="AE88" s="859"/>
      <c r="AF88" s="862">
        <f>AF68+AF69+AF70+AF71+AF72+AF73+AF74+AF75+AF76</f>
        <v>16138</v>
      </c>
      <c r="AG88" s="862"/>
      <c r="AH88" s="862"/>
      <c r="AI88" s="862"/>
      <c r="AJ88" s="862"/>
      <c r="AK88" s="859"/>
      <c r="AL88" s="859"/>
      <c r="AM88" s="859"/>
      <c r="AN88" s="859"/>
      <c r="AO88" s="859"/>
      <c r="AP88" s="862">
        <f>AP74+AP76</f>
        <v>6352</v>
      </c>
      <c r="AQ88" s="862"/>
      <c r="AR88" s="862"/>
      <c r="AS88" s="862"/>
      <c r="AT88" s="862"/>
      <c r="AU88" s="862">
        <f>AU74+AU76</f>
        <v>214</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8"/>
      <c r="DW102" s="939"/>
      <c r="DX102" s="939"/>
      <c r="DY102" s="939"/>
      <c r="DZ102" s="94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3" t="s">
        <v>398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399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c r="A109" s="936"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284</v>
      </c>
      <c r="AG109" s="915"/>
      <c r="AH109" s="915"/>
      <c r="AI109" s="915"/>
      <c r="AJ109" s="916"/>
      <c r="AK109" s="914" t="s">
        <v>283</v>
      </c>
      <c r="AL109" s="915"/>
      <c r="AM109" s="915"/>
      <c r="AN109" s="915"/>
      <c r="AO109" s="916"/>
      <c r="AP109" s="914" t="s">
        <v>402</v>
      </c>
      <c r="AQ109" s="915"/>
      <c r="AR109" s="915"/>
      <c r="AS109" s="915"/>
      <c r="AT109" s="917"/>
      <c r="AU109" s="936"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284</v>
      </c>
      <c r="BW109" s="915"/>
      <c r="BX109" s="915"/>
      <c r="BY109" s="915"/>
      <c r="BZ109" s="916"/>
      <c r="CA109" s="914" t="s">
        <v>283</v>
      </c>
      <c r="CB109" s="915"/>
      <c r="CC109" s="915"/>
      <c r="CD109" s="915"/>
      <c r="CE109" s="916"/>
      <c r="CF109" s="937" t="s">
        <v>402</v>
      </c>
      <c r="CG109" s="937"/>
      <c r="CH109" s="937"/>
      <c r="CI109" s="937"/>
      <c r="CJ109" s="937"/>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284</v>
      </c>
      <c r="DM109" s="915"/>
      <c r="DN109" s="915"/>
      <c r="DO109" s="915"/>
      <c r="DP109" s="916"/>
      <c r="DQ109" s="914" t="s">
        <v>283</v>
      </c>
      <c r="DR109" s="915"/>
      <c r="DS109" s="915"/>
      <c r="DT109" s="915"/>
      <c r="DU109" s="916"/>
      <c r="DV109" s="914" t="s">
        <v>402</v>
      </c>
      <c r="DW109" s="915"/>
      <c r="DX109" s="915"/>
      <c r="DY109" s="915"/>
      <c r="DZ109" s="917"/>
    </row>
    <row r="110" spans="1:131" s="197"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680570</v>
      </c>
      <c r="AB110" s="922"/>
      <c r="AC110" s="922"/>
      <c r="AD110" s="922"/>
      <c r="AE110" s="923"/>
      <c r="AF110" s="924">
        <v>609487</v>
      </c>
      <c r="AG110" s="922"/>
      <c r="AH110" s="922"/>
      <c r="AI110" s="922"/>
      <c r="AJ110" s="923"/>
      <c r="AK110" s="924">
        <v>513824</v>
      </c>
      <c r="AL110" s="922"/>
      <c r="AM110" s="922"/>
      <c r="AN110" s="922"/>
      <c r="AO110" s="923"/>
      <c r="AP110" s="925">
        <v>20.2</v>
      </c>
      <c r="AQ110" s="926"/>
      <c r="AR110" s="926"/>
      <c r="AS110" s="926"/>
      <c r="AT110" s="927"/>
      <c r="AU110" s="928" t="s">
        <v>60</v>
      </c>
      <c r="AV110" s="929"/>
      <c r="AW110" s="929"/>
      <c r="AX110" s="929"/>
      <c r="AY110" s="930"/>
      <c r="AZ110" s="972" t="s">
        <v>405</v>
      </c>
      <c r="BA110" s="919"/>
      <c r="BB110" s="919"/>
      <c r="BC110" s="919"/>
      <c r="BD110" s="919"/>
      <c r="BE110" s="919"/>
      <c r="BF110" s="919"/>
      <c r="BG110" s="919"/>
      <c r="BH110" s="919"/>
      <c r="BI110" s="919"/>
      <c r="BJ110" s="919"/>
      <c r="BK110" s="919"/>
      <c r="BL110" s="919"/>
      <c r="BM110" s="919"/>
      <c r="BN110" s="919"/>
      <c r="BO110" s="919"/>
      <c r="BP110" s="920"/>
      <c r="BQ110" s="958">
        <v>4629823</v>
      </c>
      <c r="BR110" s="959"/>
      <c r="BS110" s="959"/>
      <c r="BT110" s="959"/>
      <c r="BU110" s="959"/>
      <c r="BV110" s="959">
        <v>4598266</v>
      </c>
      <c r="BW110" s="959"/>
      <c r="BX110" s="959"/>
      <c r="BY110" s="959"/>
      <c r="BZ110" s="959"/>
      <c r="CA110" s="959">
        <v>4595266</v>
      </c>
      <c r="CB110" s="959"/>
      <c r="CC110" s="959"/>
      <c r="CD110" s="959"/>
      <c r="CE110" s="959"/>
      <c r="CF110" s="973">
        <v>180.8</v>
      </c>
      <c r="CG110" s="974"/>
      <c r="CH110" s="974"/>
      <c r="CI110" s="974"/>
      <c r="CJ110" s="974"/>
      <c r="CK110" s="975" t="s">
        <v>406</v>
      </c>
      <c r="CL110" s="976"/>
      <c r="CM110" s="955" t="s">
        <v>407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408</v>
      </c>
      <c r="DH110" s="959"/>
      <c r="DI110" s="959"/>
      <c r="DJ110" s="959"/>
      <c r="DK110" s="959"/>
      <c r="DL110" s="959" t="s">
        <v>408</v>
      </c>
      <c r="DM110" s="959"/>
      <c r="DN110" s="959"/>
      <c r="DO110" s="959"/>
      <c r="DP110" s="959"/>
      <c r="DQ110" s="959" t="s">
        <v>408</v>
      </c>
      <c r="DR110" s="959"/>
      <c r="DS110" s="959"/>
      <c r="DT110" s="959"/>
      <c r="DU110" s="959"/>
      <c r="DV110" s="960" t="s">
        <v>408</v>
      </c>
      <c r="DW110" s="960"/>
      <c r="DX110" s="960"/>
      <c r="DY110" s="960"/>
      <c r="DZ110" s="961"/>
    </row>
    <row r="111" spans="1:131" s="197" customFormat="1" ht="26.25" customHeight="1">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410</v>
      </c>
      <c r="BA111" s="982"/>
      <c r="BB111" s="982"/>
      <c r="BC111" s="982"/>
      <c r="BD111" s="982"/>
      <c r="BE111" s="982"/>
      <c r="BF111" s="982"/>
      <c r="BG111" s="982"/>
      <c r="BH111" s="982"/>
      <c r="BI111" s="982"/>
      <c r="BJ111" s="982"/>
      <c r="BK111" s="982"/>
      <c r="BL111" s="982"/>
      <c r="BM111" s="982"/>
      <c r="BN111" s="982"/>
      <c r="BO111" s="982"/>
      <c r="BP111" s="983"/>
      <c r="BQ111" s="951">
        <v>186593</v>
      </c>
      <c r="BR111" s="952"/>
      <c r="BS111" s="952"/>
      <c r="BT111" s="952"/>
      <c r="BU111" s="952"/>
      <c r="BV111" s="952">
        <v>142465</v>
      </c>
      <c r="BW111" s="952"/>
      <c r="BX111" s="952"/>
      <c r="BY111" s="952"/>
      <c r="BZ111" s="952"/>
      <c r="CA111" s="952">
        <v>97653</v>
      </c>
      <c r="CB111" s="952"/>
      <c r="CC111" s="952"/>
      <c r="CD111" s="952"/>
      <c r="CE111" s="952"/>
      <c r="CF111" s="946">
        <v>3.8</v>
      </c>
      <c r="CG111" s="947"/>
      <c r="CH111" s="947"/>
      <c r="CI111" s="947"/>
      <c r="CJ111" s="947"/>
      <c r="CK111" s="977"/>
      <c r="CL111" s="978"/>
      <c r="CM111" s="948" t="s">
        <v>411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412</v>
      </c>
      <c r="DH111" s="952"/>
      <c r="DI111" s="952"/>
      <c r="DJ111" s="952"/>
      <c r="DK111" s="952"/>
      <c r="DL111" s="952" t="s">
        <v>412</v>
      </c>
      <c r="DM111" s="952"/>
      <c r="DN111" s="952"/>
      <c r="DO111" s="952"/>
      <c r="DP111" s="952"/>
      <c r="DQ111" s="952" t="s">
        <v>412</v>
      </c>
      <c r="DR111" s="952"/>
      <c r="DS111" s="952"/>
      <c r="DT111" s="952"/>
      <c r="DU111" s="952"/>
      <c r="DV111" s="953" t="s">
        <v>412</v>
      </c>
      <c r="DW111" s="953"/>
      <c r="DX111" s="953"/>
      <c r="DY111" s="953"/>
      <c r="DZ111" s="954"/>
    </row>
    <row r="112" spans="1:131" s="197" customFormat="1" ht="26.25" customHeight="1">
      <c r="A112" s="984" t="s">
        <v>413</v>
      </c>
      <c r="B112" s="985"/>
      <c r="C112" s="982" t="s">
        <v>414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408</v>
      </c>
      <c r="AB112" s="991"/>
      <c r="AC112" s="991"/>
      <c r="AD112" s="991"/>
      <c r="AE112" s="992"/>
      <c r="AF112" s="993" t="s">
        <v>408</v>
      </c>
      <c r="AG112" s="991"/>
      <c r="AH112" s="991"/>
      <c r="AI112" s="991"/>
      <c r="AJ112" s="992"/>
      <c r="AK112" s="993" t="s">
        <v>408</v>
      </c>
      <c r="AL112" s="991"/>
      <c r="AM112" s="991"/>
      <c r="AN112" s="991"/>
      <c r="AO112" s="992"/>
      <c r="AP112" s="994" t="s">
        <v>408</v>
      </c>
      <c r="AQ112" s="995"/>
      <c r="AR112" s="995"/>
      <c r="AS112" s="995"/>
      <c r="AT112" s="996"/>
      <c r="AU112" s="931"/>
      <c r="AV112" s="932"/>
      <c r="AW112" s="932"/>
      <c r="AX112" s="932"/>
      <c r="AY112" s="933"/>
      <c r="AZ112" s="981" t="s">
        <v>415</v>
      </c>
      <c r="BA112" s="982"/>
      <c r="BB112" s="982"/>
      <c r="BC112" s="982"/>
      <c r="BD112" s="982"/>
      <c r="BE112" s="982"/>
      <c r="BF112" s="982"/>
      <c r="BG112" s="982"/>
      <c r="BH112" s="982"/>
      <c r="BI112" s="982"/>
      <c r="BJ112" s="982"/>
      <c r="BK112" s="982"/>
      <c r="BL112" s="982"/>
      <c r="BM112" s="982"/>
      <c r="BN112" s="982"/>
      <c r="BO112" s="982"/>
      <c r="BP112" s="983"/>
      <c r="BQ112" s="951">
        <v>892827</v>
      </c>
      <c r="BR112" s="952"/>
      <c r="BS112" s="952"/>
      <c r="BT112" s="952"/>
      <c r="BU112" s="952"/>
      <c r="BV112" s="952">
        <v>848728</v>
      </c>
      <c r="BW112" s="952"/>
      <c r="BX112" s="952"/>
      <c r="BY112" s="952"/>
      <c r="BZ112" s="952"/>
      <c r="CA112" s="952">
        <v>822150</v>
      </c>
      <c r="CB112" s="952"/>
      <c r="CC112" s="952"/>
      <c r="CD112" s="952"/>
      <c r="CE112" s="952"/>
      <c r="CF112" s="946">
        <v>32.4</v>
      </c>
      <c r="CG112" s="947"/>
      <c r="CH112" s="947"/>
      <c r="CI112" s="947"/>
      <c r="CJ112" s="947"/>
      <c r="CK112" s="977"/>
      <c r="CL112" s="978"/>
      <c r="CM112" s="948" t="s">
        <v>416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408</v>
      </c>
      <c r="DH112" s="952"/>
      <c r="DI112" s="952"/>
      <c r="DJ112" s="952"/>
      <c r="DK112" s="952"/>
      <c r="DL112" s="952" t="s">
        <v>408</v>
      </c>
      <c r="DM112" s="952"/>
      <c r="DN112" s="952"/>
      <c r="DO112" s="952"/>
      <c r="DP112" s="952"/>
      <c r="DQ112" s="952" t="s">
        <v>408</v>
      </c>
      <c r="DR112" s="952"/>
      <c r="DS112" s="952"/>
      <c r="DT112" s="952"/>
      <c r="DU112" s="952"/>
      <c r="DV112" s="953" t="s">
        <v>408</v>
      </c>
      <c r="DW112" s="953"/>
      <c r="DX112" s="953"/>
      <c r="DY112" s="953"/>
      <c r="DZ112" s="954"/>
    </row>
    <row r="113" spans="1:130" s="197" customFormat="1" ht="26.25" customHeight="1">
      <c r="A113" s="986"/>
      <c r="B113" s="987"/>
      <c r="C113" s="982" t="s">
        <v>417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134738</v>
      </c>
      <c r="AB113" s="966"/>
      <c r="AC113" s="966"/>
      <c r="AD113" s="966"/>
      <c r="AE113" s="967"/>
      <c r="AF113" s="968">
        <v>135581</v>
      </c>
      <c r="AG113" s="966"/>
      <c r="AH113" s="966"/>
      <c r="AI113" s="966"/>
      <c r="AJ113" s="967"/>
      <c r="AK113" s="968">
        <v>126011</v>
      </c>
      <c r="AL113" s="966"/>
      <c r="AM113" s="966"/>
      <c r="AN113" s="966"/>
      <c r="AO113" s="967"/>
      <c r="AP113" s="969">
        <v>5</v>
      </c>
      <c r="AQ113" s="970"/>
      <c r="AR113" s="970"/>
      <c r="AS113" s="970"/>
      <c r="AT113" s="971"/>
      <c r="AU113" s="931"/>
      <c r="AV113" s="932"/>
      <c r="AW113" s="932"/>
      <c r="AX113" s="932"/>
      <c r="AY113" s="933"/>
      <c r="AZ113" s="981" t="s">
        <v>418</v>
      </c>
      <c r="BA113" s="982"/>
      <c r="BB113" s="982"/>
      <c r="BC113" s="982"/>
      <c r="BD113" s="982"/>
      <c r="BE113" s="982"/>
      <c r="BF113" s="982"/>
      <c r="BG113" s="982"/>
      <c r="BH113" s="982"/>
      <c r="BI113" s="982"/>
      <c r="BJ113" s="982"/>
      <c r="BK113" s="982"/>
      <c r="BL113" s="982"/>
      <c r="BM113" s="982"/>
      <c r="BN113" s="982"/>
      <c r="BO113" s="982"/>
      <c r="BP113" s="983"/>
      <c r="BQ113" s="951">
        <v>268832</v>
      </c>
      <c r="BR113" s="952"/>
      <c r="BS113" s="952"/>
      <c r="BT113" s="952"/>
      <c r="BU113" s="952"/>
      <c r="BV113" s="952">
        <v>241842</v>
      </c>
      <c r="BW113" s="952"/>
      <c r="BX113" s="952"/>
      <c r="BY113" s="952"/>
      <c r="BZ113" s="952"/>
      <c r="CA113" s="952">
        <v>213878</v>
      </c>
      <c r="CB113" s="952"/>
      <c r="CC113" s="952"/>
      <c r="CD113" s="952"/>
      <c r="CE113" s="952"/>
      <c r="CF113" s="946">
        <v>8.4</v>
      </c>
      <c r="CG113" s="947"/>
      <c r="CH113" s="947"/>
      <c r="CI113" s="947"/>
      <c r="CJ113" s="947"/>
      <c r="CK113" s="977"/>
      <c r="CL113" s="978"/>
      <c r="CM113" s="948" t="s">
        <v>419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408</v>
      </c>
      <c r="DH113" s="991"/>
      <c r="DI113" s="991"/>
      <c r="DJ113" s="991"/>
      <c r="DK113" s="992"/>
      <c r="DL113" s="993" t="s">
        <v>408</v>
      </c>
      <c r="DM113" s="991"/>
      <c r="DN113" s="991"/>
      <c r="DO113" s="991"/>
      <c r="DP113" s="992"/>
      <c r="DQ113" s="993" t="s">
        <v>408</v>
      </c>
      <c r="DR113" s="991"/>
      <c r="DS113" s="991"/>
      <c r="DT113" s="991"/>
      <c r="DU113" s="992"/>
      <c r="DV113" s="994" t="s">
        <v>408</v>
      </c>
      <c r="DW113" s="995"/>
      <c r="DX113" s="995"/>
      <c r="DY113" s="995"/>
      <c r="DZ113" s="996"/>
    </row>
    <row r="114" spans="1:130" s="197" customFormat="1" ht="26.25" customHeight="1">
      <c r="A114" s="986"/>
      <c r="B114" s="987"/>
      <c r="C114" s="982" t="s">
        <v>420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24769</v>
      </c>
      <c r="AB114" s="991"/>
      <c r="AC114" s="991"/>
      <c r="AD114" s="991"/>
      <c r="AE114" s="992"/>
      <c r="AF114" s="993">
        <v>23628</v>
      </c>
      <c r="AG114" s="991"/>
      <c r="AH114" s="991"/>
      <c r="AI114" s="991"/>
      <c r="AJ114" s="992"/>
      <c r="AK114" s="993">
        <v>19445</v>
      </c>
      <c r="AL114" s="991"/>
      <c r="AM114" s="991"/>
      <c r="AN114" s="991"/>
      <c r="AO114" s="992"/>
      <c r="AP114" s="994">
        <v>0.8</v>
      </c>
      <c r="AQ114" s="995"/>
      <c r="AR114" s="995"/>
      <c r="AS114" s="995"/>
      <c r="AT114" s="996"/>
      <c r="AU114" s="931"/>
      <c r="AV114" s="932"/>
      <c r="AW114" s="932"/>
      <c r="AX114" s="932"/>
      <c r="AY114" s="933"/>
      <c r="AZ114" s="981" t="s">
        <v>421</v>
      </c>
      <c r="BA114" s="982"/>
      <c r="BB114" s="982"/>
      <c r="BC114" s="982"/>
      <c r="BD114" s="982"/>
      <c r="BE114" s="982"/>
      <c r="BF114" s="982"/>
      <c r="BG114" s="982"/>
      <c r="BH114" s="982"/>
      <c r="BI114" s="982"/>
      <c r="BJ114" s="982"/>
      <c r="BK114" s="982"/>
      <c r="BL114" s="982"/>
      <c r="BM114" s="982"/>
      <c r="BN114" s="982"/>
      <c r="BO114" s="982"/>
      <c r="BP114" s="983"/>
      <c r="BQ114" s="951">
        <v>1585078</v>
      </c>
      <c r="BR114" s="952"/>
      <c r="BS114" s="952"/>
      <c r="BT114" s="952"/>
      <c r="BU114" s="952"/>
      <c r="BV114" s="952">
        <v>1457833</v>
      </c>
      <c r="BW114" s="952"/>
      <c r="BX114" s="952"/>
      <c r="BY114" s="952"/>
      <c r="BZ114" s="952"/>
      <c r="CA114" s="952">
        <v>1354494</v>
      </c>
      <c r="CB114" s="952"/>
      <c r="CC114" s="952"/>
      <c r="CD114" s="952"/>
      <c r="CE114" s="952"/>
      <c r="CF114" s="946">
        <v>53.3</v>
      </c>
      <c r="CG114" s="947"/>
      <c r="CH114" s="947"/>
      <c r="CI114" s="947"/>
      <c r="CJ114" s="947"/>
      <c r="CK114" s="977"/>
      <c r="CL114" s="978"/>
      <c r="CM114" s="948" t="s">
        <v>422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408</v>
      </c>
      <c r="DH114" s="991"/>
      <c r="DI114" s="991"/>
      <c r="DJ114" s="991"/>
      <c r="DK114" s="992"/>
      <c r="DL114" s="993" t="s">
        <v>408</v>
      </c>
      <c r="DM114" s="991"/>
      <c r="DN114" s="991"/>
      <c r="DO114" s="991"/>
      <c r="DP114" s="992"/>
      <c r="DQ114" s="993" t="s">
        <v>408</v>
      </c>
      <c r="DR114" s="991"/>
      <c r="DS114" s="991"/>
      <c r="DT114" s="991"/>
      <c r="DU114" s="992"/>
      <c r="DV114" s="994" t="s">
        <v>408</v>
      </c>
      <c r="DW114" s="995"/>
      <c r="DX114" s="995"/>
      <c r="DY114" s="995"/>
      <c r="DZ114" s="996"/>
    </row>
    <row r="115" spans="1:130" s="197" customFormat="1" ht="26.25" customHeight="1">
      <c r="A115" s="986"/>
      <c r="B115" s="987"/>
      <c r="C115" s="982" t="s">
        <v>423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49343</v>
      </c>
      <c r="AB115" s="966"/>
      <c r="AC115" s="966"/>
      <c r="AD115" s="966"/>
      <c r="AE115" s="967"/>
      <c r="AF115" s="968">
        <v>46220</v>
      </c>
      <c r="AG115" s="966"/>
      <c r="AH115" s="966"/>
      <c r="AI115" s="966"/>
      <c r="AJ115" s="967"/>
      <c r="AK115" s="968">
        <v>46140</v>
      </c>
      <c r="AL115" s="966"/>
      <c r="AM115" s="966"/>
      <c r="AN115" s="966"/>
      <c r="AO115" s="967"/>
      <c r="AP115" s="969">
        <v>1.8</v>
      </c>
      <c r="AQ115" s="970"/>
      <c r="AR115" s="970"/>
      <c r="AS115" s="970"/>
      <c r="AT115" s="971"/>
      <c r="AU115" s="931"/>
      <c r="AV115" s="932"/>
      <c r="AW115" s="932"/>
      <c r="AX115" s="932"/>
      <c r="AY115" s="933"/>
      <c r="AZ115" s="981" t="s">
        <v>424</v>
      </c>
      <c r="BA115" s="982"/>
      <c r="BB115" s="982"/>
      <c r="BC115" s="982"/>
      <c r="BD115" s="982"/>
      <c r="BE115" s="982"/>
      <c r="BF115" s="982"/>
      <c r="BG115" s="982"/>
      <c r="BH115" s="982"/>
      <c r="BI115" s="982"/>
      <c r="BJ115" s="982"/>
      <c r="BK115" s="982"/>
      <c r="BL115" s="982"/>
      <c r="BM115" s="982"/>
      <c r="BN115" s="982"/>
      <c r="BO115" s="982"/>
      <c r="BP115" s="983"/>
      <c r="BQ115" s="951">
        <v>15729</v>
      </c>
      <c r="BR115" s="952"/>
      <c r="BS115" s="952"/>
      <c r="BT115" s="952"/>
      <c r="BU115" s="952"/>
      <c r="BV115" s="952">
        <v>11879</v>
      </c>
      <c r="BW115" s="952"/>
      <c r="BX115" s="952"/>
      <c r="BY115" s="952"/>
      <c r="BZ115" s="952"/>
      <c r="CA115" s="952">
        <v>7970</v>
      </c>
      <c r="CB115" s="952"/>
      <c r="CC115" s="952"/>
      <c r="CD115" s="952"/>
      <c r="CE115" s="952"/>
      <c r="CF115" s="946">
        <v>0.3</v>
      </c>
      <c r="CG115" s="947"/>
      <c r="CH115" s="947"/>
      <c r="CI115" s="947"/>
      <c r="CJ115" s="947"/>
      <c r="CK115" s="977"/>
      <c r="CL115" s="978"/>
      <c r="CM115" s="981" t="s">
        <v>425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408</v>
      </c>
      <c r="DH115" s="991"/>
      <c r="DI115" s="991"/>
      <c r="DJ115" s="991"/>
      <c r="DK115" s="992"/>
      <c r="DL115" s="993" t="s">
        <v>408</v>
      </c>
      <c r="DM115" s="991"/>
      <c r="DN115" s="991"/>
      <c r="DO115" s="991"/>
      <c r="DP115" s="992"/>
      <c r="DQ115" s="993" t="s">
        <v>408</v>
      </c>
      <c r="DR115" s="991"/>
      <c r="DS115" s="991"/>
      <c r="DT115" s="991"/>
      <c r="DU115" s="992"/>
      <c r="DV115" s="994" t="s">
        <v>408</v>
      </c>
      <c r="DW115" s="995"/>
      <c r="DX115" s="995"/>
      <c r="DY115" s="995"/>
      <c r="DZ115" s="996"/>
    </row>
    <row r="116" spans="1:130" s="197" customFormat="1" ht="26.25" customHeight="1">
      <c r="A116" s="988"/>
      <c r="B116" s="989"/>
      <c r="C116" s="1003" t="s">
        <v>426</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408</v>
      </c>
      <c r="AB116" s="991"/>
      <c r="AC116" s="991"/>
      <c r="AD116" s="991"/>
      <c r="AE116" s="992"/>
      <c r="AF116" s="993" t="s">
        <v>408</v>
      </c>
      <c r="AG116" s="991"/>
      <c r="AH116" s="991"/>
      <c r="AI116" s="991"/>
      <c r="AJ116" s="992"/>
      <c r="AK116" s="993" t="s">
        <v>408</v>
      </c>
      <c r="AL116" s="991"/>
      <c r="AM116" s="991"/>
      <c r="AN116" s="991"/>
      <c r="AO116" s="992"/>
      <c r="AP116" s="994" t="s">
        <v>408</v>
      </c>
      <c r="AQ116" s="995"/>
      <c r="AR116" s="995"/>
      <c r="AS116" s="995"/>
      <c r="AT116" s="996"/>
      <c r="AU116" s="931"/>
      <c r="AV116" s="932"/>
      <c r="AW116" s="932"/>
      <c r="AX116" s="932"/>
      <c r="AY116" s="933"/>
      <c r="AZ116" s="981" t="s">
        <v>427</v>
      </c>
      <c r="BA116" s="982"/>
      <c r="BB116" s="982"/>
      <c r="BC116" s="982"/>
      <c r="BD116" s="982"/>
      <c r="BE116" s="982"/>
      <c r="BF116" s="982"/>
      <c r="BG116" s="982"/>
      <c r="BH116" s="982"/>
      <c r="BI116" s="982"/>
      <c r="BJ116" s="982"/>
      <c r="BK116" s="982"/>
      <c r="BL116" s="982"/>
      <c r="BM116" s="982"/>
      <c r="BN116" s="982"/>
      <c r="BO116" s="982"/>
      <c r="BP116" s="983"/>
      <c r="BQ116" s="951" t="s">
        <v>408</v>
      </c>
      <c r="BR116" s="952"/>
      <c r="BS116" s="952"/>
      <c r="BT116" s="952"/>
      <c r="BU116" s="952"/>
      <c r="BV116" s="952" t="s">
        <v>408</v>
      </c>
      <c r="BW116" s="952"/>
      <c r="BX116" s="952"/>
      <c r="BY116" s="952"/>
      <c r="BZ116" s="952"/>
      <c r="CA116" s="952" t="s">
        <v>408</v>
      </c>
      <c r="CB116" s="952"/>
      <c r="CC116" s="952"/>
      <c r="CD116" s="952"/>
      <c r="CE116" s="952"/>
      <c r="CF116" s="946" t="s">
        <v>408</v>
      </c>
      <c r="CG116" s="947"/>
      <c r="CH116" s="947"/>
      <c r="CI116" s="947"/>
      <c r="CJ116" s="947"/>
      <c r="CK116" s="977"/>
      <c r="CL116" s="978"/>
      <c r="CM116" s="948" t="s">
        <v>428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209</v>
      </c>
      <c r="DH116" s="991"/>
      <c r="DI116" s="991"/>
      <c r="DJ116" s="991"/>
      <c r="DK116" s="992"/>
      <c r="DL116" s="993" t="s">
        <v>408</v>
      </c>
      <c r="DM116" s="991"/>
      <c r="DN116" s="991"/>
      <c r="DO116" s="991"/>
      <c r="DP116" s="992"/>
      <c r="DQ116" s="993" t="s">
        <v>408</v>
      </c>
      <c r="DR116" s="991"/>
      <c r="DS116" s="991"/>
      <c r="DT116" s="991"/>
      <c r="DU116" s="992"/>
      <c r="DV116" s="994" t="s">
        <v>408</v>
      </c>
      <c r="DW116" s="995"/>
      <c r="DX116" s="995"/>
      <c r="DY116" s="995"/>
      <c r="DZ116" s="996"/>
    </row>
    <row r="117" spans="1:130" s="197" customFormat="1" ht="26.25" customHeight="1">
      <c r="A117" s="936" t="s">
        <v>167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429</v>
      </c>
      <c r="Z117" s="916"/>
      <c r="AA117" s="1028">
        <v>889420</v>
      </c>
      <c r="AB117" s="998"/>
      <c r="AC117" s="998"/>
      <c r="AD117" s="998"/>
      <c r="AE117" s="999"/>
      <c r="AF117" s="997">
        <v>814916</v>
      </c>
      <c r="AG117" s="998"/>
      <c r="AH117" s="998"/>
      <c r="AI117" s="998"/>
      <c r="AJ117" s="999"/>
      <c r="AK117" s="997">
        <v>705420</v>
      </c>
      <c r="AL117" s="998"/>
      <c r="AM117" s="998"/>
      <c r="AN117" s="998"/>
      <c r="AO117" s="999"/>
      <c r="AP117" s="1000"/>
      <c r="AQ117" s="1001"/>
      <c r="AR117" s="1001"/>
      <c r="AS117" s="1001"/>
      <c r="AT117" s="1002"/>
      <c r="AU117" s="931"/>
      <c r="AV117" s="932"/>
      <c r="AW117" s="932"/>
      <c r="AX117" s="932"/>
      <c r="AY117" s="933"/>
      <c r="AZ117" s="1027" t="s">
        <v>430</v>
      </c>
      <c r="BA117" s="1003"/>
      <c r="BB117" s="1003"/>
      <c r="BC117" s="1003"/>
      <c r="BD117" s="1003"/>
      <c r="BE117" s="1003"/>
      <c r="BF117" s="1003"/>
      <c r="BG117" s="1003"/>
      <c r="BH117" s="1003"/>
      <c r="BI117" s="1003"/>
      <c r="BJ117" s="1003"/>
      <c r="BK117" s="1003"/>
      <c r="BL117" s="1003"/>
      <c r="BM117" s="1003"/>
      <c r="BN117" s="1003"/>
      <c r="BO117" s="1003"/>
      <c r="BP117" s="1004"/>
      <c r="BQ117" s="1017" t="s">
        <v>108</v>
      </c>
      <c r="BR117" s="1018"/>
      <c r="BS117" s="1018"/>
      <c r="BT117" s="1018"/>
      <c r="BU117" s="1018"/>
      <c r="BV117" s="1018" t="s">
        <v>108</v>
      </c>
      <c r="BW117" s="1018"/>
      <c r="BX117" s="1018"/>
      <c r="BY117" s="1018"/>
      <c r="BZ117" s="1018"/>
      <c r="CA117" s="1018" t="s">
        <v>108</v>
      </c>
      <c r="CB117" s="1018"/>
      <c r="CC117" s="1018"/>
      <c r="CD117" s="1018"/>
      <c r="CE117" s="1018"/>
      <c r="CF117" s="946" t="s">
        <v>108</v>
      </c>
      <c r="CG117" s="947"/>
      <c r="CH117" s="947"/>
      <c r="CI117" s="947"/>
      <c r="CJ117" s="947"/>
      <c r="CK117" s="977"/>
      <c r="CL117" s="978"/>
      <c r="CM117" s="948" t="s">
        <v>431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108</v>
      </c>
      <c r="DH117" s="991"/>
      <c r="DI117" s="991"/>
      <c r="DJ117" s="991"/>
      <c r="DK117" s="992"/>
      <c r="DL117" s="993" t="s">
        <v>108</v>
      </c>
      <c r="DM117" s="991"/>
      <c r="DN117" s="991"/>
      <c r="DO117" s="991"/>
      <c r="DP117" s="992"/>
      <c r="DQ117" s="993" t="s">
        <v>108</v>
      </c>
      <c r="DR117" s="991"/>
      <c r="DS117" s="991"/>
      <c r="DT117" s="991"/>
      <c r="DU117" s="992"/>
      <c r="DV117" s="994" t="s">
        <v>108</v>
      </c>
      <c r="DW117" s="995"/>
      <c r="DX117" s="995"/>
      <c r="DY117" s="995"/>
      <c r="DZ117" s="996"/>
    </row>
    <row r="118" spans="1:130" s="197" customFormat="1" ht="26.25" customHeight="1">
      <c r="A118" s="936"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284</v>
      </c>
      <c r="AG118" s="915"/>
      <c r="AH118" s="915"/>
      <c r="AI118" s="915"/>
      <c r="AJ118" s="916"/>
      <c r="AK118" s="914" t="s">
        <v>283</v>
      </c>
      <c r="AL118" s="915"/>
      <c r="AM118" s="915"/>
      <c r="AN118" s="915"/>
      <c r="AO118" s="916"/>
      <c r="AP118" s="1022" t="s">
        <v>402</v>
      </c>
      <c r="AQ118" s="1023"/>
      <c r="AR118" s="1023"/>
      <c r="AS118" s="1023"/>
      <c r="AT118" s="1024"/>
      <c r="AU118" s="934"/>
      <c r="AV118" s="935"/>
      <c r="AW118" s="935"/>
      <c r="AX118" s="935"/>
      <c r="AY118" s="935"/>
      <c r="AZ118" s="228" t="s">
        <v>167</v>
      </c>
      <c r="BA118" s="228"/>
      <c r="BB118" s="228"/>
      <c r="BC118" s="228"/>
      <c r="BD118" s="228"/>
      <c r="BE118" s="228"/>
      <c r="BF118" s="228"/>
      <c r="BG118" s="228"/>
      <c r="BH118" s="228"/>
      <c r="BI118" s="228"/>
      <c r="BJ118" s="228"/>
      <c r="BK118" s="228"/>
      <c r="BL118" s="228"/>
      <c r="BM118" s="228"/>
      <c r="BN118" s="228"/>
      <c r="BO118" s="1025" t="s">
        <v>432</v>
      </c>
      <c r="BP118" s="1026"/>
      <c r="BQ118" s="1017">
        <v>7578882</v>
      </c>
      <c r="BR118" s="1018"/>
      <c r="BS118" s="1018"/>
      <c r="BT118" s="1018"/>
      <c r="BU118" s="1018"/>
      <c r="BV118" s="1018">
        <v>7301013</v>
      </c>
      <c r="BW118" s="1018"/>
      <c r="BX118" s="1018"/>
      <c r="BY118" s="1018"/>
      <c r="BZ118" s="1018"/>
      <c r="CA118" s="1018">
        <v>7091411</v>
      </c>
      <c r="CB118" s="1018"/>
      <c r="CC118" s="1018"/>
      <c r="CD118" s="1018"/>
      <c r="CE118" s="1018"/>
      <c r="CF118" s="1019"/>
      <c r="CG118" s="1020"/>
      <c r="CH118" s="1020"/>
      <c r="CI118" s="1020"/>
      <c r="CJ118" s="1021"/>
      <c r="CK118" s="977"/>
      <c r="CL118" s="978"/>
      <c r="CM118" s="948" t="s">
        <v>433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c r="A119" s="1006" t="s">
        <v>406</v>
      </c>
      <c r="B119" s="976"/>
      <c r="C119" s="955" t="s">
        <v>407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434</v>
      </c>
      <c r="AV119" s="1010"/>
      <c r="AW119" s="1010"/>
      <c r="AX119" s="1010"/>
      <c r="AY119" s="1011"/>
      <c r="AZ119" s="972" t="s">
        <v>435</v>
      </c>
      <c r="BA119" s="919"/>
      <c r="BB119" s="919"/>
      <c r="BC119" s="919"/>
      <c r="BD119" s="919"/>
      <c r="BE119" s="919"/>
      <c r="BF119" s="919"/>
      <c r="BG119" s="919"/>
      <c r="BH119" s="919"/>
      <c r="BI119" s="919"/>
      <c r="BJ119" s="919"/>
      <c r="BK119" s="919"/>
      <c r="BL119" s="919"/>
      <c r="BM119" s="919"/>
      <c r="BN119" s="919"/>
      <c r="BO119" s="919"/>
      <c r="BP119" s="920"/>
      <c r="BQ119" s="958">
        <v>1223608</v>
      </c>
      <c r="BR119" s="959"/>
      <c r="BS119" s="959"/>
      <c r="BT119" s="959"/>
      <c r="BU119" s="959"/>
      <c r="BV119" s="959">
        <v>919117</v>
      </c>
      <c r="BW119" s="959"/>
      <c r="BX119" s="959"/>
      <c r="BY119" s="959"/>
      <c r="BZ119" s="959"/>
      <c r="CA119" s="959">
        <v>1021556</v>
      </c>
      <c r="CB119" s="959"/>
      <c r="CC119" s="959"/>
      <c r="CD119" s="959"/>
      <c r="CE119" s="959"/>
      <c r="CF119" s="973">
        <v>40.200000000000003</v>
      </c>
      <c r="CG119" s="974"/>
      <c r="CH119" s="974"/>
      <c r="CI119" s="974"/>
      <c r="CJ119" s="974"/>
      <c r="CK119" s="979"/>
      <c r="CL119" s="980"/>
      <c r="CM119" s="1036" t="s">
        <v>436</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v>186384</v>
      </c>
      <c r="DH119" s="1030"/>
      <c r="DI119" s="1030"/>
      <c r="DJ119" s="1030"/>
      <c r="DK119" s="1031"/>
      <c r="DL119" s="1032">
        <v>142465</v>
      </c>
      <c r="DM119" s="1030"/>
      <c r="DN119" s="1030"/>
      <c r="DO119" s="1030"/>
      <c r="DP119" s="1031"/>
      <c r="DQ119" s="1032">
        <v>97653</v>
      </c>
      <c r="DR119" s="1030"/>
      <c r="DS119" s="1030"/>
      <c r="DT119" s="1030"/>
      <c r="DU119" s="1031"/>
      <c r="DV119" s="1033">
        <v>3.8</v>
      </c>
      <c r="DW119" s="1034"/>
      <c r="DX119" s="1034"/>
      <c r="DY119" s="1034"/>
      <c r="DZ119" s="1035"/>
    </row>
    <row r="120" spans="1:130" s="197" customFormat="1" ht="26.25" customHeight="1">
      <c r="A120" s="1007"/>
      <c r="B120" s="978"/>
      <c r="C120" s="948" t="s">
        <v>411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437</v>
      </c>
      <c r="BA120" s="982"/>
      <c r="BB120" s="982"/>
      <c r="BC120" s="982"/>
      <c r="BD120" s="982"/>
      <c r="BE120" s="982"/>
      <c r="BF120" s="982"/>
      <c r="BG120" s="982"/>
      <c r="BH120" s="982"/>
      <c r="BI120" s="982"/>
      <c r="BJ120" s="982"/>
      <c r="BK120" s="982"/>
      <c r="BL120" s="982"/>
      <c r="BM120" s="982"/>
      <c r="BN120" s="982"/>
      <c r="BO120" s="982"/>
      <c r="BP120" s="983"/>
      <c r="BQ120" s="951">
        <v>62408</v>
      </c>
      <c r="BR120" s="952"/>
      <c r="BS120" s="952"/>
      <c r="BT120" s="952"/>
      <c r="BU120" s="952"/>
      <c r="BV120" s="952">
        <v>56559</v>
      </c>
      <c r="BW120" s="952"/>
      <c r="BX120" s="952"/>
      <c r="BY120" s="952"/>
      <c r="BZ120" s="952"/>
      <c r="CA120" s="952">
        <v>50579</v>
      </c>
      <c r="CB120" s="952"/>
      <c r="CC120" s="952"/>
      <c r="CD120" s="952"/>
      <c r="CE120" s="952"/>
      <c r="CF120" s="946">
        <v>2</v>
      </c>
      <c r="CG120" s="947"/>
      <c r="CH120" s="947"/>
      <c r="CI120" s="947"/>
      <c r="CJ120" s="947"/>
      <c r="CK120" s="1045" t="s">
        <v>438</v>
      </c>
      <c r="CL120" s="1046"/>
      <c r="CM120" s="1046"/>
      <c r="CN120" s="1046"/>
      <c r="CO120" s="1047"/>
      <c r="CP120" s="1053" t="s">
        <v>439</v>
      </c>
      <c r="CQ120" s="1054"/>
      <c r="CR120" s="1054"/>
      <c r="CS120" s="1054"/>
      <c r="CT120" s="1054"/>
      <c r="CU120" s="1054"/>
      <c r="CV120" s="1054"/>
      <c r="CW120" s="1054"/>
      <c r="CX120" s="1054"/>
      <c r="CY120" s="1054"/>
      <c r="CZ120" s="1054"/>
      <c r="DA120" s="1054"/>
      <c r="DB120" s="1054"/>
      <c r="DC120" s="1054"/>
      <c r="DD120" s="1054"/>
      <c r="DE120" s="1054"/>
      <c r="DF120" s="1055"/>
      <c r="DG120" s="958">
        <v>668249</v>
      </c>
      <c r="DH120" s="959"/>
      <c r="DI120" s="959"/>
      <c r="DJ120" s="959"/>
      <c r="DK120" s="959"/>
      <c r="DL120" s="959">
        <v>667530</v>
      </c>
      <c r="DM120" s="959"/>
      <c r="DN120" s="959"/>
      <c r="DO120" s="959"/>
      <c r="DP120" s="959"/>
      <c r="DQ120" s="959">
        <v>651518</v>
      </c>
      <c r="DR120" s="959"/>
      <c r="DS120" s="959"/>
      <c r="DT120" s="959"/>
      <c r="DU120" s="959"/>
      <c r="DV120" s="960">
        <v>25.6</v>
      </c>
      <c r="DW120" s="960"/>
      <c r="DX120" s="960"/>
      <c r="DY120" s="960"/>
      <c r="DZ120" s="961"/>
    </row>
    <row r="121" spans="1:130" s="197" customFormat="1" ht="26.25" customHeight="1">
      <c r="A121" s="1007"/>
      <c r="B121" s="978"/>
      <c r="C121" s="1042" t="s">
        <v>440</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108</v>
      </c>
      <c r="AB121" s="991"/>
      <c r="AC121" s="991"/>
      <c r="AD121" s="991"/>
      <c r="AE121" s="992"/>
      <c r="AF121" s="993" t="s">
        <v>108</v>
      </c>
      <c r="AG121" s="991"/>
      <c r="AH121" s="991"/>
      <c r="AI121" s="991"/>
      <c r="AJ121" s="992"/>
      <c r="AK121" s="993" t="s">
        <v>108</v>
      </c>
      <c r="AL121" s="991"/>
      <c r="AM121" s="991"/>
      <c r="AN121" s="991"/>
      <c r="AO121" s="992"/>
      <c r="AP121" s="994" t="s">
        <v>108</v>
      </c>
      <c r="AQ121" s="995"/>
      <c r="AR121" s="995"/>
      <c r="AS121" s="995"/>
      <c r="AT121" s="996"/>
      <c r="AU121" s="1012"/>
      <c r="AV121" s="1013"/>
      <c r="AW121" s="1013"/>
      <c r="AX121" s="1013"/>
      <c r="AY121" s="1014"/>
      <c r="AZ121" s="1027" t="s">
        <v>441</v>
      </c>
      <c r="BA121" s="1003"/>
      <c r="BB121" s="1003"/>
      <c r="BC121" s="1003"/>
      <c r="BD121" s="1003"/>
      <c r="BE121" s="1003"/>
      <c r="BF121" s="1003"/>
      <c r="BG121" s="1003"/>
      <c r="BH121" s="1003"/>
      <c r="BI121" s="1003"/>
      <c r="BJ121" s="1003"/>
      <c r="BK121" s="1003"/>
      <c r="BL121" s="1003"/>
      <c r="BM121" s="1003"/>
      <c r="BN121" s="1003"/>
      <c r="BO121" s="1003"/>
      <c r="BP121" s="1004"/>
      <c r="BQ121" s="1017">
        <v>3518121</v>
      </c>
      <c r="BR121" s="1018"/>
      <c r="BS121" s="1018"/>
      <c r="BT121" s="1018"/>
      <c r="BU121" s="1018"/>
      <c r="BV121" s="1018">
        <v>3563967</v>
      </c>
      <c r="BW121" s="1018"/>
      <c r="BX121" s="1018"/>
      <c r="BY121" s="1018"/>
      <c r="BZ121" s="1018"/>
      <c r="CA121" s="1018">
        <v>3594508</v>
      </c>
      <c r="CB121" s="1018"/>
      <c r="CC121" s="1018"/>
      <c r="CD121" s="1018"/>
      <c r="CE121" s="1018"/>
      <c r="CF121" s="1056">
        <v>141.4</v>
      </c>
      <c r="CG121" s="1057"/>
      <c r="CH121" s="1057"/>
      <c r="CI121" s="1057"/>
      <c r="CJ121" s="1057"/>
      <c r="CK121" s="1048"/>
      <c r="CL121" s="1049"/>
      <c r="CM121" s="1049"/>
      <c r="CN121" s="1049"/>
      <c r="CO121" s="1050"/>
      <c r="CP121" s="1039" t="s">
        <v>442</v>
      </c>
      <c r="CQ121" s="1040"/>
      <c r="CR121" s="1040"/>
      <c r="CS121" s="1040"/>
      <c r="CT121" s="1040"/>
      <c r="CU121" s="1040"/>
      <c r="CV121" s="1040"/>
      <c r="CW121" s="1040"/>
      <c r="CX121" s="1040"/>
      <c r="CY121" s="1040"/>
      <c r="CZ121" s="1040"/>
      <c r="DA121" s="1040"/>
      <c r="DB121" s="1040"/>
      <c r="DC121" s="1040"/>
      <c r="DD121" s="1040"/>
      <c r="DE121" s="1040"/>
      <c r="DF121" s="1041"/>
      <c r="DG121" s="951">
        <v>224578</v>
      </c>
      <c r="DH121" s="952"/>
      <c r="DI121" s="952"/>
      <c r="DJ121" s="952"/>
      <c r="DK121" s="952"/>
      <c r="DL121" s="952">
        <v>181198</v>
      </c>
      <c r="DM121" s="952"/>
      <c r="DN121" s="952"/>
      <c r="DO121" s="952"/>
      <c r="DP121" s="952"/>
      <c r="DQ121" s="952">
        <v>170632</v>
      </c>
      <c r="DR121" s="952"/>
      <c r="DS121" s="952"/>
      <c r="DT121" s="952"/>
      <c r="DU121" s="952"/>
      <c r="DV121" s="953">
        <v>6.7</v>
      </c>
      <c r="DW121" s="953"/>
      <c r="DX121" s="953"/>
      <c r="DY121" s="953"/>
      <c r="DZ121" s="954"/>
    </row>
    <row r="122" spans="1:130" s="197" customFormat="1" ht="26.25" customHeight="1">
      <c r="A122" s="1007"/>
      <c r="B122" s="978"/>
      <c r="C122" s="948" t="s">
        <v>422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167</v>
      </c>
      <c r="BA122" s="228"/>
      <c r="BB122" s="228"/>
      <c r="BC122" s="228"/>
      <c r="BD122" s="228"/>
      <c r="BE122" s="228"/>
      <c r="BF122" s="228"/>
      <c r="BG122" s="228"/>
      <c r="BH122" s="228"/>
      <c r="BI122" s="228"/>
      <c r="BJ122" s="228"/>
      <c r="BK122" s="228"/>
      <c r="BL122" s="228"/>
      <c r="BM122" s="228"/>
      <c r="BN122" s="228"/>
      <c r="BO122" s="1025" t="s">
        <v>443</v>
      </c>
      <c r="BP122" s="1026"/>
      <c r="BQ122" s="1066">
        <v>4804137</v>
      </c>
      <c r="BR122" s="1067"/>
      <c r="BS122" s="1067"/>
      <c r="BT122" s="1067"/>
      <c r="BU122" s="1067"/>
      <c r="BV122" s="1067">
        <v>4539643</v>
      </c>
      <c r="BW122" s="1067"/>
      <c r="BX122" s="1067"/>
      <c r="BY122" s="1067"/>
      <c r="BZ122" s="1067"/>
      <c r="CA122" s="1067">
        <v>4666643</v>
      </c>
      <c r="CB122" s="1067"/>
      <c r="CC122" s="1067"/>
      <c r="CD122" s="1067"/>
      <c r="CE122" s="1067"/>
      <c r="CF122" s="1019"/>
      <c r="CG122" s="1020"/>
      <c r="CH122" s="1020"/>
      <c r="CI122" s="1020"/>
      <c r="CJ122" s="1021"/>
      <c r="CK122" s="1048"/>
      <c r="CL122" s="1049"/>
      <c r="CM122" s="1049"/>
      <c r="CN122" s="1049"/>
      <c r="CO122" s="1050"/>
      <c r="CP122" s="1039" t="s">
        <v>444</v>
      </c>
      <c r="CQ122" s="1040"/>
      <c r="CR122" s="1040"/>
      <c r="CS122" s="1040"/>
      <c r="CT122" s="1040"/>
      <c r="CU122" s="1040"/>
      <c r="CV122" s="1040"/>
      <c r="CW122" s="1040"/>
      <c r="CX122" s="1040"/>
      <c r="CY122" s="1040"/>
      <c r="CZ122" s="1040"/>
      <c r="DA122" s="1040"/>
      <c r="DB122" s="1040"/>
      <c r="DC122" s="1040"/>
      <c r="DD122" s="1040"/>
      <c r="DE122" s="1040"/>
      <c r="DF122" s="1041"/>
      <c r="DG122" s="951" t="s">
        <v>108</v>
      </c>
      <c r="DH122" s="952"/>
      <c r="DI122" s="952"/>
      <c r="DJ122" s="952"/>
      <c r="DK122" s="952"/>
      <c r="DL122" s="952" t="s">
        <v>108</v>
      </c>
      <c r="DM122" s="952"/>
      <c r="DN122" s="952"/>
      <c r="DO122" s="952"/>
      <c r="DP122" s="952"/>
      <c r="DQ122" s="952" t="s">
        <v>108</v>
      </c>
      <c r="DR122" s="952"/>
      <c r="DS122" s="952"/>
      <c r="DT122" s="952"/>
      <c r="DU122" s="952"/>
      <c r="DV122" s="953" t="s">
        <v>108</v>
      </c>
      <c r="DW122" s="953"/>
      <c r="DX122" s="953"/>
      <c r="DY122" s="953"/>
      <c r="DZ122" s="954"/>
    </row>
    <row r="123" spans="1:130" s="197" customFormat="1" ht="26.25" customHeight="1" thickBot="1">
      <c r="A123" s="1007"/>
      <c r="B123" s="978"/>
      <c r="C123" s="948" t="s">
        <v>428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445</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109.4</v>
      </c>
      <c r="BR123" s="1059"/>
      <c r="BS123" s="1059"/>
      <c r="BT123" s="1059"/>
      <c r="BU123" s="1059"/>
      <c r="BV123" s="1059">
        <v>112.5</v>
      </c>
      <c r="BW123" s="1059"/>
      <c r="BX123" s="1059"/>
      <c r="BY123" s="1059"/>
      <c r="BZ123" s="1059"/>
      <c r="CA123" s="1059">
        <v>95.4</v>
      </c>
      <c r="CB123" s="1059"/>
      <c r="CC123" s="1059"/>
      <c r="CD123" s="1059"/>
      <c r="CE123" s="1059"/>
      <c r="CF123" s="1060"/>
      <c r="CG123" s="1061"/>
      <c r="CH123" s="1061"/>
      <c r="CI123" s="1061"/>
      <c r="CJ123" s="1062"/>
      <c r="CK123" s="1048"/>
      <c r="CL123" s="1049"/>
      <c r="CM123" s="1049"/>
      <c r="CN123" s="1049"/>
      <c r="CO123" s="1050"/>
      <c r="CP123" s="1039" t="s">
        <v>446</v>
      </c>
      <c r="CQ123" s="1040"/>
      <c r="CR123" s="1040"/>
      <c r="CS123" s="1040"/>
      <c r="CT123" s="1040"/>
      <c r="CU123" s="1040"/>
      <c r="CV123" s="1040"/>
      <c r="CW123" s="1040"/>
      <c r="CX123" s="1040"/>
      <c r="CY123" s="1040"/>
      <c r="CZ123" s="1040"/>
      <c r="DA123" s="1040"/>
      <c r="DB123" s="1040"/>
      <c r="DC123" s="1040"/>
      <c r="DD123" s="1040"/>
      <c r="DE123" s="1040"/>
      <c r="DF123" s="1041"/>
      <c r="DG123" s="990" t="s">
        <v>447</v>
      </c>
      <c r="DH123" s="991"/>
      <c r="DI123" s="991"/>
      <c r="DJ123" s="991"/>
      <c r="DK123" s="992"/>
      <c r="DL123" s="993" t="s">
        <v>447</v>
      </c>
      <c r="DM123" s="991"/>
      <c r="DN123" s="991"/>
      <c r="DO123" s="991"/>
      <c r="DP123" s="992"/>
      <c r="DQ123" s="993" t="s">
        <v>447</v>
      </c>
      <c r="DR123" s="991"/>
      <c r="DS123" s="991"/>
      <c r="DT123" s="991"/>
      <c r="DU123" s="992"/>
      <c r="DV123" s="994" t="s">
        <v>447</v>
      </c>
      <c r="DW123" s="995"/>
      <c r="DX123" s="995"/>
      <c r="DY123" s="995"/>
      <c r="DZ123" s="996"/>
    </row>
    <row r="124" spans="1:130" s="197" customFormat="1" ht="26.25" customHeight="1">
      <c r="A124" s="1007"/>
      <c r="B124" s="978"/>
      <c r="C124" s="948" t="s">
        <v>431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447</v>
      </c>
      <c r="AB124" s="991"/>
      <c r="AC124" s="991"/>
      <c r="AD124" s="991"/>
      <c r="AE124" s="992"/>
      <c r="AF124" s="993" t="s">
        <v>447</v>
      </c>
      <c r="AG124" s="991"/>
      <c r="AH124" s="991"/>
      <c r="AI124" s="991"/>
      <c r="AJ124" s="992"/>
      <c r="AK124" s="993" t="s">
        <v>447</v>
      </c>
      <c r="AL124" s="991"/>
      <c r="AM124" s="991"/>
      <c r="AN124" s="991"/>
      <c r="AO124" s="992"/>
      <c r="AP124" s="994" t="s">
        <v>447</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448</v>
      </c>
      <c r="CQ124" s="1040"/>
      <c r="CR124" s="1040"/>
      <c r="CS124" s="1040"/>
      <c r="CT124" s="1040"/>
      <c r="CU124" s="1040"/>
      <c r="CV124" s="1040"/>
      <c r="CW124" s="1040"/>
      <c r="CX124" s="1040"/>
      <c r="CY124" s="1040"/>
      <c r="CZ124" s="1040"/>
      <c r="DA124" s="1040"/>
      <c r="DB124" s="1040"/>
      <c r="DC124" s="1040"/>
      <c r="DD124" s="1040"/>
      <c r="DE124" s="1040"/>
      <c r="DF124" s="1041"/>
      <c r="DG124" s="1029" t="s">
        <v>447</v>
      </c>
      <c r="DH124" s="1030"/>
      <c r="DI124" s="1030"/>
      <c r="DJ124" s="1030"/>
      <c r="DK124" s="1031"/>
      <c r="DL124" s="1032" t="s">
        <v>447</v>
      </c>
      <c r="DM124" s="1030"/>
      <c r="DN124" s="1030"/>
      <c r="DO124" s="1030"/>
      <c r="DP124" s="1031"/>
      <c r="DQ124" s="1032" t="s">
        <v>447</v>
      </c>
      <c r="DR124" s="1030"/>
      <c r="DS124" s="1030"/>
      <c r="DT124" s="1030"/>
      <c r="DU124" s="1031"/>
      <c r="DV124" s="1033" t="s">
        <v>447</v>
      </c>
      <c r="DW124" s="1034"/>
      <c r="DX124" s="1034"/>
      <c r="DY124" s="1034"/>
      <c r="DZ124" s="1035"/>
    </row>
    <row r="125" spans="1:130" s="197" customFormat="1" ht="26.25" customHeight="1" thickBot="1">
      <c r="A125" s="1007"/>
      <c r="B125" s="978"/>
      <c r="C125" s="948" t="s">
        <v>433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447</v>
      </c>
      <c r="AB125" s="991"/>
      <c r="AC125" s="991"/>
      <c r="AD125" s="991"/>
      <c r="AE125" s="992"/>
      <c r="AF125" s="993" t="s">
        <v>447</v>
      </c>
      <c r="AG125" s="991"/>
      <c r="AH125" s="991"/>
      <c r="AI125" s="991"/>
      <c r="AJ125" s="992"/>
      <c r="AK125" s="993" t="s">
        <v>447</v>
      </c>
      <c r="AL125" s="991"/>
      <c r="AM125" s="991"/>
      <c r="AN125" s="991"/>
      <c r="AO125" s="992"/>
      <c r="AP125" s="994" t="s">
        <v>447</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449</v>
      </c>
      <c r="CL125" s="1046"/>
      <c r="CM125" s="1046"/>
      <c r="CN125" s="1046"/>
      <c r="CO125" s="1047"/>
      <c r="CP125" s="972" t="s">
        <v>450</v>
      </c>
      <c r="CQ125" s="919"/>
      <c r="CR125" s="919"/>
      <c r="CS125" s="919"/>
      <c r="CT125" s="919"/>
      <c r="CU125" s="919"/>
      <c r="CV125" s="919"/>
      <c r="CW125" s="919"/>
      <c r="CX125" s="919"/>
      <c r="CY125" s="919"/>
      <c r="CZ125" s="919"/>
      <c r="DA125" s="919"/>
      <c r="DB125" s="919"/>
      <c r="DC125" s="919"/>
      <c r="DD125" s="919"/>
      <c r="DE125" s="919"/>
      <c r="DF125" s="920"/>
      <c r="DG125" s="958" t="s">
        <v>447</v>
      </c>
      <c r="DH125" s="959"/>
      <c r="DI125" s="959"/>
      <c r="DJ125" s="959"/>
      <c r="DK125" s="959"/>
      <c r="DL125" s="959" t="s">
        <v>447</v>
      </c>
      <c r="DM125" s="959"/>
      <c r="DN125" s="959"/>
      <c r="DO125" s="959"/>
      <c r="DP125" s="959"/>
      <c r="DQ125" s="959" t="s">
        <v>447</v>
      </c>
      <c r="DR125" s="959"/>
      <c r="DS125" s="959"/>
      <c r="DT125" s="959"/>
      <c r="DU125" s="959"/>
      <c r="DV125" s="960" t="s">
        <v>447</v>
      </c>
      <c r="DW125" s="960"/>
      <c r="DX125" s="960"/>
      <c r="DY125" s="960"/>
      <c r="DZ125" s="961"/>
    </row>
    <row r="126" spans="1:130" s="197" customFormat="1" ht="26.25" customHeight="1">
      <c r="A126" s="1007"/>
      <c r="B126" s="978"/>
      <c r="C126" s="948" t="s">
        <v>436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5511</v>
      </c>
      <c r="AB126" s="991"/>
      <c r="AC126" s="991"/>
      <c r="AD126" s="991"/>
      <c r="AE126" s="992"/>
      <c r="AF126" s="993">
        <v>5511</v>
      </c>
      <c r="AG126" s="991"/>
      <c r="AH126" s="991"/>
      <c r="AI126" s="991"/>
      <c r="AJ126" s="992"/>
      <c r="AK126" s="993">
        <v>5511</v>
      </c>
      <c r="AL126" s="991"/>
      <c r="AM126" s="991"/>
      <c r="AN126" s="991"/>
      <c r="AO126" s="992"/>
      <c r="AP126" s="994">
        <v>0.2</v>
      </c>
      <c r="AQ126" s="995"/>
      <c r="AR126" s="995"/>
      <c r="AS126" s="995"/>
      <c r="AT126" s="996"/>
      <c r="AU126" s="233"/>
      <c r="AV126" s="233"/>
      <c r="AW126" s="233"/>
      <c r="AX126" s="1068" t="s">
        <v>451</v>
      </c>
      <c r="AY126" s="1069"/>
      <c r="AZ126" s="1069"/>
      <c r="BA126" s="1069"/>
      <c r="BB126" s="1069"/>
      <c r="BC126" s="1069"/>
      <c r="BD126" s="1069"/>
      <c r="BE126" s="1070"/>
      <c r="BF126" s="1084" t="s">
        <v>452</v>
      </c>
      <c r="BG126" s="1069"/>
      <c r="BH126" s="1069"/>
      <c r="BI126" s="1069"/>
      <c r="BJ126" s="1069"/>
      <c r="BK126" s="1069"/>
      <c r="BL126" s="1070"/>
      <c r="BM126" s="1084" t="s">
        <v>453</v>
      </c>
      <c r="BN126" s="1069"/>
      <c r="BO126" s="1069"/>
      <c r="BP126" s="1069"/>
      <c r="BQ126" s="1069"/>
      <c r="BR126" s="1069"/>
      <c r="BS126" s="1070"/>
      <c r="BT126" s="1084" t="s">
        <v>454</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455</v>
      </c>
      <c r="CQ126" s="982"/>
      <c r="CR126" s="982"/>
      <c r="CS126" s="982"/>
      <c r="CT126" s="982"/>
      <c r="CU126" s="982"/>
      <c r="CV126" s="982"/>
      <c r="CW126" s="982"/>
      <c r="CX126" s="982"/>
      <c r="CY126" s="982"/>
      <c r="CZ126" s="982"/>
      <c r="DA126" s="982"/>
      <c r="DB126" s="982"/>
      <c r="DC126" s="982"/>
      <c r="DD126" s="982"/>
      <c r="DE126" s="982"/>
      <c r="DF126" s="983"/>
      <c r="DG126" s="951" t="s">
        <v>447</v>
      </c>
      <c r="DH126" s="952"/>
      <c r="DI126" s="952"/>
      <c r="DJ126" s="952"/>
      <c r="DK126" s="952"/>
      <c r="DL126" s="952" t="s">
        <v>447</v>
      </c>
      <c r="DM126" s="952"/>
      <c r="DN126" s="952"/>
      <c r="DO126" s="952"/>
      <c r="DP126" s="952"/>
      <c r="DQ126" s="952" t="s">
        <v>447</v>
      </c>
      <c r="DR126" s="952"/>
      <c r="DS126" s="952"/>
      <c r="DT126" s="952"/>
      <c r="DU126" s="952"/>
      <c r="DV126" s="953" t="s">
        <v>447</v>
      </c>
      <c r="DW126" s="953"/>
      <c r="DX126" s="953"/>
      <c r="DY126" s="953"/>
      <c r="DZ126" s="954"/>
    </row>
    <row r="127" spans="1:130" s="197" customFormat="1" ht="26.25" customHeight="1" thickBot="1">
      <c r="A127" s="1008"/>
      <c r="B127" s="980"/>
      <c r="C127" s="1036" t="s">
        <v>456</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43832</v>
      </c>
      <c r="AB127" s="991"/>
      <c r="AC127" s="991"/>
      <c r="AD127" s="991"/>
      <c r="AE127" s="992"/>
      <c r="AF127" s="993">
        <v>40709</v>
      </c>
      <c r="AG127" s="991"/>
      <c r="AH127" s="991"/>
      <c r="AI127" s="991"/>
      <c r="AJ127" s="992"/>
      <c r="AK127" s="993">
        <v>40629</v>
      </c>
      <c r="AL127" s="991"/>
      <c r="AM127" s="991"/>
      <c r="AN127" s="991"/>
      <c r="AO127" s="992"/>
      <c r="AP127" s="994">
        <v>1.6</v>
      </c>
      <c r="AQ127" s="995"/>
      <c r="AR127" s="995"/>
      <c r="AS127" s="995"/>
      <c r="AT127" s="996"/>
      <c r="AU127" s="233"/>
      <c r="AV127" s="233"/>
      <c r="AW127" s="233"/>
      <c r="AX127" s="918" t="s">
        <v>457</v>
      </c>
      <c r="AY127" s="919"/>
      <c r="AZ127" s="919"/>
      <c r="BA127" s="919"/>
      <c r="BB127" s="919"/>
      <c r="BC127" s="919"/>
      <c r="BD127" s="919"/>
      <c r="BE127" s="920"/>
      <c r="BF127" s="1073" t="s">
        <v>447</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458</v>
      </c>
      <c r="CQ127" s="1077"/>
      <c r="CR127" s="1077"/>
      <c r="CS127" s="1077"/>
      <c r="CT127" s="1077"/>
      <c r="CU127" s="1077"/>
      <c r="CV127" s="1077"/>
      <c r="CW127" s="1077"/>
      <c r="CX127" s="1077"/>
      <c r="CY127" s="1077"/>
      <c r="CZ127" s="1077"/>
      <c r="DA127" s="1077"/>
      <c r="DB127" s="1077"/>
      <c r="DC127" s="1077"/>
      <c r="DD127" s="1077"/>
      <c r="DE127" s="1077"/>
      <c r="DF127" s="1078"/>
      <c r="DG127" s="1079">
        <v>15729</v>
      </c>
      <c r="DH127" s="1080"/>
      <c r="DI127" s="1080"/>
      <c r="DJ127" s="1080"/>
      <c r="DK127" s="1080"/>
      <c r="DL127" s="1080">
        <v>11879</v>
      </c>
      <c r="DM127" s="1080"/>
      <c r="DN127" s="1080"/>
      <c r="DO127" s="1080"/>
      <c r="DP127" s="1080"/>
      <c r="DQ127" s="1080">
        <v>7970</v>
      </c>
      <c r="DR127" s="1080"/>
      <c r="DS127" s="1080"/>
      <c r="DT127" s="1080"/>
      <c r="DU127" s="1080"/>
      <c r="DV127" s="1081">
        <v>0.3</v>
      </c>
      <c r="DW127" s="1081"/>
      <c r="DX127" s="1081"/>
      <c r="DY127" s="1081"/>
      <c r="DZ127" s="1082"/>
    </row>
    <row r="128" spans="1:130" s="197" customFormat="1" ht="26.25" customHeight="1">
      <c r="A128" s="1103" t="s">
        <v>459</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460</v>
      </c>
      <c r="X128" s="1105"/>
      <c r="Y128" s="1105"/>
      <c r="Z128" s="1106"/>
      <c r="AA128" s="1121">
        <v>7782</v>
      </c>
      <c r="AB128" s="1122"/>
      <c r="AC128" s="1122"/>
      <c r="AD128" s="1122"/>
      <c r="AE128" s="1123"/>
      <c r="AF128" s="1124">
        <v>7782</v>
      </c>
      <c r="AG128" s="1122"/>
      <c r="AH128" s="1122"/>
      <c r="AI128" s="1122"/>
      <c r="AJ128" s="1123"/>
      <c r="AK128" s="1124">
        <v>7782</v>
      </c>
      <c r="AL128" s="1122"/>
      <c r="AM128" s="1122"/>
      <c r="AN128" s="1122"/>
      <c r="AO128" s="1123"/>
      <c r="AP128" s="1125"/>
      <c r="AQ128" s="1126"/>
      <c r="AR128" s="1126"/>
      <c r="AS128" s="1126"/>
      <c r="AT128" s="1127"/>
      <c r="AU128" s="235"/>
      <c r="AV128" s="235"/>
      <c r="AW128" s="235"/>
      <c r="AX128" s="1086" t="s">
        <v>461</v>
      </c>
      <c r="AY128" s="982"/>
      <c r="AZ128" s="982"/>
      <c r="BA128" s="982"/>
      <c r="BB128" s="982"/>
      <c r="BC128" s="982"/>
      <c r="BD128" s="982"/>
      <c r="BE128" s="983"/>
      <c r="BF128" s="1098" t="s">
        <v>447</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462</v>
      </c>
      <c r="X129" s="1093"/>
      <c r="Y129" s="1093"/>
      <c r="Z129" s="1094"/>
      <c r="AA129" s="990">
        <v>2936129</v>
      </c>
      <c r="AB129" s="991"/>
      <c r="AC129" s="991"/>
      <c r="AD129" s="991"/>
      <c r="AE129" s="992"/>
      <c r="AF129" s="993">
        <v>2850040</v>
      </c>
      <c r="AG129" s="991"/>
      <c r="AH129" s="991"/>
      <c r="AI129" s="991"/>
      <c r="AJ129" s="992"/>
      <c r="AK129" s="993">
        <v>2904439</v>
      </c>
      <c r="AL129" s="991"/>
      <c r="AM129" s="991"/>
      <c r="AN129" s="991"/>
      <c r="AO129" s="992"/>
      <c r="AP129" s="1095"/>
      <c r="AQ129" s="1096"/>
      <c r="AR129" s="1096"/>
      <c r="AS129" s="1096"/>
      <c r="AT129" s="1097"/>
      <c r="AU129" s="235"/>
      <c r="AV129" s="235"/>
      <c r="AW129" s="235"/>
      <c r="AX129" s="1086" t="s">
        <v>463</v>
      </c>
      <c r="AY129" s="982"/>
      <c r="AZ129" s="982"/>
      <c r="BA129" s="982"/>
      <c r="BB129" s="982"/>
      <c r="BC129" s="982"/>
      <c r="BD129" s="982"/>
      <c r="BE129" s="983"/>
      <c r="BF129" s="1087">
        <v>16.2</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2" t="s">
        <v>464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465</v>
      </c>
      <c r="X130" s="1093"/>
      <c r="Y130" s="1093"/>
      <c r="Z130" s="1094"/>
      <c r="AA130" s="990">
        <v>400479</v>
      </c>
      <c r="AB130" s="991"/>
      <c r="AC130" s="991"/>
      <c r="AD130" s="991"/>
      <c r="AE130" s="992"/>
      <c r="AF130" s="993">
        <v>396323</v>
      </c>
      <c r="AG130" s="991"/>
      <c r="AH130" s="991"/>
      <c r="AI130" s="991"/>
      <c r="AJ130" s="992"/>
      <c r="AK130" s="993">
        <v>363069</v>
      </c>
      <c r="AL130" s="991"/>
      <c r="AM130" s="991"/>
      <c r="AN130" s="991"/>
      <c r="AO130" s="992"/>
      <c r="AP130" s="1095"/>
      <c r="AQ130" s="1096"/>
      <c r="AR130" s="1096"/>
      <c r="AS130" s="1096"/>
      <c r="AT130" s="1097"/>
      <c r="AU130" s="235"/>
      <c r="AV130" s="235"/>
      <c r="AW130" s="235"/>
      <c r="AX130" s="1145" t="s">
        <v>466</v>
      </c>
      <c r="AY130" s="1077"/>
      <c r="AZ130" s="1077"/>
      <c r="BA130" s="1077"/>
      <c r="BB130" s="1077"/>
      <c r="BC130" s="1077"/>
      <c r="BD130" s="1077"/>
      <c r="BE130" s="1078"/>
      <c r="BF130" s="1107">
        <v>95.4</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467</v>
      </c>
      <c r="X131" s="1116"/>
      <c r="Y131" s="1116"/>
      <c r="Z131" s="1117"/>
      <c r="AA131" s="1029">
        <v>2535650</v>
      </c>
      <c r="AB131" s="1030"/>
      <c r="AC131" s="1030"/>
      <c r="AD131" s="1030"/>
      <c r="AE131" s="1031"/>
      <c r="AF131" s="1032">
        <v>2453717</v>
      </c>
      <c r="AG131" s="1030"/>
      <c r="AH131" s="1030"/>
      <c r="AI131" s="1030"/>
      <c r="AJ131" s="1031"/>
      <c r="AK131" s="1032">
        <v>2541370</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468</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469</v>
      </c>
      <c r="W132" s="1133"/>
      <c r="X132" s="1133"/>
      <c r="Y132" s="1133"/>
      <c r="Z132" s="1134"/>
      <c r="AA132" s="1135">
        <v>18.975765580000001</v>
      </c>
      <c r="AB132" s="1136"/>
      <c r="AC132" s="1136"/>
      <c r="AD132" s="1136"/>
      <c r="AE132" s="1137"/>
      <c r="AF132" s="1138">
        <v>16.742395309999999</v>
      </c>
      <c r="AG132" s="1136"/>
      <c r="AH132" s="1136"/>
      <c r="AI132" s="1136"/>
      <c r="AJ132" s="1137"/>
      <c r="AK132" s="1138">
        <v>13.164907120000001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470</v>
      </c>
      <c r="W133" s="1140"/>
      <c r="X133" s="1140"/>
      <c r="Y133" s="1140"/>
      <c r="Z133" s="1141"/>
      <c r="AA133" s="1142">
        <v>19.899999999999999</v>
      </c>
      <c r="AB133" s="1143"/>
      <c r="AC133" s="1143"/>
      <c r="AD133" s="1143"/>
      <c r="AE133" s="1144"/>
      <c r="AF133" s="1142">
        <v>18.399999999999999</v>
      </c>
      <c r="AG133" s="1143"/>
      <c r="AH133" s="1143"/>
      <c r="AI133" s="1143"/>
      <c r="AJ133" s="1144"/>
      <c r="AK133" s="1142">
        <v>16.2</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51" t="s">
        <v>478</v>
      </c>
      <c r="H9" s="1152"/>
      <c r="I9" s="1152"/>
      <c r="J9" s="1153"/>
      <c r="K9" s="263">
        <v>782832</v>
      </c>
      <c r="L9" s="264">
        <v>93528</v>
      </c>
      <c r="M9" s="265">
        <v>114146</v>
      </c>
      <c r="N9" s="266">
        <v>-18.100000000000001</v>
      </c>
    </row>
    <row r="10" spans="1:16">
      <c r="A10" s="248"/>
      <c r="B10" s="244"/>
      <c r="C10" s="244"/>
      <c r="D10" s="244"/>
      <c r="E10" s="244"/>
      <c r="F10" s="244"/>
      <c r="G10" s="1151" t="s">
        <v>479</v>
      </c>
      <c r="H10" s="1152"/>
      <c r="I10" s="1152"/>
      <c r="J10" s="1153"/>
      <c r="K10" s="267">
        <v>81086</v>
      </c>
      <c r="L10" s="268">
        <v>9688</v>
      </c>
      <c r="M10" s="269">
        <v>10658</v>
      </c>
      <c r="N10" s="270">
        <v>-9.1</v>
      </c>
    </row>
    <row r="11" spans="1:16" ht="13.5" customHeight="1">
      <c r="A11" s="248"/>
      <c r="B11" s="244"/>
      <c r="C11" s="244"/>
      <c r="D11" s="244"/>
      <c r="E11" s="244"/>
      <c r="F11" s="244"/>
      <c r="G11" s="1151" t="s">
        <v>480</v>
      </c>
      <c r="H11" s="1152"/>
      <c r="I11" s="1152"/>
      <c r="J11" s="1153"/>
      <c r="K11" s="267">
        <v>212401</v>
      </c>
      <c r="L11" s="268">
        <v>25376</v>
      </c>
      <c r="M11" s="269">
        <v>17529</v>
      </c>
      <c r="N11" s="270">
        <v>44.8</v>
      </c>
    </row>
    <row r="12" spans="1:16" ht="13.5" customHeight="1">
      <c r="A12" s="248"/>
      <c r="B12" s="244"/>
      <c r="C12" s="244"/>
      <c r="D12" s="244"/>
      <c r="E12" s="244"/>
      <c r="F12" s="244"/>
      <c r="G12" s="1151" t="s">
        <v>481</v>
      </c>
      <c r="H12" s="1152"/>
      <c r="I12" s="1152"/>
      <c r="J12" s="1153"/>
      <c r="K12" s="267" t="s">
        <v>482</v>
      </c>
      <c r="L12" s="268" t="s">
        <v>482</v>
      </c>
      <c r="M12" s="269">
        <v>1257</v>
      </c>
      <c r="N12" s="270" t="s">
        <v>482</v>
      </c>
    </row>
    <row r="13" spans="1:16" ht="13.5" customHeight="1">
      <c r="A13" s="248"/>
      <c r="B13" s="244"/>
      <c r="C13" s="244"/>
      <c r="D13" s="244"/>
      <c r="E13" s="244"/>
      <c r="F13" s="244"/>
      <c r="G13" s="1151" t="s">
        <v>483</v>
      </c>
      <c r="H13" s="1152"/>
      <c r="I13" s="1152"/>
      <c r="J13" s="1153"/>
      <c r="K13" s="267" t="s">
        <v>482</v>
      </c>
      <c r="L13" s="268" t="s">
        <v>482</v>
      </c>
      <c r="M13" s="269" t="s">
        <v>482</v>
      </c>
      <c r="N13" s="270" t="s">
        <v>482</v>
      </c>
    </row>
    <row r="14" spans="1:16" ht="13.5" customHeight="1">
      <c r="A14" s="248"/>
      <c r="B14" s="244"/>
      <c r="C14" s="244"/>
      <c r="D14" s="244"/>
      <c r="E14" s="244"/>
      <c r="F14" s="244"/>
      <c r="G14" s="1151" t="s">
        <v>484</v>
      </c>
      <c r="H14" s="1152"/>
      <c r="I14" s="1152"/>
      <c r="J14" s="1153"/>
      <c r="K14" s="267">
        <v>27381</v>
      </c>
      <c r="L14" s="268">
        <v>3271</v>
      </c>
      <c r="M14" s="269">
        <v>5389</v>
      </c>
      <c r="N14" s="270">
        <v>-39.299999999999997</v>
      </c>
    </row>
    <row r="15" spans="1:16" ht="13.5" customHeight="1">
      <c r="A15" s="248"/>
      <c r="B15" s="244"/>
      <c r="C15" s="244"/>
      <c r="D15" s="244"/>
      <c r="E15" s="244"/>
      <c r="F15" s="244"/>
      <c r="G15" s="1151" t="s">
        <v>485</v>
      </c>
      <c r="H15" s="1152"/>
      <c r="I15" s="1152"/>
      <c r="J15" s="1153"/>
      <c r="K15" s="267">
        <v>6642</v>
      </c>
      <c r="L15" s="268">
        <v>794</v>
      </c>
      <c r="M15" s="269">
        <v>2513</v>
      </c>
      <c r="N15" s="270">
        <v>-68.400000000000006</v>
      </c>
    </row>
    <row r="16" spans="1:16">
      <c r="A16" s="248"/>
      <c r="B16" s="244"/>
      <c r="C16" s="244"/>
      <c r="D16" s="244"/>
      <c r="E16" s="244"/>
      <c r="F16" s="244"/>
      <c r="G16" s="1154" t="s">
        <v>486</v>
      </c>
      <c r="H16" s="1155"/>
      <c r="I16" s="1155"/>
      <c r="J16" s="1156"/>
      <c r="K16" s="268">
        <v>-106202</v>
      </c>
      <c r="L16" s="268">
        <v>-12688</v>
      </c>
      <c r="M16" s="269">
        <v>-11876</v>
      </c>
      <c r="N16" s="270">
        <v>6.8</v>
      </c>
    </row>
    <row r="17" spans="1:16">
      <c r="A17" s="248"/>
      <c r="B17" s="244"/>
      <c r="C17" s="244"/>
      <c r="D17" s="244"/>
      <c r="E17" s="244"/>
      <c r="F17" s="244"/>
      <c r="G17" s="1154" t="s">
        <v>167</v>
      </c>
      <c r="H17" s="1155"/>
      <c r="I17" s="1155"/>
      <c r="J17" s="1156"/>
      <c r="K17" s="268">
        <v>1004140</v>
      </c>
      <c r="L17" s="268">
        <v>119969</v>
      </c>
      <c r="M17" s="269">
        <v>139615</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6" t="s">
        <v>491</v>
      </c>
      <c r="H21" s="1147"/>
      <c r="I21" s="1147"/>
      <c r="J21" s="1148"/>
      <c r="K21" s="280">
        <v>10.87</v>
      </c>
      <c r="L21" s="281">
        <v>13.07</v>
      </c>
      <c r="M21" s="282">
        <v>-2.2000000000000002</v>
      </c>
      <c r="N21" s="249"/>
      <c r="O21" s="283"/>
      <c r="P21" s="279"/>
    </row>
    <row r="22" spans="1:16" s="284" customFormat="1">
      <c r="A22" s="279"/>
      <c r="B22" s="249"/>
      <c r="C22" s="249"/>
      <c r="D22" s="249"/>
      <c r="E22" s="249"/>
      <c r="F22" s="249"/>
      <c r="G22" s="1146" t="s">
        <v>492</v>
      </c>
      <c r="H22" s="1147"/>
      <c r="I22" s="1147"/>
      <c r="J22" s="1148"/>
      <c r="K22" s="285">
        <v>100.8</v>
      </c>
      <c r="L22" s="286">
        <v>95</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62" t="s">
        <v>496</v>
      </c>
      <c r="H32" s="1163"/>
      <c r="I32" s="1163"/>
      <c r="J32" s="1164"/>
      <c r="K32" s="294">
        <v>513824</v>
      </c>
      <c r="L32" s="294">
        <v>61389</v>
      </c>
      <c r="M32" s="295">
        <v>64386</v>
      </c>
      <c r="N32" s="296">
        <v>-4.7</v>
      </c>
    </row>
    <row r="33" spans="1:16" ht="13.5" customHeight="1">
      <c r="A33" s="248"/>
      <c r="B33" s="244"/>
      <c r="C33" s="244"/>
      <c r="D33" s="244"/>
      <c r="E33" s="244"/>
      <c r="F33" s="244"/>
      <c r="G33" s="1162" t="s">
        <v>497</v>
      </c>
      <c r="H33" s="1163"/>
      <c r="I33" s="1163"/>
      <c r="J33" s="1164"/>
      <c r="K33" s="294" t="s">
        <v>482</v>
      </c>
      <c r="L33" s="294" t="s">
        <v>482</v>
      </c>
      <c r="M33" s="295" t="s">
        <v>482</v>
      </c>
      <c r="N33" s="296" t="s">
        <v>482</v>
      </c>
    </row>
    <row r="34" spans="1:16" ht="27" customHeight="1">
      <c r="A34" s="248"/>
      <c r="B34" s="244"/>
      <c r="C34" s="244"/>
      <c r="D34" s="244"/>
      <c r="E34" s="244"/>
      <c r="F34" s="244"/>
      <c r="G34" s="1162" t="s">
        <v>498</v>
      </c>
      <c r="H34" s="1163"/>
      <c r="I34" s="1163"/>
      <c r="J34" s="1164"/>
      <c r="K34" s="294" t="s">
        <v>482</v>
      </c>
      <c r="L34" s="294" t="s">
        <v>482</v>
      </c>
      <c r="M34" s="295">
        <v>1</v>
      </c>
      <c r="N34" s="296" t="s">
        <v>482</v>
      </c>
    </row>
    <row r="35" spans="1:16" ht="27" customHeight="1">
      <c r="A35" s="248"/>
      <c r="B35" s="244"/>
      <c r="C35" s="244"/>
      <c r="D35" s="244"/>
      <c r="E35" s="244"/>
      <c r="F35" s="244"/>
      <c r="G35" s="1162" t="s">
        <v>499</v>
      </c>
      <c r="H35" s="1163"/>
      <c r="I35" s="1163"/>
      <c r="J35" s="1164"/>
      <c r="K35" s="294">
        <v>126011</v>
      </c>
      <c r="L35" s="294">
        <v>15055</v>
      </c>
      <c r="M35" s="295">
        <v>18584</v>
      </c>
      <c r="N35" s="296">
        <v>-19</v>
      </c>
    </row>
    <row r="36" spans="1:16" ht="27" customHeight="1">
      <c r="A36" s="248"/>
      <c r="B36" s="244"/>
      <c r="C36" s="244"/>
      <c r="D36" s="244"/>
      <c r="E36" s="244"/>
      <c r="F36" s="244"/>
      <c r="G36" s="1162" t="s">
        <v>500</v>
      </c>
      <c r="H36" s="1163"/>
      <c r="I36" s="1163"/>
      <c r="J36" s="1164"/>
      <c r="K36" s="294">
        <v>19445</v>
      </c>
      <c r="L36" s="294">
        <v>2323</v>
      </c>
      <c r="M36" s="295">
        <v>4740</v>
      </c>
      <c r="N36" s="296">
        <v>-51</v>
      </c>
    </row>
    <row r="37" spans="1:16" ht="13.5" customHeight="1">
      <c r="A37" s="248"/>
      <c r="B37" s="244"/>
      <c r="C37" s="244"/>
      <c r="D37" s="244"/>
      <c r="E37" s="244"/>
      <c r="F37" s="244"/>
      <c r="G37" s="1162" t="s">
        <v>501</v>
      </c>
      <c r="H37" s="1163"/>
      <c r="I37" s="1163"/>
      <c r="J37" s="1164"/>
      <c r="K37" s="294">
        <v>46140</v>
      </c>
      <c r="L37" s="294">
        <v>5513</v>
      </c>
      <c r="M37" s="295">
        <v>1431</v>
      </c>
      <c r="N37" s="296">
        <v>285.3</v>
      </c>
    </row>
    <row r="38" spans="1:16" ht="27" customHeight="1">
      <c r="A38" s="248"/>
      <c r="B38" s="244"/>
      <c r="C38" s="244"/>
      <c r="D38" s="244"/>
      <c r="E38" s="244"/>
      <c r="F38" s="244"/>
      <c r="G38" s="1165" t="s">
        <v>502</v>
      </c>
      <c r="H38" s="1166"/>
      <c r="I38" s="1166"/>
      <c r="J38" s="1167"/>
      <c r="K38" s="297" t="s">
        <v>482</v>
      </c>
      <c r="L38" s="297" t="s">
        <v>482</v>
      </c>
      <c r="M38" s="298">
        <v>15</v>
      </c>
      <c r="N38" s="299" t="s">
        <v>482</v>
      </c>
      <c r="O38" s="293"/>
    </row>
    <row r="39" spans="1:16">
      <c r="A39" s="248"/>
      <c r="B39" s="244"/>
      <c r="C39" s="244"/>
      <c r="D39" s="244"/>
      <c r="E39" s="244"/>
      <c r="F39" s="244"/>
      <c r="G39" s="1165" t="s">
        <v>503</v>
      </c>
      <c r="H39" s="1166"/>
      <c r="I39" s="1166"/>
      <c r="J39" s="1167"/>
      <c r="K39" s="300">
        <v>-7782</v>
      </c>
      <c r="L39" s="300">
        <v>-930</v>
      </c>
      <c r="M39" s="301">
        <v>-2634</v>
      </c>
      <c r="N39" s="302">
        <v>-64.7</v>
      </c>
      <c r="O39" s="293"/>
    </row>
    <row r="40" spans="1:16" ht="27" customHeight="1">
      <c r="A40" s="248"/>
      <c r="B40" s="244"/>
      <c r="C40" s="244"/>
      <c r="D40" s="244"/>
      <c r="E40" s="244"/>
      <c r="F40" s="244"/>
      <c r="G40" s="1162" t="s">
        <v>504</v>
      </c>
      <c r="H40" s="1163"/>
      <c r="I40" s="1163"/>
      <c r="J40" s="1164"/>
      <c r="K40" s="300">
        <v>-363069</v>
      </c>
      <c r="L40" s="300">
        <v>-43377</v>
      </c>
      <c r="M40" s="301">
        <v>-59733</v>
      </c>
      <c r="N40" s="302">
        <v>-27.4</v>
      </c>
      <c r="O40" s="293"/>
    </row>
    <row r="41" spans="1:16">
      <c r="A41" s="248"/>
      <c r="B41" s="244"/>
      <c r="C41" s="244"/>
      <c r="D41" s="244"/>
      <c r="E41" s="244"/>
      <c r="F41" s="244"/>
      <c r="G41" s="1168" t="s">
        <v>278</v>
      </c>
      <c r="H41" s="1169"/>
      <c r="I41" s="1169"/>
      <c r="J41" s="1170"/>
      <c r="K41" s="294">
        <v>334569</v>
      </c>
      <c r="L41" s="300">
        <v>39972</v>
      </c>
      <c r="M41" s="301">
        <v>26789</v>
      </c>
      <c r="N41" s="302">
        <v>49.2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7" t="s">
        <v>473</v>
      </c>
      <c r="J49" s="1159" t="s">
        <v>508</v>
      </c>
      <c r="K49" s="1160"/>
      <c r="L49" s="1160"/>
      <c r="M49" s="1160"/>
      <c r="N49" s="1161"/>
    </row>
    <row r="50" spans="1:14">
      <c r="A50" s="248"/>
      <c r="B50" s="244"/>
      <c r="C50" s="244"/>
      <c r="D50" s="244"/>
      <c r="E50" s="244"/>
      <c r="F50" s="244"/>
      <c r="G50" s="312"/>
      <c r="H50" s="313"/>
      <c r="I50" s="1158"/>
      <c r="J50" s="314" t="s">
        <v>509</v>
      </c>
      <c r="K50" s="315" t="s">
        <v>510</v>
      </c>
      <c r="L50" s="316" t="s">
        <v>511</v>
      </c>
      <c r="M50" s="317" t="s">
        <v>512</v>
      </c>
      <c r="N50" s="318" t="s">
        <v>513</v>
      </c>
    </row>
    <row r="51" spans="1:14">
      <c r="A51" s="248"/>
      <c r="B51" s="244"/>
      <c r="C51" s="244"/>
      <c r="D51" s="244"/>
      <c r="E51" s="244"/>
      <c r="F51" s="244"/>
      <c r="G51" s="310" t="s">
        <v>514</v>
      </c>
      <c r="H51" s="311"/>
      <c r="I51" s="319">
        <v>395269</v>
      </c>
      <c r="J51" s="320">
        <v>44021</v>
      </c>
      <c r="K51" s="321">
        <v>-51.2</v>
      </c>
      <c r="L51" s="322">
        <v>92021</v>
      </c>
      <c r="M51" s="323">
        <v>-52.2</v>
      </c>
      <c r="N51" s="324">
        <v>1</v>
      </c>
    </row>
    <row r="52" spans="1:14">
      <c r="A52" s="248"/>
      <c r="B52" s="244"/>
      <c r="C52" s="244"/>
      <c r="D52" s="244"/>
      <c r="E52" s="244"/>
      <c r="F52" s="244"/>
      <c r="G52" s="325"/>
      <c r="H52" s="326" t="s">
        <v>515</v>
      </c>
      <c r="I52" s="327">
        <v>198777</v>
      </c>
      <c r="J52" s="328">
        <v>22138</v>
      </c>
      <c r="K52" s="329">
        <v>-22.9</v>
      </c>
      <c r="L52" s="330">
        <v>52579</v>
      </c>
      <c r="M52" s="331">
        <v>-36.1</v>
      </c>
      <c r="N52" s="332">
        <v>13.2</v>
      </c>
    </row>
    <row r="53" spans="1:14">
      <c r="A53" s="248"/>
      <c r="B53" s="244"/>
      <c r="C53" s="244"/>
      <c r="D53" s="244"/>
      <c r="E53" s="244"/>
      <c r="F53" s="244"/>
      <c r="G53" s="310" t="s">
        <v>516</v>
      </c>
      <c r="H53" s="311"/>
      <c r="I53" s="319">
        <v>457384</v>
      </c>
      <c r="J53" s="320">
        <v>51548</v>
      </c>
      <c r="K53" s="321">
        <v>17.100000000000001</v>
      </c>
      <c r="L53" s="322">
        <v>94828</v>
      </c>
      <c r="M53" s="323">
        <v>3.1</v>
      </c>
      <c r="N53" s="324">
        <v>14</v>
      </c>
    </row>
    <row r="54" spans="1:14">
      <c r="A54" s="248"/>
      <c r="B54" s="244"/>
      <c r="C54" s="244"/>
      <c r="D54" s="244"/>
      <c r="E54" s="244"/>
      <c r="F54" s="244"/>
      <c r="G54" s="325"/>
      <c r="H54" s="326" t="s">
        <v>515</v>
      </c>
      <c r="I54" s="327">
        <v>126682</v>
      </c>
      <c r="J54" s="328">
        <v>14277</v>
      </c>
      <c r="K54" s="329">
        <v>-35.5</v>
      </c>
      <c r="L54" s="330">
        <v>55133</v>
      </c>
      <c r="M54" s="331">
        <v>4.9000000000000004</v>
      </c>
      <c r="N54" s="332">
        <v>-40.4</v>
      </c>
    </row>
    <row r="55" spans="1:14">
      <c r="A55" s="248"/>
      <c r="B55" s="244"/>
      <c r="C55" s="244"/>
      <c r="D55" s="244"/>
      <c r="E55" s="244"/>
      <c r="F55" s="244"/>
      <c r="G55" s="310" t="s">
        <v>517</v>
      </c>
      <c r="H55" s="311"/>
      <c r="I55" s="319">
        <v>921875</v>
      </c>
      <c r="J55" s="320">
        <v>105429</v>
      </c>
      <c r="K55" s="321">
        <v>104.5</v>
      </c>
      <c r="L55" s="322">
        <v>119674</v>
      </c>
      <c r="M55" s="323">
        <v>26.2</v>
      </c>
      <c r="N55" s="324">
        <v>78.3</v>
      </c>
    </row>
    <row r="56" spans="1:14">
      <c r="A56" s="248"/>
      <c r="B56" s="244"/>
      <c r="C56" s="244"/>
      <c r="D56" s="244"/>
      <c r="E56" s="244"/>
      <c r="F56" s="244"/>
      <c r="G56" s="325"/>
      <c r="H56" s="326" t="s">
        <v>515</v>
      </c>
      <c r="I56" s="327">
        <v>143342</v>
      </c>
      <c r="J56" s="328">
        <v>16393</v>
      </c>
      <c r="K56" s="329">
        <v>14.8</v>
      </c>
      <c r="L56" s="330">
        <v>57803</v>
      </c>
      <c r="M56" s="331">
        <v>4.8</v>
      </c>
      <c r="N56" s="332">
        <v>10</v>
      </c>
    </row>
    <row r="57" spans="1:14">
      <c r="A57" s="248"/>
      <c r="B57" s="244"/>
      <c r="C57" s="244"/>
      <c r="D57" s="244"/>
      <c r="E57" s="244"/>
      <c r="F57" s="244"/>
      <c r="G57" s="310" t="s">
        <v>518</v>
      </c>
      <c r="H57" s="311"/>
      <c r="I57" s="319">
        <v>837833</v>
      </c>
      <c r="J57" s="320">
        <v>97843</v>
      </c>
      <c r="K57" s="321">
        <v>-7.2</v>
      </c>
      <c r="L57" s="322">
        <v>119685</v>
      </c>
      <c r="M57" s="323">
        <v>0</v>
      </c>
      <c r="N57" s="324">
        <v>-7.2</v>
      </c>
    </row>
    <row r="58" spans="1:14">
      <c r="A58" s="248"/>
      <c r="B58" s="244"/>
      <c r="C58" s="244"/>
      <c r="D58" s="244"/>
      <c r="E58" s="244"/>
      <c r="F58" s="244"/>
      <c r="G58" s="325"/>
      <c r="H58" s="326" t="s">
        <v>515</v>
      </c>
      <c r="I58" s="327">
        <v>343758</v>
      </c>
      <c r="J58" s="328">
        <v>40145</v>
      </c>
      <c r="K58" s="329">
        <v>144.9</v>
      </c>
      <c r="L58" s="330">
        <v>68464</v>
      </c>
      <c r="M58" s="331">
        <v>18.399999999999999</v>
      </c>
      <c r="N58" s="332">
        <v>126.5</v>
      </c>
    </row>
    <row r="59" spans="1:14">
      <c r="A59" s="248"/>
      <c r="B59" s="244"/>
      <c r="C59" s="244"/>
      <c r="D59" s="244"/>
      <c r="E59" s="244"/>
      <c r="F59" s="244"/>
      <c r="G59" s="310" t="s">
        <v>519</v>
      </c>
      <c r="H59" s="311"/>
      <c r="I59" s="319">
        <v>967289</v>
      </c>
      <c r="J59" s="320">
        <v>115566</v>
      </c>
      <c r="K59" s="321">
        <v>18.100000000000001</v>
      </c>
      <c r="L59" s="322">
        <v>109920</v>
      </c>
      <c r="M59" s="323">
        <v>-8.1999999999999993</v>
      </c>
      <c r="N59" s="324">
        <v>26.3</v>
      </c>
    </row>
    <row r="60" spans="1:14">
      <c r="A60" s="248"/>
      <c r="B60" s="244"/>
      <c r="C60" s="244"/>
      <c r="D60" s="244"/>
      <c r="E60" s="244"/>
      <c r="F60" s="244"/>
      <c r="G60" s="325"/>
      <c r="H60" s="326" t="s">
        <v>515</v>
      </c>
      <c r="I60" s="333">
        <v>148915</v>
      </c>
      <c r="J60" s="328">
        <v>17792</v>
      </c>
      <c r="K60" s="329">
        <v>-55.7</v>
      </c>
      <c r="L60" s="330">
        <v>62739</v>
      </c>
      <c r="M60" s="331">
        <v>-8.4</v>
      </c>
      <c r="N60" s="332">
        <v>-47.3</v>
      </c>
    </row>
    <row r="61" spans="1:14">
      <c r="A61" s="248"/>
      <c r="B61" s="244"/>
      <c r="C61" s="244"/>
      <c r="D61" s="244"/>
      <c r="E61" s="244"/>
      <c r="F61" s="244"/>
      <c r="G61" s="310" t="s">
        <v>520</v>
      </c>
      <c r="H61" s="334"/>
      <c r="I61" s="335">
        <v>715930</v>
      </c>
      <c r="J61" s="336">
        <v>82881</v>
      </c>
      <c r="K61" s="337">
        <v>16.3</v>
      </c>
      <c r="L61" s="338">
        <v>107226</v>
      </c>
      <c r="M61" s="339">
        <v>-6.2</v>
      </c>
      <c r="N61" s="324">
        <v>22.5</v>
      </c>
    </row>
    <row r="62" spans="1:14">
      <c r="A62" s="248"/>
      <c r="B62" s="244"/>
      <c r="C62" s="244"/>
      <c r="D62" s="244"/>
      <c r="E62" s="244"/>
      <c r="F62" s="244"/>
      <c r="G62" s="325"/>
      <c r="H62" s="326" t="s">
        <v>515</v>
      </c>
      <c r="I62" s="327">
        <v>192295</v>
      </c>
      <c r="J62" s="328">
        <v>22149</v>
      </c>
      <c r="K62" s="329">
        <v>9.1</v>
      </c>
      <c r="L62" s="330">
        <v>59344</v>
      </c>
      <c r="M62" s="331">
        <v>-3.3</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1" t="s">
        <v>3</v>
      </c>
      <c r="D47" s="1171"/>
      <c r="E47" s="1172"/>
      <c r="F47" s="11">
        <v>21.77</v>
      </c>
      <c r="G47" s="12">
        <v>28.05</v>
      </c>
      <c r="H47" s="12">
        <v>35.549999999999997</v>
      </c>
      <c r="I47" s="12">
        <v>27.76</v>
      </c>
      <c r="J47" s="13">
        <v>30.44</v>
      </c>
    </row>
    <row r="48" spans="2:10" ht="57.75" customHeight="1">
      <c r="B48" s="14"/>
      <c r="C48" s="1173" t="s">
        <v>4</v>
      </c>
      <c r="D48" s="1173"/>
      <c r="E48" s="1174"/>
      <c r="F48" s="15">
        <v>5.55</v>
      </c>
      <c r="G48" s="16">
        <v>6.29</v>
      </c>
      <c r="H48" s="16">
        <v>6.44</v>
      </c>
      <c r="I48" s="16">
        <v>6.51</v>
      </c>
      <c r="J48" s="17">
        <v>9.1199999999999992</v>
      </c>
    </row>
    <row r="49" spans="2:10" ht="57.75" customHeight="1" thickBot="1">
      <c r="B49" s="18"/>
      <c r="C49" s="1175" t="s">
        <v>5</v>
      </c>
      <c r="D49" s="1175"/>
      <c r="E49" s="1176"/>
      <c r="F49" s="19">
        <v>9.6300000000000008</v>
      </c>
      <c r="G49" s="20">
        <v>6.39</v>
      </c>
      <c r="H49" s="20">
        <v>7.97</v>
      </c>
      <c r="I49" s="20" t="s">
        <v>527</v>
      </c>
      <c r="J49" s="21">
        <v>5.94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FJ-USER-2</cp:lastModifiedBy>
  <cp:lastPrinted>2017-04-14T01:58:22Z</cp:lastPrinted>
  <dcterms:created xsi:type="dcterms:W3CDTF">2017-02-15T17:37:19Z</dcterms:created>
  <dcterms:modified xsi:type="dcterms:W3CDTF">2017-04-14T01:58:26Z</dcterms:modified>
  <cp:category/>
</cp:coreProperties>
</file>