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ki751\Desktop\"/>
    </mc:Choice>
  </mc:AlternateContent>
  <bookViews>
    <workbookView xWindow="1176"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U88" i="11" l="1"/>
  <c r="AP88" i="11"/>
  <c r="AF88"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BW34" i="9" l="1"/>
  <c r="BW35" i="9" s="1"/>
  <c r="BW36" i="9" s="1"/>
  <c r="BW37" i="9" s="1"/>
  <c r="BW38" i="9" s="1"/>
  <c r="BW39" i="9" s="1"/>
  <c r="BW40" i="9" s="1"/>
  <c r="BW41" i="9" s="1"/>
  <c r="BW42" i="9" s="1"/>
  <c r="BW43" i="9" s="1"/>
  <c r="CO34" i="9"/>
</calcChain>
</file>

<file path=xl/sharedStrings.xml><?xml version="1.0" encoding="utf-8"?>
<sst xmlns="http://schemas.openxmlformats.org/spreadsheetml/2006/main" count="1099" uniqueCount="556">
  <si>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</si>
  <si>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</si>
  <si>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</si>
  <si>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</si>
  <si>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</si>
  <si>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</si>
  <si>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</si>
  <si>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</si>
  <si>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</si>
  <si>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</si>
  <si>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</si>
  <si>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</si>
  <si>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</si>
  <si>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</si>
  <si>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</si>
  <si>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</si>
  <si>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</si>
  <si>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</si>
  <si>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</si>
  <si>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</si>
  <si>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</si>
  <si>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</si>
  <si>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</si>
  <si>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</si>
  <si>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</si>
  <si>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</si>
  <si>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</si>
  <si>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</si>
  <si>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</si>
  <si>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</si>
  <si>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</si>
  <si>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</si>
  <si>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</si>
  <si>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</si>
  <si>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</si>
  <si>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</si>
  <si>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</si>
  <si>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</si>
  <si>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</si>
  <si>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</si>
  <si>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</si>
  <si>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</si>
  <si>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</si>
  <si>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</si>
  <si>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</si>
  <si>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</si>
  <si>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</si>
  <si>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</si>
  <si>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</si>
  <si>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</si>
  <si>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</si>
  <si>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</si>
  <si>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</si>
  <si>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</si>
  <si>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</si>
  <si>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</si>
  <si>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</si>
  <si>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</si>
  <si>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</si>
  <si>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</si>
  <si>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</si>
  <si>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</si>
  <si>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</si>
  <si>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</si>
  <si>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</si>
  <si>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</si>
  <si>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</si>
  <si>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</si>
  <si>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</si>
  <si>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</si>
  <si>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</si>
  <si>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</si>
  <si>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</si>
  <si>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</si>
  <si>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</si>
  <si>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</si>
  <si>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</si>
  <si>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</si>
  <si>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</si>
  <si>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</si>
  <si>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</si>
  <si>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</si>
  <si>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</si>
  <si>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</si>
  <si>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</si>
  <si>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</si>
  <si>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</si>
  <si>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</si>
  <si>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</si>
  <si>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</si>
  <si>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</si>
  <si>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</si>
  <si>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</si>
  <si>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</si>
  <si>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</si>
  <si>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</si>
  <si>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</si>
  <si>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</si>
  <si>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</si>
  <si>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</si>
  <si>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</si>
  <si>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</si>
  <si>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</si>
  <si>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</si>
  <si>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</si>
  <si>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</si>
  <si>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</si>
  <si>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</si>
  <si>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</si>
  <si>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</si>
  <si>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</si>
  <si>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</si>
  <si>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</si>
  <si>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</si>
  <si>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</si>
  <si>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</si>
  <si>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</si>
  <si>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</si>
  <si>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</si>
  <si>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</si>
  <si>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</si>
  <si>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</si>
  <si>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</si>
  <si>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</si>
  <si>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</si>
  <si>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</si>
  <si>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</si>
  <si>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</si>
  <si>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</si>
  <si>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</si>
  <si>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</si>
  <si>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</si>
  <si>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</si>
  <si>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</si>
  <si>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</si>
  <si>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</si>
  <si>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</si>
  <si>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</si>
  <si>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</si>
  <si>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</si>
  <si>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</si>
  <si>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</si>
  <si>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</si>
  <si>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</si>
  <si>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</si>
  <si>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</si>
  <si>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</si>
  <si>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</si>
  <si>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</si>
  <si>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</si>
  <si>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</si>
  <si>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</si>
  <si>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</si>
  <si>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</si>
  <si>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</si>
  <si>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</si>
  <si>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</si>
  <si>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</si>
  <si>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</si>
  <si>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</si>
  <si>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</si>
  <si>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</si>
  <si>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</si>
  <si>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</si>
  <si>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</si>
  <si>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</si>
  <si>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</si>
  <si>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</si>
  <si>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</si>
  <si>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</si>
  <si>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</si>
  <si>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</si>
  <si>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</si>
  <si>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</si>
  <si>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</si>
  <si>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</si>
  <si>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</si>
  <si>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</si>
  <si>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</si>
  <si>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</si>
  <si>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</si>
  <si>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</si>
  <si>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</si>
  <si>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</si>
  <si>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</si>
  <si>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</si>
  <si>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</si>
  <si>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</si>
  <si>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</si>
  <si>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</si>
  <si>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</si>
  <si>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</si>
  <si>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</si>
  <si>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千葉県大多喜町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</si>
  <si>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</si>
  <si>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</si>
  <si>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</si>
  <si>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</si>
  <si>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</si>
  <si>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</si>
  <si>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</si>
  <si>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</si>
  <si>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</si>
  <si>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</si>
  <si>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</si>
  <si>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</si>
  <si>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</si>
  <si>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</si>
  <si>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</si>
  <si>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</si>
  <si>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</si>
  <si>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</si>
  <si>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</si>
  <si>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</si>
  <si>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</si>
  <si>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</si>
  <si>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</si>
  <si>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</si>
  <si>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</si>
  <si>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</si>
  <si>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</si>
  <si>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</si>
  <si>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</si>
  <si>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</si>
  <si>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</si>
  <si>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</si>
  <si>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</si>
  <si>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</si>
  <si>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</si>
  <si>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</si>
  <si>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</si>
  <si>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</si>
  <si>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</si>
  <si>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</si>
  <si>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</si>
  <si>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</si>
  <si>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</si>
  <si>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</si>
  <si>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</si>
  <si>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</si>
  <si>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</si>
  <si>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</si>
  <si>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</si>
  <si>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</si>
  <si>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</si>
  <si>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</si>
  <si>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</si>
  <si>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</si>
  <si>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</si>
  <si>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</si>
  <si>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</si>
  <si>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</si>
  <si>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</si>
  <si>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</si>
  <si>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</si>
  <si>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</si>
  <si>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</si>
  <si>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</si>
  <si>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</si>
  <si>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</si>
  <si>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</si>
  <si>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</si>
  <si>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</si>
  <si>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</si>
  <si>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</si>
  <si>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</si>
  <si>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</si>
  <si>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</si>
  <si>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</si>
  <si>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</si>
  <si>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</si>
  <si>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</si>
  <si>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</si>
  <si>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</si>
  <si>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</si>
  <si>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</si>
  <si>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</si>
  <si>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</si>
  <si>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</si>
  <si>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</si>
  <si>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</si>
  <si>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</si>
  <si>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</si>
  <si>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</si>
  <si>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</si>
  <si>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</si>
  <si>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</si>
  <si>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</si>
  <si>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</si>
  <si>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</si>
  <si>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</si>
  <si>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</si>
  <si>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</si>
  <si>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</si>
  <si>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</si>
  <si>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</si>
  <si>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</si>
  <si>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</si>
  <si>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</si>
  <si>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</si>
  <si>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</si>
  <si>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</si>
  <si>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</si>
  <si>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</si>
  <si>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</si>
  <si>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</si>
  <si>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</si>
  <si>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</si>
  <si>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</si>
  <si>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</si>
  <si>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</si>
  <si>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</si>
  <si>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</si>
  <si>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</si>
  <si>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</si>
  <si>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</si>
  <si>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</si>
  <si>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</si>
  <si>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</si>
  <si>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</si>
  <si>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</si>
  <si>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</si>
  <si>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</si>
  <si>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</si>
  <si>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</si>
  <si>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</si>
  <si>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</si>
  <si>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</si>
  <si>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</si>
  <si>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</si>
  <si>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</si>
  <si>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</si>
  <si>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</si>
  <si>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</si>
  <si>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</si>
  <si>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</si>
  <si>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</si>
  <si>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</si>
  <si>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</si>
  <si>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</si>
  <si>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</si>
  <si>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千葉県大多喜町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</si>
  <si>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</si>
  <si>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</si>
  <si>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</si>
  <si>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</si>
  <si>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</si>
  <si>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</si>
  <si>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</si>
  <si>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</si>
  <si>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</si>
  <si>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</si>
  <si>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</si>
  <si>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</si>
  <si>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</si>
  <si>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</si>
  <si>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</si>
  <si>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</si>
  <si>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</si>
  <si>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</si>
  <si>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</si>
  <si>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</si>
  <si>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</si>
  <si>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</si>
  <si>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</si>
  <si>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</si>
  <si>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</si>
  <si>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</si>
  <si>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</si>
  <si>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</si>
  <si>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</si>
  <si>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</si>
  <si>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</si>
  <si>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</si>
  <si>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</si>
  <si>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</si>
  <si>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</si>
  <si>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</si>
  <si>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</si>
  <si>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</si>
  <si>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</si>
  <si>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</si>
  <si>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</si>
  <si>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</si>
  <si>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</si>
  <si>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</si>
  <si>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</si>
  <si>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</si>
  <si>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</si>
  <si>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</si>
  <si>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</si>
  <si>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</si>
  <si>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</si>
  <si>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</si>
  <si>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</si>
  <si>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</si>
  <si>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</si>
  <si>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</si>
  <si>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</si>
  <si>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</si>
  <si>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</si>
  <si>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</si>
  <si>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</si>
  <si>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</si>
  <si>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</si>
  <si>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</si>
  <si>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</si>
  <si>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</si>
  <si>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</si>
  <si>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</si>
  <si>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</si>
  <si>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</si>
  <si>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</si>
  <si>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</si>
  <si>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</si>
  <si>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</si>
  <si>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</si>
  <si>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</si>
  <si>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</si>
  <si>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</si>
  <si>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</si>
  <si>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</si>
  <si>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</si>
  <si>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</si>
  <si>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</si>
  <si>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</si>
  <si>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</si>
  <si>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</si>
  <si>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</si>
  <si>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</si>
  <si>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</si>
  <si>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</si>
  <si>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</si>
  <si>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大多喜町水道事業会計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</si>
  <si>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</si>
  <si>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</si>
  <si>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</si>
  <si>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</si>
  <si>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</si>
  <si>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</si>
  <si>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</si>
  <si>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</si>
  <si>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</si>
  <si>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</si>
  <si>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</si>
  <si>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</si>
  <si>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</si>
  <si>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</si>
  <si>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</si>
  <si>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</si>
  <si>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</si>
  <si>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</si>
  <si>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</si>
  <si>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</si>
  <si>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</si>
  <si>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</si>
  <si>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</si>
  <si>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</si>
  <si>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</si>
  <si>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</si>
  <si>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</si>
  <si>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</si>
  <si>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</si>
  <si>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</si>
  <si>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</si>
  <si>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</si>
  <si>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</si>
  <si>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</si>
  <si>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</si>
  <si>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</si>
  <si>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</si>
  <si>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</si>
  <si>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</si>
  <si>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</si>
  <si>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</si>
  <si>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</si>
  <si>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</si>
  <si>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</si>
  <si>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</si>
  <si>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</si>
  <si>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</si>
  <si>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</si>
  <si>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</si>
  <si>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</si>
  <si>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</si>
  <si>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</si>
  <si>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</si>
  <si>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</si>
  <si>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</si>
  <si>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</si>
  <si>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</si>
  <si>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</si>
  <si>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</si>
  <si>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</si>
  <si>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</si>
  <si>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</si>
  <si>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</si>
  <si>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</si>
  <si>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</si>
  <si>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</si>
  <si>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</si>
  <si>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</si>
  <si>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</si>
  <si>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</si>
  <si>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</si>
  <si>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</si>
  <si>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</si>
  <si>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</si>
  <si>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</si>
  <si>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</si>
  <si>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</si>
  <si>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</si>
  <si>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</si>
  <si>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</si>
  <si>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</si>
  <si>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</si>
  <si>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</si>
  <si>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</si>
  <si>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</si>
  <si>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</si>
  <si>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</si>
  <si>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</si>
  <si>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</si>
  <si>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大多喜町特別養護老人ホーム事業会計</t>
  </si>
  <si>
    <t>一般会計</t>
  </si>
  <si>
    <t>大多喜町水道事業会計</t>
  </si>
  <si>
    <t>国民健康保険特別会計</t>
  </si>
  <si>
    <t>介護保険特別会計</t>
  </si>
  <si>
    <t>後期高齢者医療特別会計</t>
  </si>
  <si>
    <t>鉄道経営対策事業基金特別会計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</si>
  <si>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</si>
  <si>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</si>
  <si>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</si>
  <si>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</si>
  <si>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</si>
  <si>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</si>
  <si>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</si>
  <si>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</si>
  <si>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夷隅郡市広域市町村圏事務組合（一般会計）</t>
  </si>
  <si>
    <t>夷隅郡市広域市町村圏事務組合（外房線複線化事業特別会計）</t>
  </si>
  <si>
    <t>夷隅環境衛生組合（一般会計）</t>
  </si>
  <si>
    <t>南房総広域水道企業団（水道用水供給事業会計）</t>
  </si>
  <si>
    <t>国保国吉病院</t>
  </si>
  <si>
    <t>たけゆらの里大多喜</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</si>
  <si>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</si>
  <si>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</si>
  <si>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</si>
  <si>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</si>
  <si>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</si>
  <si>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</si>
  <si>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</si>
  <si>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</si>
  <si>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</si>
  <si>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実質公債費比率は類似団体と比較して低い水準にあり、将来負担比率についても類似団体と比較して若干高いものの年々着実に低下してきている。
　これは基金の積み増しによる将来負担に対する財源の増加や、財政運営に係る基本方針において、毎年の地方債の発行額を毎年の償還額未満にすると設定し
新規発行を抑制してきたためである。</t>
    <rPh sb="1" eb="3">
      <t>ジッシツ</t>
    </rPh>
    <rPh sb="3" eb="6">
      <t>コウサイヒ</t>
    </rPh>
    <rPh sb="6" eb="8">
      <t>ヒリツ</t>
    </rPh>
    <rPh sb="9" eb="11">
      <t>ルイジ</t>
    </rPh>
    <rPh sb="11" eb="13">
      <t>ダンタイ</t>
    </rPh>
    <rPh sb="14" eb="16">
      <t>ヒカク</t>
    </rPh>
    <rPh sb="18" eb="19">
      <t>ヒク</t>
    </rPh>
    <rPh sb="20" eb="22">
      <t>スイジュン</t>
    </rPh>
    <rPh sb="26" eb="28">
      <t>ショウライ</t>
    </rPh>
    <rPh sb="28" eb="30">
      <t>フタン</t>
    </rPh>
    <rPh sb="30" eb="32">
      <t>ヒリツ</t>
    </rPh>
    <rPh sb="37" eb="39">
      <t>ルイジ</t>
    </rPh>
    <rPh sb="39" eb="41">
      <t>ダンタイ</t>
    </rPh>
    <rPh sb="42" eb="44">
      <t>ヒカク</t>
    </rPh>
    <rPh sb="46" eb="48">
      <t>ジャッカン</t>
    </rPh>
    <rPh sb="48" eb="49">
      <t>タカ</t>
    </rPh>
    <rPh sb="53" eb="55">
      <t>ネンネン</t>
    </rPh>
    <rPh sb="55" eb="57">
      <t>チャクジツ</t>
    </rPh>
    <rPh sb="58" eb="60">
      <t>テイカ</t>
    </rPh>
    <rPh sb="72" eb="74">
      <t>キキン</t>
    </rPh>
    <rPh sb="75" eb="76">
      <t>ツ</t>
    </rPh>
    <rPh sb="77" eb="78">
      <t>マ</t>
    </rPh>
    <rPh sb="82" eb="84">
      <t>ショウライ</t>
    </rPh>
    <rPh sb="84" eb="86">
      <t>フタン</t>
    </rPh>
    <rPh sb="87" eb="88">
      <t>タイ</t>
    </rPh>
    <rPh sb="90" eb="92">
      <t>ザイゲン</t>
    </rPh>
    <rPh sb="93" eb="95">
      <t>ゾウカ</t>
    </rPh>
    <rPh sb="97" eb="99">
      <t>ザイセイ</t>
    </rPh>
    <rPh sb="99" eb="101">
      <t>ウンエイ</t>
    </rPh>
    <rPh sb="102" eb="103">
      <t>カカ</t>
    </rPh>
    <rPh sb="104" eb="106">
      <t>キホン</t>
    </rPh>
    <rPh sb="106" eb="108">
      <t>ホウシン</t>
    </rPh>
    <rPh sb="113" eb="115">
      <t>マイトシ</t>
    </rPh>
    <rPh sb="116" eb="119">
      <t>チホウサイ</t>
    </rPh>
    <rPh sb="120" eb="123">
      <t>ハッコウガク</t>
    </rPh>
    <rPh sb="124" eb="126">
      <t>マイトシ</t>
    </rPh>
    <rPh sb="127" eb="129">
      <t>ショウカン</t>
    </rPh>
    <rPh sb="129" eb="130">
      <t>ガク</t>
    </rPh>
    <rPh sb="130" eb="132">
      <t>ミマン</t>
    </rPh>
    <rPh sb="136" eb="138">
      <t>セッテイ</t>
    </rPh>
    <rPh sb="140" eb="142">
      <t>シンキ</t>
    </rPh>
    <rPh sb="142" eb="144">
      <t>ハッコウ</t>
    </rPh>
    <rPh sb="145" eb="147">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</si>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</sst>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mooth val="0"/>
          <c:extLst xmlns:c16r2="http://schemas.microsoft.com/office/drawing/2015/06/chart">
            <c:ext xmlns:c16="http://schemas.microsoft.com/office/drawing/2014/chart" uri="{C3380CC4-5D6E-409C-BE32-E72D297353CC}">
              <c16:uniqueId val="{00000000-4BE1-41C2-9A7D-86CBE1DEC4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106341</c:v>
                </c:pt>
                <c:pt idx="1">
                  <c:v>74907</c:v>
                </c:pt>
                <c:pt idx="2">
                  <c:v>51857</c:v>
                </c:pt>
                <c:pt idx="3">
                  <c:v>40601</c:v>
                </c:pt>
                <c:pt idx="4">
                  <c:v>40809</c:v>
                </c:pt>
              </c:numCache>
            </c:numRef>
          </c:val>
          <c:smooth val="0"/>
          <c:extLst xmlns:c16r2="http://schemas.microsoft.com/office/drawing/2015/06/chart">
            <c:ext xmlns:c16="http://schemas.microsoft.com/office/drawing/2014/chart" uri="{C3380CC4-5D6E-409C-BE32-E72D297353CC}">
              <c16:uniqueId val="{00000001-4BE1-41C2-9A7D-86CBE1DEC4F5}"/>
            </c:ext>
          </c:extLst>
        </c:ser>
        <c:dLbls>
          <c:showLegendKey val="0"/>
          <c:showVal val="0"/>
          <c:showCatName val="0"/>
          <c:showSerName val="0"/>
          <c:showPercent val="0"/>
          <c:showBubbleSize val="0"/>
        </c:dLbls>
        <c:marker val="1"/>
        <c:smooth val="0"/>
        <c:axId val="414169888"/>
        <c:axId val="414170432"/>
      </c:lineChart>
      <c:catAx>
        <c:axId val="41416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170432"/>
        <c:crosses val="autoZero"/>
        <c:auto val="1"/>
        <c:lblAlgn val="ctr"/>
        <c:lblOffset val="100"/>
        <c:tickLblSkip val="1"/>
        <c:tickMarkSkip val="1"/>
        <c:noMultiLvlLbl val="0"/>
      </c:catAx>
      <c:valAx>
        <c:axId val="4141704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16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7.71</c:v>
                </c:pt>
                <c:pt idx="1">
                  <c:v>8.68</c:v>
                </c:pt>
                <c:pt idx="2">
                  <c:v>7.91</c:v>
                </c:pt>
                <c:pt idx="3">
                  <c:v>8.7200000000000006</c:v>
                </c:pt>
                <c:pt idx="4">
                  <c:v>8.31</c:v>
                </c:pt>
              </c:numCache>
            </c:numRef>
          </c:val>
          <c:extLst xmlns:c16r2="http://schemas.microsoft.com/office/drawing/2015/06/chart">
            <c:ext xmlns:c16="http://schemas.microsoft.com/office/drawing/2014/chart" uri="{C3380CC4-5D6E-409C-BE32-E72D297353CC}">
              <c16:uniqueId val="{00000000-4361-431E-841C-3FFE8F66C9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c:v>
                </c:pt>
                <c:pt idx="1">
                  <c:v>26.02</c:v>
                </c:pt>
                <c:pt idx="2">
                  <c:v>29.44</c:v>
                </c:pt>
                <c:pt idx="3">
                  <c:v>31.36</c:v>
                </c:pt>
                <c:pt idx="4">
                  <c:v>33.35</c:v>
                </c:pt>
              </c:numCache>
            </c:numRef>
          </c:val>
          <c:extLst xmlns:c16r2="http://schemas.microsoft.com/office/drawing/2015/06/chart">
            <c:ext xmlns:c16="http://schemas.microsoft.com/office/drawing/2014/chart" uri="{C3380CC4-5D6E-409C-BE32-E72D297353CC}">
              <c16:uniqueId val="{00000001-4361-431E-841C-3FFE8F66C903}"/>
            </c:ext>
          </c:extLst>
        </c:ser>
        <c:dLbls>
          <c:showLegendKey val="0"/>
          <c:showVal val="0"/>
          <c:showCatName val="0"/>
          <c:showSerName val="0"/>
          <c:showPercent val="0"/>
          <c:showBubbleSize val="0"/>
        </c:dLbls>
        <c:gapWidth val="250"/>
        <c:overlap val="100"/>
        <c:axId val="414165536"/>
        <c:axId val="41417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1.61</c:v>
                </c:pt>
                <c:pt idx="1">
                  <c:v>0.81</c:v>
                </c:pt>
                <c:pt idx="2">
                  <c:v>2.6</c:v>
                </c:pt>
                <c:pt idx="3">
                  <c:v>2.08</c:v>
                </c:pt>
                <c:pt idx="4">
                  <c:v>2.77</c:v>
                </c:pt>
              </c:numCache>
            </c:numRef>
          </c:val>
          <c:smooth val="0"/>
          <c:extLst xmlns:c16r2="http://schemas.microsoft.com/office/drawing/2015/06/chart">
            <c:ext xmlns:c16="http://schemas.microsoft.com/office/drawing/2014/chart" uri="{C3380CC4-5D6E-409C-BE32-E72D297353CC}">
              <c16:uniqueId val="{00000002-4361-431E-841C-3FFE8F66C903}"/>
            </c:ext>
          </c:extLst>
        </c:ser>
        <c:dLbls>
          <c:showLegendKey val="0"/>
          <c:showVal val="0"/>
          <c:showCatName val="0"/>
          <c:showSerName val="0"/>
          <c:showPercent val="0"/>
          <c:showBubbleSize val="0"/>
        </c:dLbls>
        <c:marker val="1"/>
        <c:smooth val="0"/>
        <c:axId val="414165536"/>
        <c:axId val="414173696"/>
      </c:lineChart>
      <c:catAx>
        <c:axId val="4141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173696"/>
        <c:crosses val="autoZero"/>
        <c:auto val="1"/>
        <c:lblAlgn val="ctr"/>
        <c:lblOffset val="100"/>
        <c:tickLblSkip val="1"/>
        <c:tickMarkSkip val="1"/>
        <c:noMultiLvlLbl val="0"/>
      </c:catAx>
      <c:valAx>
        <c:axId val="41417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9B-48D9-BF30-D12537D197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9B-48D9-BF30-D12537D197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19B-48D9-BF30-D12537D197D0}"/>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19B-48D9-BF30-D12537D197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0.11</c:v>
                </c:pt>
              </c:numCache>
            </c:numRef>
          </c:val>
          <c:extLst xmlns:c16r2="http://schemas.microsoft.com/office/drawing/2015/06/chart">
            <c:ext xmlns:c16="http://schemas.microsoft.com/office/drawing/2014/chart" uri="{C3380CC4-5D6E-409C-BE32-E72D297353CC}">
              <c16:uniqueId val="{00000004-519B-48D9-BF30-D12537D197D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c:v>
                </c:pt>
                <c:pt idx="2">
                  <c:v>#N/A</c:v>
                </c:pt>
                <c:pt idx="3">
                  <c:v>1.8</c:v>
                </c:pt>
                <c:pt idx="4">
                  <c:v>#N/A</c:v>
                </c:pt>
                <c:pt idx="5">
                  <c:v>1.62</c:v>
                </c:pt>
                <c:pt idx="6">
                  <c:v>#N/A</c:v>
                </c:pt>
                <c:pt idx="7">
                  <c:v>2.0099999999999998</c:v>
                </c:pt>
                <c:pt idx="8">
                  <c:v>#N/A</c:v>
                </c:pt>
                <c:pt idx="9">
                  <c:v>1.43</c:v>
                </c:pt>
              </c:numCache>
            </c:numRef>
          </c:val>
          <c:extLst xmlns:c16r2="http://schemas.microsoft.com/office/drawing/2015/06/chart">
            <c:ext xmlns:c16="http://schemas.microsoft.com/office/drawing/2014/chart" uri="{C3380CC4-5D6E-409C-BE32-E72D297353CC}">
              <c16:uniqueId val="{00000005-519B-48D9-BF30-D12537D197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1.96</c:v>
                </c:pt>
                <c:pt idx="2">
                  <c:v>#N/A</c:v>
                </c:pt>
                <c:pt idx="3">
                  <c:v>3.83</c:v>
                </c:pt>
                <c:pt idx="4">
                  <c:v>#N/A</c:v>
                </c:pt>
                <c:pt idx="5">
                  <c:v>3.54</c:v>
                </c:pt>
                <c:pt idx="6">
                  <c:v>#N/A</c:v>
                </c:pt>
                <c:pt idx="7">
                  <c:v>2.46</c:v>
                </c:pt>
                <c:pt idx="8">
                  <c:v>#N/A</c:v>
                </c:pt>
                <c:pt idx="9">
                  <c:v>3.73</c:v>
                </c:pt>
              </c:numCache>
            </c:numRef>
          </c:val>
          <c:extLst xmlns:c16r2="http://schemas.microsoft.com/office/drawing/2015/06/chart">
            <c:ext xmlns:c16="http://schemas.microsoft.com/office/drawing/2014/chart" uri="{C3380CC4-5D6E-409C-BE32-E72D297353CC}">
              <c16:uniqueId val="{00000006-519B-48D9-BF30-D12537D197D0}"/>
            </c:ext>
          </c:extLst>
        </c:ser>
        <c:ser>
          <c:idx val="7"/>
          <c:order val="7"/>
          <c:tx>
            <c:strRef>
              <c:f>データシート!$A$34</c:f>
              <c:strCache>
                <c:ptCount val="1"/>
                <c:pt idx="0">
                  <c:v>大多喜町水道事業会計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8.7200000000000006</c:v>
                </c:pt>
                <c:pt idx="2">
                  <c:v>#N/A</c:v>
                </c:pt>
                <c:pt idx="3">
                  <c:v>8.84</c:v>
                </c:pt>
                <c:pt idx="4">
                  <c:v>#N/A</c:v>
                </c:pt>
                <c:pt idx="5">
                  <c:v>8.8699999999999992</c:v>
                </c:pt>
                <c:pt idx="6">
                  <c:v>#N/A</c:v>
                </c:pt>
                <c:pt idx="7">
                  <c:v>9.0399999999999991</c:v>
                </c:pt>
                <c:pt idx="8">
                  <c:v>#N/A</c:v>
                </c:pt>
                <c:pt idx="9">
                  <c:v>7.96</c:v>
                </c:pt>
              </c:numCache>
            </c:numRef>
          </c:val>
          <c:extLst xmlns:c16r2="http://schemas.microsoft.com/office/drawing/2015/06/chart">
            <c:ext xmlns:c16="http://schemas.microsoft.com/office/drawing/2014/chart" uri="{C3380CC4-5D6E-409C-BE32-E72D297353CC}">
              <c16:uniqueId val="{00000007-519B-48D9-BF30-D12537D197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c:v>
                </c:pt>
                <c:pt idx="2">
                  <c:v>#N/A</c:v>
                </c:pt>
                <c:pt idx="3">
                  <c:v>8.67</c:v>
                </c:pt>
                <c:pt idx="4">
                  <c:v>#N/A</c:v>
                </c:pt>
                <c:pt idx="5">
                  <c:v>7.9</c:v>
                </c:pt>
                <c:pt idx="6">
                  <c:v>#N/A</c:v>
                </c:pt>
                <c:pt idx="7">
                  <c:v>8.7200000000000006</c:v>
                </c:pt>
                <c:pt idx="8">
                  <c:v>#N/A</c:v>
                </c:pt>
                <c:pt idx="9">
                  <c:v>8.31</c:v>
                </c:pt>
              </c:numCache>
            </c:numRef>
          </c:val>
          <c:extLst xmlns:c16r2="http://schemas.microsoft.com/office/drawing/2015/06/chart">
            <c:ext xmlns:c16="http://schemas.microsoft.com/office/drawing/2014/chart" uri="{C3380CC4-5D6E-409C-BE32-E72D297353CC}">
              <c16:uniqueId val="{00000008-519B-48D9-BF30-D12537D197D0}"/>
            </c:ext>
          </c:extLst>
        </c:ser>
        <c:ser>
          <c:idx val="9"/>
          <c:order val="9"/>
          <c:tx>
            <c:strRef>
              <c:f>データシート!$A$36</c:f>
              <c:strCache>
                <c:ptCount val="1"/>
                <c:pt idx="0">
                  <c:v>大多喜町特別養護老人ホーム事業会計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c:v>
                </c:pt>
                <c:pt idx="2">
                  <c:v>#N/A</c:v>
                </c:pt>
                <c:pt idx="3">
                  <c:v>13</c:v>
                </c:pt>
                <c:pt idx="4">
                  <c:v>#N/A</c:v>
                </c:pt>
                <c:pt idx="5">
                  <c:v>13.49</c:v>
                </c:pt>
                <c:pt idx="6">
                  <c:v>#N/A</c:v>
                </c:pt>
                <c:pt idx="7">
                  <c:v>10.89</c:v>
                </c:pt>
                <c:pt idx="8">
                  <c:v>#N/A</c:v>
                </c:pt>
                <c:pt idx="9">
                  <c:v>10.62</c:v>
                </c:pt>
              </c:numCache>
            </c:numRef>
          </c:val>
          <c:extLst xmlns:c16r2="http://schemas.microsoft.com/office/drawing/2015/06/chart">
            <c:ext xmlns:c16="http://schemas.microsoft.com/office/drawing/2014/chart" uri="{C3380CC4-5D6E-409C-BE32-E72D297353CC}">
              <c16:uniqueId val="{00000009-519B-48D9-BF30-D12537D197D0}"/>
            </c:ext>
          </c:extLst>
        </c:ser>
        <c:dLbls>
          <c:showLegendKey val="0"/>
          <c:showVal val="0"/>
          <c:showCatName val="0"/>
          <c:showSerName val="0"/>
          <c:showPercent val="0"/>
          <c:showBubbleSize val="0"/>
        </c:dLbls>
        <c:gapWidth val="150"/>
        <c:overlap val="100"/>
        <c:axId val="414175328"/>
        <c:axId val="414176416"/>
      </c:barChart>
      <c:catAx>
        <c:axId val="4141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176416"/>
        <c:crosses val="autoZero"/>
        <c:auto val="1"/>
        <c:lblAlgn val="ctr"/>
        <c:lblOffset val="100"/>
        <c:tickLblSkip val="1"/>
        <c:tickMarkSkip val="1"/>
        <c:noMultiLvlLbl val="0"/>
      </c:catAx>
      <c:valAx>
        <c:axId val="41417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7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335</c:v>
                </c:pt>
                <c:pt idx="5">
                  <c:v>344</c:v>
                </c:pt>
                <c:pt idx="8">
                  <c:v>352</c:v>
                </c:pt>
                <c:pt idx="11">
                  <c:v>365</c:v>
                </c:pt>
                <c:pt idx="14">
                  <c:v>355</c:v>
                </c:pt>
              </c:numCache>
            </c:numRef>
          </c:val>
          <c:extLst xmlns:c16r2="http://schemas.microsoft.com/office/drawing/2015/06/chart">
            <c:ext xmlns:c16="http://schemas.microsoft.com/office/drawing/2014/chart" uri="{C3380CC4-5D6E-409C-BE32-E72D297353CC}">
              <c16:uniqueId val="{00000000-4F0C-4D2A-8549-5B129563D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0C-4D2A-8549-5B129563D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F0C-4D2A-8549-5B129563D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c:v>
                </c:pt>
                <c:pt idx="3">
                  <c:v>41</c:v>
                </c:pt>
                <c:pt idx="6">
                  <c:v>39</c:v>
                </c:pt>
                <c:pt idx="9">
                  <c:v>32</c:v>
                </c:pt>
                <c:pt idx="12">
                  <c:v>36</c:v>
                </c:pt>
              </c:numCache>
            </c:numRef>
          </c:val>
          <c:extLst xmlns:c16r2="http://schemas.microsoft.com/office/drawing/2015/06/chart">
            <c:ext xmlns:c16="http://schemas.microsoft.com/office/drawing/2014/chart" uri="{C3380CC4-5D6E-409C-BE32-E72D297353CC}">
              <c16:uniqueId val="{00000003-4F0C-4D2A-8549-5B129563D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c:v>
                </c:pt>
                <c:pt idx="3">
                  <c:v>27</c:v>
                </c:pt>
                <c:pt idx="6">
                  <c:v>25</c:v>
                </c:pt>
                <c:pt idx="9">
                  <c:v>22</c:v>
                </c:pt>
                <c:pt idx="12">
                  <c:v>20</c:v>
                </c:pt>
              </c:numCache>
            </c:numRef>
          </c:val>
          <c:extLst xmlns:c16r2="http://schemas.microsoft.com/office/drawing/2015/06/chart">
            <c:ext xmlns:c16="http://schemas.microsoft.com/office/drawing/2014/chart" uri="{C3380CC4-5D6E-409C-BE32-E72D297353CC}">
              <c16:uniqueId val="{00000004-4F0C-4D2A-8549-5B129563D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0C-4D2A-8549-5B129563D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0C-4D2A-8549-5B129563D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529</c:v>
                </c:pt>
                <c:pt idx="3">
                  <c:v>491</c:v>
                </c:pt>
                <c:pt idx="6">
                  <c:v>483</c:v>
                </c:pt>
                <c:pt idx="9">
                  <c:v>474</c:v>
                </c:pt>
                <c:pt idx="12">
                  <c:v>454</c:v>
                </c:pt>
              </c:numCache>
            </c:numRef>
          </c:val>
          <c:extLst xmlns:c16r2="http://schemas.microsoft.com/office/drawing/2015/06/chart">
            <c:ext xmlns:c16="http://schemas.microsoft.com/office/drawing/2014/chart" uri="{C3380CC4-5D6E-409C-BE32-E72D297353CC}">
              <c16:uniqueId val="{00000007-4F0C-4D2A-8549-5B129563DDCD}"/>
            </c:ext>
          </c:extLst>
        </c:ser>
        <c:dLbls>
          <c:showLegendKey val="0"/>
          <c:showVal val="0"/>
          <c:showCatName val="0"/>
          <c:showSerName val="0"/>
          <c:showPercent val="0"/>
          <c:showBubbleSize val="0"/>
        </c:dLbls>
        <c:gapWidth val="100"/>
        <c:overlap val="100"/>
        <c:axId val="371444864"/>
        <c:axId val="64573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261</c:v>
                </c:pt>
                <c:pt idx="2">
                  <c:v>#N/A</c:v>
                </c:pt>
                <c:pt idx="3">
                  <c:v>#N/A</c:v>
                </c:pt>
                <c:pt idx="4">
                  <c:v>215</c:v>
                </c:pt>
                <c:pt idx="5">
                  <c:v>#N/A</c:v>
                </c:pt>
                <c:pt idx="6">
                  <c:v>#N/A</c:v>
                </c:pt>
                <c:pt idx="7">
                  <c:v>195</c:v>
                </c:pt>
                <c:pt idx="8">
                  <c:v>#N/A</c:v>
                </c:pt>
                <c:pt idx="9">
                  <c:v>#N/A</c:v>
                </c:pt>
                <c:pt idx="10">
                  <c:v>163</c:v>
                </c:pt>
                <c:pt idx="11">
                  <c:v>#N/A</c:v>
                </c:pt>
                <c:pt idx="12">
                  <c:v>#N/A</c:v>
                </c:pt>
                <c:pt idx="13">
                  <c:v>155</c:v>
                </c:pt>
                <c:pt idx="14">
                  <c:v>#N/A</c:v>
                </c:pt>
              </c:numCache>
            </c:numRef>
          </c:val>
          <c:smooth val="0"/>
          <c:extLst xmlns:c16r2="http://schemas.microsoft.com/office/drawing/2015/06/chart">
            <c:ext xmlns:c16="http://schemas.microsoft.com/office/drawing/2014/chart" uri="{C3380CC4-5D6E-409C-BE32-E72D297353CC}">
              <c16:uniqueId val="{00000008-4F0C-4D2A-8549-5B129563DDCD}"/>
            </c:ext>
          </c:extLst>
        </c:ser>
        <c:dLbls>
          <c:showLegendKey val="0"/>
          <c:showVal val="0"/>
          <c:showCatName val="0"/>
          <c:showSerName val="0"/>
          <c:showPercent val="0"/>
          <c:showBubbleSize val="0"/>
        </c:dLbls>
        <c:marker val="1"/>
        <c:smooth val="0"/>
        <c:axId val="371444864"/>
        <c:axId val="645734656"/>
      </c:lineChart>
      <c:catAx>
        <c:axId val="3714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5734656"/>
        <c:crosses val="autoZero"/>
        <c:auto val="1"/>
        <c:lblAlgn val="ctr"/>
        <c:lblOffset val="100"/>
        <c:tickLblSkip val="1"/>
        <c:tickMarkSkip val="1"/>
        <c:noMultiLvlLbl val="0"/>
      </c:catAx>
      <c:valAx>
        <c:axId val="6457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44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3755</c:v>
                </c:pt>
                <c:pt idx="5">
                  <c:v>3878</c:v>
                </c:pt>
                <c:pt idx="8">
                  <c:v>3921</c:v>
                </c:pt>
                <c:pt idx="11">
                  <c:v>3935</c:v>
                </c:pt>
                <c:pt idx="14">
                  <c:v>3941</c:v>
                </c:pt>
              </c:numCache>
            </c:numRef>
          </c:val>
          <c:extLst xmlns:c16r2="http://schemas.microsoft.com/office/drawing/2015/06/chart">
            <c:ext xmlns:c16="http://schemas.microsoft.com/office/drawing/2014/chart" uri="{C3380CC4-5D6E-409C-BE32-E72D297353CC}">
              <c16:uniqueId val="{00000000-7E68-4C7D-97DA-7E96E5030B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127</c:v>
                </c:pt>
                <c:pt idx="5">
                  <c:v>111</c:v>
                </c:pt>
                <c:pt idx="8">
                  <c:v>95</c:v>
                </c:pt>
                <c:pt idx="11">
                  <c:v>79</c:v>
                </c:pt>
                <c:pt idx="14">
                  <c:v>62</c:v>
                </c:pt>
              </c:numCache>
            </c:numRef>
          </c:val>
          <c:extLst xmlns:c16r2="http://schemas.microsoft.com/office/drawing/2015/06/chart">
            <c:ext xmlns:c16="http://schemas.microsoft.com/office/drawing/2014/chart" uri="{C3380CC4-5D6E-409C-BE32-E72D297353CC}">
              <c16:uniqueId val="{00000001-7E68-4C7D-97DA-7E96E5030B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1803</c:v>
                </c:pt>
                <c:pt idx="5">
                  <c:v>1772</c:v>
                </c:pt>
                <c:pt idx="8">
                  <c:v>1922</c:v>
                </c:pt>
                <c:pt idx="11">
                  <c:v>1900</c:v>
                </c:pt>
                <c:pt idx="14">
                  <c:v>2617</c:v>
                </c:pt>
              </c:numCache>
            </c:numRef>
          </c:val>
          <c:extLst xmlns:c16r2="http://schemas.microsoft.com/office/drawing/2015/06/chart">
            <c:ext xmlns:c16="http://schemas.microsoft.com/office/drawing/2014/chart" uri="{C3380CC4-5D6E-409C-BE32-E72D297353CC}">
              <c16:uniqueId val="{00000002-7E68-4C7D-97DA-7E96E5030B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68-4C7D-97DA-7E96E5030B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68-4C7D-97DA-7E96E5030B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68-4C7D-97DA-7E96E5030B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2316</c:v>
                </c:pt>
                <c:pt idx="3">
                  <c:v>2210</c:v>
                </c:pt>
                <c:pt idx="6">
                  <c:v>2193</c:v>
                </c:pt>
                <c:pt idx="9">
                  <c:v>2078</c:v>
                </c:pt>
                <c:pt idx="12">
                  <c:v>1997</c:v>
                </c:pt>
              </c:numCache>
            </c:numRef>
          </c:val>
          <c:extLst xmlns:c16r2="http://schemas.microsoft.com/office/drawing/2015/06/chart">
            <c:ext xmlns:c16="http://schemas.microsoft.com/office/drawing/2014/chart" uri="{C3380CC4-5D6E-409C-BE32-E72D297353CC}">
              <c16:uniqueId val="{00000006-7E68-4C7D-97DA-7E96E5030B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777</c:v>
                </c:pt>
                <c:pt idx="3">
                  <c:v>753</c:v>
                </c:pt>
                <c:pt idx="6">
                  <c:v>709</c:v>
                </c:pt>
                <c:pt idx="9">
                  <c:v>690</c:v>
                </c:pt>
                <c:pt idx="12">
                  <c:v>700</c:v>
                </c:pt>
              </c:numCache>
            </c:numRef>
          </c:val>
          <c:extLst xmlns:c16r2="http://schemas.microsoft.com/office/drawing/2015/06/chart">
            <c:ext xmlns:c16="http://schemas.microsoft.com/office/drawing/2014/chart" uri="{C3380CC4-5D6E-409C-BE32-E72D297353CC}">
              <c16:uniqueId val="{00000007-7E68-4C7D-97DA-7E96E5030B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279</c:v>
                </c:pt>
                <c:pt idx="3">
                  <c:v>279</c:v>
                </c:pt>
                <c:pt idx="6">
                  <c:v>269</c:v>
                </c:pt>
                <c:pt idx="9">
                  <c:v>255</c:v>
                </c:pt>
                <c:pt idx="12">
                  <c:v>243</c:v>
                </c:pt>
              </c:numCache>
            </c:numRef>
          </c:val>
          <c:extLst xmlns:c16r2="http://schemas.microsoft.com/office/drawing/2015/06/chart">
            <c:ext xmlns:c16="http://schemas.microsoft.com/office/drawing/2014/chart" uri="{C3380CC4-5D6E-409C-BE32-E72D297353CC}">
              <c16:uniqueId val="{00000008-7E68-4C7D-97DA-7E96E5030B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E68-4C7D-97DA-7E96E5030B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4792</c:v>
                </c:pt>
                <c:pt idx="3">
                  <c:v>4883</c:v>
                </c:pt>
                <c:pt idx="6">
                  <c:v>4816</c:v>
                </c:pt>
                <c:pt idx="9">
                  <c:v>4720</c:v>
                </c:pt>
                <c:pt idx="12">
                  <c:v>4675</c:v>
                </c:pt>
              </c:numCache>
            </c:numRef>
          </c:val>
          <c:extLst xmlns:c16r2="http://schemas.microsoft.com/office/drawing/2015/06/chart">
            <c:ext xmlns:c16="http://schemas.microsoft.com/office/drawing/2014/chart" uri="{C3380CC4-5D6E-409C-BE32-E72D297353CC}">
              <c16:uniqueId val="{0000000A-7E68-4C7D-97DA-7E96E5030B0D}"/>
            </c:ext>
          </c:extLst>
        </c:ser>
        <c:dLbls>
          <c:showLegendKey val="0"/>
          <c:showVal val="0"/>
          <c:showCatName val="0"/>
          <c:showSerName val="0"/>
          <c:showPercent val="0"/>
          <c:showBubbleSize val="0"/>
        </c:dLbls>
        <c:gapWidth val="100"/>
        <c:overlap val="100"/>
        <c:axId val="645729216"/>
        <c:axId val="6457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2479</c:v>
                </c:pt>
                <c:pt idx="2">
                  <c:v>#N/A</c:v>
                </c:pt>
                <c:pt idx="3">
                  <c:v>#N/A</c:v>
                </c:pt>
                <c:pt idx="4">
                  <c:v>2364</c:v>
                </c:pt>
                <c:pt idx="5">
                  <c:v>#N/A</c:v>
                </c:pt>
                <c:pt idx="6">
                  <c:v>#N/A</c:v>
                </c:pt>
                <c:pt idx="7">
                  <c:v>2050</c:v>
                </c:pt>
                <c:pt idx="8">
                  <c:v>#N/A</c:v>
                </c:pt>
                <c:pt idx="9">
                  <c:v>#N/A</c:v>
                </c:pt>
                <c:pt idx="10">
                  <c:v>1829</c:v>
                </c:pt>
                <c:pt idx="11">
                  <c:v>#N/A</c:v>
                </c:pt>
                <c:pt idx="12">
                  <c:v>#N/A</c:v>
                </c:pt>
                <c:pt idx="13">
                  <c:v>996</c:v>
                </c:pt>
                <c:pt idx="14">
                  <c:v>#N/A</c:v>
                </c:pt>
              </c:numCache>
            </c:numRef>
          </c:val>
          <c:smooth val="0"/>
          <c:extLst xmlns:c16r2="http://schemas.microsoft.com/office/drawing/2015/06/chart">
            <c:ext xmlns:c16="http://schemas.microsoft.com/office/drawing/2014/chart" uri="{C3380CC4-5D6E-409C-BE32-E72D297353CC}">
              <c16:uniqueId val="{0000000B-7E68-4C7D-97DA-7E96E5030B0D}"/>
            </c:ext>
          </c:extLst>
        </c:ser>
        <c:dLbls>
          <c:showLegendKey val="0"/>
          <c:showVal val="0"/>
          <c:showCatName val="0"/>
          <c:showSerName val="0"/>
          <c:showPercent val="0"/>
          <c:showBubbleSize val="0"/>
        </c:dLbls>
        <c:marker val="1"/>
        <c:smooth val="0"/>
        <c:axId val="645729216"/>
        <c:axId val="645728672"/>
      </c:lineChart>
      <c:catAx>
        <c:axId val="6457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5728672"/>
        <c:crosses val="autoZero"/>
        <c:auto val="1"/>
        <c:lblAlgn val="ctr"/>
        <c:lblOffset val="100"/>
        <c:tickLblSkip val="1"/>
        <c:tickMarkSkip val="1"/>
        <c:noMultiLvlLbl val="0"/>
      </c:catAx>
      <c:valAx>
        <c:axId val="6457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7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{C41E2C1E-E935-4C17-A4AA-CC5F2A0DC792}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{60B49444-2DEA-42D9-B3E5-B67DA1A4247B}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{868591B2-7243-4F40-A17C-FF00A39FEFFD}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{89A7D095-66F4-4278-8D5E-E13D7A580C86}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{22430013-E589-4D29-B737-ED50350C827F}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{C55FC9F7-A437-4057-BE18-064D4C6AE93D}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{8282886E-67D6-4612-9B64-335CB2B24B2D}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{4D791431-2074-4CF1-821F-882EB7FD3DF6}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{48342C17-B0BD-47C3-8B4E-B71CCD75578D}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{8557A26F-E199-413F-B05E-368DD44CC5E7}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4173152"/>
        <c:axId val="645723776"/>
      </c:scatterChart>
      <c:valAx>
        <c:axId val="414173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5723776"/>
        <c:crosses val="autoZero"/>
        <c:crossBetween val="midCat"/>
      </c:valAx>
      <c:valAx>
        <c:axId val="645723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17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{F0E2385F-D517-4F04-94B5-F1EBF6E9DA6A}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{F4E363D8-580D-4D9E-9A39-372AF9FCFBBA}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{4EA0CD04-863F-49BC-BBCD-0146E13A25DD}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{4455C414-34A6-4994-922E-B6FAEAD9C01E}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{A7223272-AF15-4C32-BFAE-A9A2DA1E4A8A}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8.3000000000000007</c:v>
                </c:pt>
                <c:pt idx="2">
                  <c:v>7.5</c:v>
                </c:pt>
                <c:pt idx="3">
                  <c:v>6.5</c:v>
                </c:pt>
                <c:pt idx="4">
                  <c:v>5.8</c:v>
                </c:pt>
              </c:numCache>
            </c:numRef>
          </c:xVal>
          <c:yVal>
            <c:numRef>
              <c:f>公会計指標分析・財政指標組合せ分析表!$K$73:$O$73</c:f>
              <c:numCache>
                <c:formatCode>#,##0.0;"▲ "#,##0.0</c:formatCode>
                <c:ptCount val="5"/>
                <c:pt idx="0">
                  <c:v>82.4</c:v>
                </c:pt>
                <c:pt idx="1">
                  <c:v>80.599999999999994</c:v>
                </c:pt>
                <c:pt idx="2">
                  <c:v>70.2</c:v>
                </c:pt>
                <c:pt idx="3">
                  <c:v>64.2</c:v>
                </c:pt>
                <c:pt idx="4">
                  <c:v>33.700000000000003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{C4E26DBC-7A95-400B-A12C-C01E6393D934}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{32B6A8B1-0CB1-4211-A7AC-ABB006C98DFD}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{E1CC582F-116B-473A-95CE-D20344BD60CA}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{15BF0F3D-B9C8-4846-BB75-9A3DF113D12A}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{B73D8A8C-0D6B-4ADE-B5DC-3CBA25D5CD2F}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mooth val="0"/>
        </c:ser>
        <c:dLbls>
          <c:showLegendKey val="0"/>
          <c:showVal val="0"/>
          <c:showCatName val="0"/>
          <c:showSerName val="0"/>
          <c:showPercent val="0"/>
          <c:showBubbleSize val="0"/>
        </c:dLbls>
        <c:axId val="725343648"/>
        <c:axId val="725341472"/>
      </c:scatterChart>
      <c:valAx>
        <c:axId val="725343648"/>
        <c:scaling>
          <c:orientation val="minMax"/>
          <c:max val="12.1"/>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341472"/>
        <c:crosses val="autoZero"/>
        <c:crossBetween val="midCat"/>
      </c:valAx>
      <c:valAx>
        <c:axId val="725341472"/>
        <c:scaling>
          <c:orientation val="minMax"/>
          <c:max val="9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343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過年度に起債した臨時財政対策債、</a:t>
          </a:r>
          <a:r>
            <a:rPr lang="ja-JP" altLang="en-US" sz="1100" b="0" i="0" baseline="0">
              <a:solidFill>
                <a:schemeClr val="dk1"/>
              </a:solidFill>
              <a:effectLst/>
              <a:latin typeface="+mn-lt"/>
              <a:ea typeface="+mn-ea"/>
              <a:cs typeface="+mn-cs"/>
            </a:rPr>
            <a:t>辺地対策事業債</a:t>
          </a:r>
          <a:r>
            <a:rPr lang="ja-JP" altLang="ja-JP" sz="1100" b="0" i="0" baseline="0">
              <a:solidFill>
                <a:schemeClr val="dk1"/>
              </a:solidFill>
              <a:effectLst/>
              <a:latin typeface="+mn-lt"/>
              <a:ea typeface="+mn-ea"/>
              <a:cs typeface="+mn-cs"/>
            </a:rPr>
            <a:t>等の起債が完済したことなどにより、当該年度の償還額が減少した。今後も新規発行債の抑制に努め実質公債費比率の急激な上昇を抑える。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交付税措置率の高い過疎債・辺地債の借入れや、基金の積み増しを行うことにより将来負担比率の分子は減少したものの、依然として将来負担比率は類似団体平均を上回っているため、今後も地方債の借入抑制、基金の計画的な積み増しを行い、将来負担の軽減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人口の減少により類型区分が変更となったことから類似団体平均は上回ったが、依然として低い水準にある。面積が広く、山林が大部分を占める</a:t>
          </a:r>
          <a:r>
            <a:rPr lang="ja-JP" altLang="ja-JP" sz="1100" b="0" i="0" baseline="0">
              <a:solidFill>
                <a:schemeClr val="dk1"/>
              </a:solidFill>
              <a:effectLst/>
              <a:latin typeface="+mn-lt"/>
              <a:ea typeface="+mn-ea"/>
              <a:cs typeface="+mn-cs"/>
            </a:rPr>
            <a:t>という立地条件から行政の効率化が困難な状況にあるが、</a:t>
          </a:r>
          <a:r>
            <a:rPr lang="ja-JP" altLang="en-US" sz="1100" b="0" i="0" baseline="0">
              <a:solidFill>
                <a:schemeClr val="dk1"/>
              </a:solidFill>
              <a:effectLst/>
              <a:latin typeface="+mn-lt"/>
              <a:ea typeface="+mn-ea"/>
              <a:cs typeface="+mn-cs"/>
            </a:rPr>
            <a:t>緊急に必要な事業を峻別し投資的経費を抑制するなど歳出の見直しを実施するとともに、歳入においては</a:t>
          </a:r>
          <a:r>
            <a:rPr lang="ja-JP" altLang="ja-JP" sz="1100" b="0" i="0" baseline="0">
              <a:solidFill>
                <a:schemeClr val="dk1"/>
              </a:solidFill>
              <a:effectLst/>
              <a:latin typeface="+mn-lt"/>
              <a:ea typeface="+mn-ea"/>
              <a:cs typeface="+mn-cs"/>
            </a:rPr>
            <a:t>定住化</a:t>
          </a:r>
          <a:r>
            <a:rPr lang="ja-JP" altLang="en-US" sz="1100" b="0" i="0" baseline="0">
              <a:solidFill>
                <a:schemeClr val="dk1"/>
              </a:solidFill>
              <a:effectLst/>
              <a:latin typeface="+mn-lt"/>
              <a:ea typeface="+mn-ea"/>
              <a:cs typeface="+mn-cs"/>
            </a:rPr>
            <a:t>や子育て</a:t>
          </a:r>
          <a:r>
            <a:rPr lang="ja-JP" altLang="ja-JP" sz="1100" b="0" i="0" baseline="0">
              <a:solidFill>
                <a:schemeClr val="dk1"/>
              </a:solidFill>
              <a:effectLst/>
              <a:latin typeface="+mn-lt"/>
              <a:ea typeface="+mn-ea"/>
              <a:cs typeface="+mn-cs"/>
            </a:rPr>
            <a:t>施策等に取組み</a:t>
          </a:r>
          <a:r>
            <a:rPr lang="ja-JP" altLang="en-US" sz="1100" b="0" i="0" baseline="0">
              <a:solidFill>
                <a:schemeClr val="dk1"/>
              </a:solidFill>
              <a:effectLst/>
              <a:latin typeface="+mn-lt"/>
              <a:ea typeface="+mn-ea"/>
              <a:cs typeface="+mn-cs"/>
            </a:rPr>
            <a:t>人口減少に歯止めをかけ、</a:t>
          </a:r>
          <a:r>
            <a:rPr lang="ja-JP" altLang="ja-JP" sz="1100" b="0" i="0" baseline="0">
              <a:solidFill>
                <a:schemeClr val="dk1"/>
              </a:solidFill>
              <a:effectLst/>
              <a:latin typeface="+mn-lt"/>
              <a:ea typeface="+mn-ea"/>
              <a:cs typeface="+mn-cs"/>
            </a:rPr>
            <a:t>地方税の徴収強化</a:t>
          </a:r>
          <a:r>
            <a:rPr lang="ja-JP" altLang="en-US" sz="1100" b="0" i="0" baseline="0">
              <a:solidFill>
                <a:schemeClr val="dk1"/>
              </a:solidFill>
              <a:effectLst/>
              <a:latin typeface="+mn-lt"/>
              <a:ea typeface="+mn-ea"/>
              <a:cs typeface="+mn-cs"/>
            </a:rPr>
            <a:t>と併せて自主財源の確保に努め、</a:t>
          </a:r>
          <a:r>
            <a:rPr lang="ja-JP" altLang="ja-JP" sz="1100" b="0" i="0" baseline="0">
              <a:solidFill>
                <a:schemeClr val="dk1"/>
              </a:solidFill>
              <a:effectLst/>
              <a:latin typeface="+mn-lt"/>
              <a:ea typeface="+mn-ea"/>
              <a:cs typeface="+mn-cs"/>
            </a:rPr>
            <a:t>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163285</xdr:rowOff>
    </xdr:to>
    <xdr:cxnSp macro="">
      <xdr:nvCxnSpPr>
        <xdr:cNvPr id="69" name="直線コネクタ 68"/>
        <xdr:cNvCxnSpPr/>
      </xdr:nvCxnSpPr>
      <xdr:spPr>
        <a:xfrm flipV="1">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151795</xdr:rowOff>
    </xdr:from>
    <xdr:to>
      <xdr:col>4</xdr:col>
      <xdr:colOff>482600</xdr:colOff>
      <xdr:row>42</xdr:row>
      <xdr:rowOff>163285</xdr:rowOff>
    </xdr:to>
    <xdr:cxnSp macro="">
      <xdr:nvCxnSpPr>
        <xdr:cNvPr id="75" name="直線コネクタ 74"/>
        <xdr:cNvCxnSpPr/>
      </xdr:nvCxnSpPr>
      <xdr:spPr>
        <a:xfrm>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151795</xdr:rowOff>
    </xdr:to>
    <xdr:cxnSp macro="">
      <xdr:nvCxnSpPr>
        <xdr:cNvPr id="78" name="直線コネクタ 77"/>
        <xdr:cNvCxnSpPr/>
      </xdr:nvCxnSpPr>
      <xdr:spPr>
        <a:xfrm>
          <a:off x="1447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117522</xdr:rowOff>
    </xdr:from>
    <xdr:ext cx="762000" cy="259045"/>
    <xdr:sp macro="" textlink="">
      <xdr:nvSpPr>
        <xdr:cNvPr id="89"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100995</xdr:rowOff>
    </xdr:from>
    <xdr:to>
      <xdr:col>3</xdr:col>
      <xdr:colOff>330200</xdr:colOff>
      <xdr:row>43</xdr:row>
      <xdr:rowOff>31145</xdr:rowOff>
    </xdr:to>
    <xdr:sp macro="" textlink="">
      <xdr:nvSpPr>
        <xdr:cNvPr id="94" name="円/楕円 93"/>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15922</xdr:rowOff>
    </xdr:from>
    <xdr:ext cx="762000" cy="259045"/>
    <xdr:sp macro="" textlink="">
      <xdr:nvSpPr>
        <xdr:cNvPr id="95" name="テキスト ボックス 94"/>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経常収支比率は昨年度に比べ</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県平均・全国平均とも下回る結果となったが、類似団体平均は上回っている。</a:t>
          </a:r>
          <a:r>
            <a:rPr lang="ja-JP" altLang="ja-JP" sz="1100" b="0" i="0" baseline="0">
              <a:solidFill>
                <a:schemeClr val="dk1"/>
              </a:solidFill>
              <a:effectLst/>
              <a:latin typeface="+mn-lt"/>
              <a:ea typeface="+mn-ea"/>
              <a:cs typeface="+mn-cs"/>
            </a:rPr>
            <a:t>定員適正化計画を推進し人件費は</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減少しているが、依然として</a:t>
          </a:r>
          <a:r>
            <a:rPr lang="ja-JP" altLang="en-US"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％多く、これが経常収支比率を高くしている</a:t>
          </a:r>
          <a:r>
            <a:rPr lang="ja-JP" altLang="ja-JP" sz="1100" b="0" i="0" baseline="0">
              <a:solidFill>
                <a:schemeClr val="dk1"/>
              </a:solidFill>
              <a:effectLst/>
              <a:latin typeface="+mn-lt"/>
              <a:ea typeface="+mn-ea"/>
              <a:cs typeface="+mn-cs"/>
            </a:rPr>
            <a:t>大きな要因となっている。今後も定員適正化計画の推進、事務事業の見直しを実施し、経常経費の削減を図る。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73025</xdr:rowOff>
    </xdr:from>
    <xdr:to>
      <xdr:col>7</xdr:col>
      <xdr:colOff>152400</xdr:colOff>
      <xdr:row>65</xdr:row>
      <xdr:rowOff>126111</xdr:rowOff>
    </xdr:to>
    <xdr:cxnSp macro="">
      <xdr:nvCxnSpPr>
        <xdr:cNvPr id="130" name="直線コネクタ 129"/>
        <xdr:cNvCxnSpPr/>
      </xdr:nvCxnSpPr>
      <xdr:spPr>
        <a:xfrm flipV="1">
          <a:off x="4114800" y="11217275"/>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92329</xdr:rowOff>
    </xdr:from>
    <xdr:to>
      <xdr:col>6</xdr:col>
      <xdr:colOff>0</xdr:colOff>
      <xdr:row>65</xdr:row>
      <xdr:rowOff>126111</xdr:rowOff>
    </xdr:to>
    <xdr:cxnSp macro="">
      <xdr:nvCxnSpPr>
        <xdr:cNvPr id="133" name="直線コネクタ 132"/>
        <xdr:cNvCxnSpPr/>
      </xdr:nvCxnSpPr>
      <xdr:spPr>
        <a:xfrm>
          <a:off x="3225800" y="1123657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119524</xdr:rowOff>
    </xdr:from>
    <xdr:ext cx="736600" cy="259045"/>
    <xdr:sp macro="" textlink="">
      <xdr:nvSpPr>
        <xdr:cNvPr id="135" name="テキスト ボックス 134"/>
        <xdr:cNvSpPr txBox="1"/>
      </xdr:nvSpPr>
      <xdr:spPr>
        <a:xfrm>
          <a:off x="3733800" y="1092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75438</xdr:rowOff>
    </xdr:from>
    <xdr:to>
      <xdr:col>4</xdr:col>
      <xdr:colOff>482600</xdr:colOff>
      <xdr:row>65</xdr:row>
      <xdr:rowOff>92329</xdr:rowOff>
    </xdr:to>
    <xdr:cxnSp macro="">
      <xdr:nvCxnSpPr>
        <xdr:cNvPr id="136" name="直線コネクタ 135"/>
        <xdr:cNvCxnSpPr/>
      </xdr:nvCxnSpPr>
      <xdr:spPr>
        <a:xfrm>
          <a:off x="2336800" y="1121968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95394</xdr:rowOff>
    </xdr:from>
    <xdr:ext cx="762000" cy="259045"/>
    <xdr:sp macro="" textlink="">
      <xdr:nvSpPr>
        <xdr:cNvPr id="138" name="テキスト ボックス 137"/>
        <xdr:cNvSpPr txBox="1"/>
      </xdr:nvSpPr>
      <xdr:spPr>
        <a:xfrm>
          <a:off x="2844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34417</xdr:rowOff>
    </xdr:from>
    <xdr:to>
      <xdr:col>3</xdr:col>
      <xdr:colOff>279400</xdr:colOff>
      <xdr:row>65</xdr:row>
      <xdr:rowOff>75438</xdr:rowOff>
    </xdr:to>
    <xdr:cxnSp macro="">
      <xdr:nvCxnSpPr>
        <xdr:cNvPr id="139" name="直線コネクタ 138"/>
        <xdr:cNvCxnSpPr/>
      </xdr:nvCxnSpPr>
      <xdr:spPr>
        <a:xfrm>
          <a:off x="1447800" y="1117866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121937</xdr:rowOff>
    </xdr:from>
    <xdr:ext cx="762000" cy="259045"/>
    <xdr:sp macro="" textlink="">
      <xdr:nvSpPr>
        <xdr:cNvPr id="141" name="テキスト ボックス 140"/>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74820</xdr:rowOff>
    </xdr:from>
    <xdr:ext cx="762000" cy="259045"/>
    <xdr:sp macro="" textlink="">
      <xdr:nvSpPr>
        <xdr:cNvPr id="143" name="テキスト ボックス 142"/>
        <xdr:cNvSpPr txBox="1"/>
      </xdr:nvSpPr>
      <xdr:spPr>
        <a:xfrm>
          <a:off x="1066800" y="112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49" name="円/楕円 148"/>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165752</xdr:rowOff>
    </xdr:from>
    <xdr:ext cx="762000" cy="259045"/>
    <xdr:sp macro="" textlink="">
      <xdr:nvSpPr>
        <xdr:cNvPr id="150"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75311</xdr:rowOff>
    </xdr:from>
    <xdr:to>
      <xdr:col>6</xdr:col>
      <xdr:colOff>50800</xdr:colOff>
      <xdr:row>66</xdr:row>
      <xdr:rowOff>5461</xdr:rowOff>
    </xdr:to>
    <xdr:sp macro="" textlink="">
      <xdr:nvSpPr>
        <xdr:cNvPr id="151" name="円/楕円 150"/>
        <xdr:cNvSpPr/>
      </xdr:nvSpPr>
      <xdr:spPr>
        <a:xfrm>
          <a:off x="4064000" y="112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161688</xdr:rowOff>
    </xdr:from>
    <xdr:ext cx="736600" cy="259045"/>
    <xdr:sp macro="" textlink="">
      <xdr:nvSpPr>
        <xdr:cNvPr id="152" name="テキスト ボックス 151"/>
        <xdr:cNvSpPr txBox="1"/>
      </xdr:nvSpPr>
      <xdr:spPr>
        <a:xfrm>
          <a:off x="3733800" y="1130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41529</xdr:rowOff>
    </xdr:from>
    <xdr:to>
      <xdr:col>4</xdr:col>
      <xdr:colOff>533400</xdr:colOff>
      <xdr:row>65</xdr:row>
      <xdr:rowOff>143129</xdr:rowOff>
    </xdr:to>
    <xdr:sp macro="" textlink="">
      <xdr:nvSpPr>
        <xdr:cNvPr id="153" name="円/楕円 152"/>
        <xdr:cNvSpPr/>
      </xdr:nvSpPr>
      <xdr:spPr>
        <a:xfrm>
          <a:off x="3175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127906</xdr:rowOff>
    </xdr:from>
    <xdr:ext cx="762000" cy="259045"/>
    <xdr:sp macro="" textlink="">
      <xdr:nvSpPr>
        <xdr:cNvPr id="154" name="テキスト ボックス 153"/>
        <xdr:cNvSpPr txBox="1"/>
      </xdr:nvSpPr>
      <xdr:spPr>
        <a:xfrm>
          <a:off x="2844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24638</xdr:rowOff>
    </xdr:from>
    <xdr:to>
      <xdr:col>3</xdr:col>
      <xdr:colOff>330200</xdr:colOff>
      <xdr:row>65</xdr:row>
      <xdr:rowOff>126238</xdr:rowOff>
    </xdr:to>
    <xdr:sp macro="" textlink="">
      <xdr:nvSpPr>
        <xdr:cNvPr id="155" name="円/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155067</xdr:rowOff>
    </xdr:from>
    <xdr:to>
      <xdr:col>2</xdr:col>
      <xdr:colOff>127000</xdr:colOff>
      <xdr:row>65</xdr:row>
      <xdr:rowOff>85217</xdr:rowOff>
    </xdr:to>
    <xdr:sp macro="" textlink="">
      <xdr:nvSpPr>
        <xdr:cNvPr id="157" name="円/楕円 156"/>
        <xdr:cNvSpPr/>
      </xdr:nvSpPr>
      <xdr:spPr>
        <a:xfrm>
          <a:off x="1397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95394</xdr:rowOff>
    </xdr:from>
    <xdr:ext cx="762000" cy="259045"/>
    <xdr:sp macro="" textlink="">
      <xdr:nvSpPr>
        <xdr:cNvPr id="158" name="テキスト ボックス 157"/>
        <xdr:cNvSpPr txBox="1"/>
      </xdr:nvSpPr>
      <xdr:spPr>
        <a:xfrm>
          <a:off x="1066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[222,969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ふるさと納税の返礼品の増加により物件費が大幅に増となったため、</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減少しているものの、</a:t>
          </a:r>
          <a:r>
            <a:rPr lang="ja-JP" altLang="en-US" sz="1100" b="0" i="0" baseline="0">
              <a:solidFill>
                <a:schemeClr val="dk1"/>
              </a:solidFill>
              <a:effectLst/>
              <a:latin typeface="+mn-lt"/>
              <a:ea typeface="+mn-ea"/>
              <a:cs typeface="+mn-cs"/>
            </a:rPr>
            <a:t>全体としては数字を押し上げる形となった。ふるさと納税に落ち着きが見られるため今後は物件費が減少していくと思われるが、それ以外の経費についても、</a:t>
          </a:r>
          <a:r>
            <a:rPr lang="ja-JP" altLang="ja-JP" sz="1100" b="0" i="0" baseline="0">
              <a:solidFill>
                <a:schemeClr val="dk1"/>
              </a:solidFill>
              <a:effectLst/>
              <a:latin typeface="+mn-lt"/>
              <a:ea typeface="+mn-ea"/>
              <a:cs typeface="+mn-cs"/>
            </a:rPr>
            <a:t>今後も事務事業の見直しを中心とした組織の簡素化により、定員管理の適正化に努め、人件費の抑制や物件費等のコスト削減を図る。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16177</xdr:rowOff>
    </xdr:from>
    <xdr:to>
      <xdr:col>7</xdr:col>
      <xdr:colOff>152400</xdr:colOff>
      <xdr:row>83</xdr:row>
      <xdr:rowOff>64857</xdr:rowOff>
    </xdr:to>
    <xdr:cxnSp macro="">
      <xdr:nvCxnSpPr>
        <xdr:cNvPr id="193" name="直線コネクタ 192"/>
        <xdr:cNvCxnSpPr/>
      </xdr:nvCxnSpPr>
      <xdr:spPr>
        <a:xfrm>
          <a:off x="4114800" y="14075077"/>
          <a:ext cx="838200" cy="2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7024</xdr:rowOff>
    </xdr:from>
    <xdr:to>
      <xdr:col>6</xdr:col>
      <xdr:colOff>0</xdr:colOff>
      <xdr:row>82</xdr:row>
      <xdr:rowOff>16177</xdr:rowOff>
    </xdr:to>
    <xdr:cxnSp macro="">
      <xdr:nvCxnSpPr>
        <xdr:cNvPr id="196" name="直線コネクタ 195"/>
        <xdr:cNvCxnSpPr/>
      </xdr:nvCxnSpPr>
      <xdr:spPr>
        <a:xfrm>
          <a:off x="3225800" y="14065924"/>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56632</xdr:rowOff>
    </xdr:from>
    <xdr:ext cx="736600" cy="259045"/>
    <xdr:sp macro="" textlink="">
      <xdr:nvSpPr>
        <xdr:cNvPr id="198" name="テキスト ボックス 197"/>
        <xdr:cNvSpPr txBox="1"/>
      </xdr:nvSpPr>
      <xdr:spPr>
        <a:xfrm>
          <a:off x="3733800" y="1377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167687</xdr:rowOff>
    </xdr:from>
    <xdr:to>
      <xdr:col>4</xdr:col>
      <xdr:colOff>482600</xdr:colOff>
      <xdr:row>82</xdr:row>
      <xdr:rowOff>7024</xdr:rowOff>
    </xdr:to>
    <xdr:cxnSp macro="">
      <xdr:nvCxnSpPr>
        <xdr:cNvPr id="199" name="直線コネクタ 198"/>
        <xdr:cNvCxnSpPr/>
      </xdr:nvCxnSpPr>
      <xdr:spPr>
        <a:xfrm>
          <a:off x="2336800" y="14055137"/>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26702</xdr:rowOff>
    </xdr:from>
    <xdr:ext cx="762000" cy="259045"/>
    <xdr:sp macro="" textlink="">
      <xdr:nvSpPr>
        <xdr:cNvPr id="201" name="テキスト ボックス 200"/>
        <xdr:cNvSpPr txBox="1"/>
      </xdr:nvSpPr>
      <xdr:spPr>
        <a:xfrm>
          <a:off x="2844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167687</xdr:rowOff>
    </xdr:from>
    <xdr:to>
      <xdr:col>3</xdr:col>
      <xdr:colOff>279400</xdr:colOff>
      <xdr:row>81</xdr:row>
      <xdr:rowOff>170993</xdr:rowOff>
    </xdr:to>
    <xdr:cxnSp macro="">
      <xdr:nvCxnSpPr>
        <xdr:cNvPr id="202" name="直線コネクタ 201"/>
        <xdr:cNvCxnSpPr/>
      </xdr:nvCxnSpPr>
      <xdr:spPr>
        <a:xfrm flipV="1">
          <a:off x="1447800" y="14055137"/>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21708</xdr:rowOff>
    </xdr:from>
    <xdr:ext cx="762000" cy="259045"/>
    <xdr:sp macro="" textlink="">
      <xdr:nvSpPr>
        <xdr:cNvPr id="204" name="テキスト ボックス 203"/>
        <xdr:cNvSpPr txBox="1"/>
      </xdr:nvSpPr>
      <xdr:spPr>
        <a:xfrm>
          <a:off x="1955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41555</xdr:rowOff>
    </xdr:from>
    <xdr:ext cx="762000" cy="259045"/>
    <xdr:sp macro="" textlink="">
      <xdr:nvSpPr>
        <xdr:cNvPr id="206" name="テキスト ボックス 205"/>
        <xdr:cNvSpPr txBox="1"/>
      </xdr:nvSpPr>
      <xdr:spPr>
        <a:xfrm>
          <a:off x="1066800" y="137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14057</xdr:rowOff>
    </xdr:from>
    <xdr:to>
      <xdr:col>7</xdr:col>
      <xdr:colOff>203200</xdr:colOff>
      <xdr:row>83</xdr:row>
      <xdr:rowOff>115657</xdr:rowOff>
    </xdr:to>
    <xdr:sp macro="" textlink="">
      <xdr:nvSpPr>
        <xdr:cNvPr id="212" name="円/楕円 211"/>
        <xdr:cNvSpPr/>
      </xdr:nvSpPr>
      <xdr:spPr>
        <a:xfrm>
          <a:off x="4902200" y="142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157584</xdr:rowOff>
    </xdr:from>
    <xdr:ext cx="762000" cy="259045"/>
    <xdr:sp macro="" textlink="">
      <xdr:nvSpPr>
        <xdr:cNvPr id="213" name="人件費・物件費等の状況該当値テキスト"/>
        <xdr:cNvSpPr txBox="1"/>
      </xdr:nvSpPr>
      <xdr:spPr>
        <a:xfrm>
          <a:off x="5041900" y="1421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222,969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136827</xdr:rowOff>
    </xdr:from>
    <xdr:to>
      <xdr:col>6</xdr:col>
      <xdr:colOff>50800</xdr:colOff>
      <xdr:row>82</xdr:row>
      <xdr:rowOff>66977</xdr:rowOff>
    </xdr:to>
    <xdr:sp macro="" textlink="">
      <xdr:nvSpPr>
        <xdr:cNvPr id="214" name="円/楕円 213"/>
        <xdr:cNvSpPr/>
      </xdr:nvSpPr>
      <xdr:spPr>
        <a:xfrm>
          <a:off x="4064000" y="14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51754</xdr:rowOff>
    </xdr:from>
    <xdr:ext cx="736600" cy="259045"/>
    <xdr:sp macro="" textlink="">
      <xdr:nvSpPr>
        <xdr:cNvPr id="215" name="テキスト ボックス 214"/>
        <xdr:cNvSpPr txBox="1"/>
      </xdr:nvSpPr>
      <xdr:spPr>
        <a:xfrm>
          <a:off x="3733800" y="1411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127674</xdr:rowOff>
    </xdr:from>
    <xdr:to>
      <xdr:col>4</xdr:col>
      <xdr:colOff>533400</xdr:colOff>
      <xdr:row>82</xdr:row>
      <xdr:rowOff>57824</xdr:rowOff>
    </xdr:to>
    <xdr:sp macro="" textlink="">
      <xdr:nvSpPr>
        <xdr:cNvPr id="216" name="円/楕円 215"/>
        <xdr:cNvSpPr/>
      </xdr:nvSpPr>
      <xdr:spPr>
        <a:xfrm>
          <a:off x="3175000" y="14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42601</xdr:rowOff>
    </xdr:from>
    <xdr:ext cx="762000" cy="259045"/>
    <xdr:sp macro="" textlink="">
      <xdr:nvSpPr>
        <xdr:cNvPr id="217" name="テキスト ボックス 216"/>
        <xdr:cNvSpPr txBox="1"/>
      </xdr:nvSpPr>
      <xdr:spPr>
        <a:xfrm>
          <a:off x="2844800" y="1410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116887</xdr:rowOff>
    </xdr:from>
    <xdr:to>
      <xdr:col>3</xdr:col>
      <xdr:colOff>330200</xdr:colOff>
      <xdr:row>82</xdr:row>
      <xdr:rowOff>47037</xdr:rowOff>
    </xdr:to>
    <xdr:sp macro="" textlink="">
      <xdr:nvSpPr>
        <xdr:cNvPr id="218" name="円/楕円 217"/>
        <xdr:cNvSpPr/>
      </xdr:nvSpPr>
      <xdr:spPr>
        <a:xfrm>
          <a:off x="2286000" y="140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31814</xdr:rowOff>
    </xdr:from>
    <xdr:ext cx="762000" cy="259045"/>
    <xdr:sp macro="" textlink="">
      <xdr:nvSpPr>
        <xdr:cNvPr id="219" name="テキスト ボックス 218"/>
        <xdr:cNvSpPr txBox="1"/>
      </xdr:nvSpPr>
      <xdr:spPr>
        <a:xfrm>
          <a:off x="1955800" y="1409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120193</xdr:rowOff>
    </xdr:from>
    <xdr:to>
      <xdr:col>2</xdr:col>
      <xdr:colOff>127000</xdr:colOff>
      <xdr:row>82</xdr:row>
      <xdr:rowOff>50343</xdr:rowOff>
    </xdr:to>
    <xdr:sp macro="" textlink="">
      <xdr:nvSpPr>
        <xdr:cNvPr id="220" name="円/楕円 219"/>
        <xdr:cNvSpPr/>
      </xdr:nvSpPr>
      <xdr:spPr>
        <a:xfrm>
          <a:off x="1397000" y="140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35120</xdr:rowOff>
    </xdr:from>
    <xdr:ext cx="762000" cy="259045"/>
    <xdr:sp macro="" textlink="">
      <xdr:nvSpPr>
        <xdr:cNvPr id="221" name="テキスト ボックス 220"/>
        <xdr:cNvSpPr txBox="1"/>
      </xdr:nvSpPr>
      <xdr:spPr>
        <a:xfrm>
          <a:off x="1066800" y="1409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全国町村平均を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％上回っているが、給与体系を見直し適正化に努め、定員適正化計画に基づいた職員数の削減等を行っているため、国（▲</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％）及び全国市平均（▲</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％）では下回っている。今後も、人事院及び県人事委員会の勧告を基に民間賃金に即した適正な給与体系の構築に努める。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77470</xdr:rowOff>
    </xdr:to>
    <xdr:cxnSp macro="">
      <xdr:nvCxnSpPr>
        <xdr:cNvPr id="255" name="直線コネクタ 254"/>
        <xdr:cNvCxnSpPr/>
      </xdr:nvCxnSpPr>
      <xdr:spPr>
        <a:xfrm>
          <a:off x="16179800" y="147015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136313</xdr:rowOff>
    </xdr:to>
    <xdr:cxnSp macro="">
      <xdr:nvCxnSpPr>
        <xdr:cNvPr id="258" name="直線コネクタ 257"/>
        <xdr:cNvCxnSpPr/>
      </xdr:nvCxnSpPr>
      <xdr:spPr>
        <a:xfrm flipV="1">
          <a:off x="15290800" y="1470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88</xdr:row>
      <xdr:rowOff>88477</xdr:rowOff>
    </xdr:to>
    <xdr:cxnSp macro="">
      <xdr:nvCxnSpPr>
        <xdr:cNvPr id="261" name="直線コネクタ 260"/>
        <xdr:cNvCxnSpPr/>
      </xdr:nvCxnSpPr>
      <xdr:spPr>
        <a:xfrm flipV="1">
          <a:off x="14401800" y="14709563"/>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3" name="テキスト ボックス 262"/>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152823</xdr:rowOff>
    </xdr:to>
    <xdr:cxnSp macro="">
      <xdr:nvCxnSpPr>
        <xdr:cNvPr id="264" name="直線コネクタ 263"/>
        <xdr:cNvCxnSpPr/>
      </xdr:nvCxnSpPr>
      <xdr:spPr>
        <a:xfrm flipV="1">
          <a:off x="13512800" y="1517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6" name="テキスト ボックス 265"/>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8" name="テキスト ボックス 267"/>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4" name="円/楕円 27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5"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6" name="円/楕円 275"/>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7" name="テキスト ボックス 276"/>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8" name="円/楕円 277"/>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9" name="テキスト ボックス 278"/>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0" name="円/楕円 279"/>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81" name="テキスト ボックス 280"/>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2" name="円/楕円 281"/>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3" name="テキスト ボックス 282"/>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定員適正化計画の推進により職員数は年々減少して</a:t>
          </a:r>
          <a:r>
            <a:rPr lang="ja-JP" altLang="en-US" sz="1100" b="0" i="0" baseline="0">
              <a:solidFill>
                <a:schemeClr val="dk1"/>
              </a:solidFill>
              <a:effectLst/>
              <a:latin typeface="+mn-lt"/>
              <a:ea typeface="+mn-ea"/>
              <a:cs typeface="+mn-cs"/>
            </a:rPr>
            <a:t>おり、計画の達成率も概ね順調ではあるが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人口の減少も著しく</a:t>
          </a:r>
          <a:r>
            <a:rPr lang="ja-JP" altLang="ja-JP" sz="1100" b="0" i="0" baseline="0">
              <a:solidFill>
                <a:schemeClr val="dk1"/>
              </a:solidFill>
              <a:effectLst/>
              <a:latin typeface="+mn-lt"/>
              <a:ea typeface="+mn-ea"/>
              <a:cs typeface="+mn-cs"/>
            </a:rPr>
            <a:t>未だ類似団体平均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上回っている。今後も退職者分の不補充、業務の外部委託の推進、短期再任用、臨時職員の利活用等により正規職員の削減を図る。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77428</xdr:rowOff>
    </xdr:from>
    <xdr:to>
      <xdr:col>24</xdr:col>
      <xdr:colOff>558800</xdr:colOff>
      <xdr:row>62</xdr:row>
      <xdr:rowOff>105580</xdr:rowOff>
    </xdr:to>
    <xdr:cxnSp macro="">
      <xdr:nvCxnSpPr>
        <xdr:cNvPr id="318" name="直線コネクタ 317"/>
        <xdr:cNvCxnSpPr/>
      </xdr:nvCxnSpPr>
      <xdr:spPr>
        <a:xfrm>
          <a:off x="16179800" y="1070732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62145</xdr:rowOff>
    </xdr:from>
    <xdr:to>
      <xdr:col>23</xdr:col>
      <xdr:colOff>406400</xdr:colOff>
      <xdr:row>62</xdr:row>
      <xdr:rowOff>77428</xdr:rowOff>
    </xdr:to>
    <xdr:cxnSp macro="">
      <xdr:nvCxnSpPr>
        <xdr:cNvPr id="321" name="直線コネクタ 320"/>
        <xdr:cNvCxnSpPr/>
      </xdr:nvCxnSpPr>
      <xdr:spPr>
        <a:xfrm>
          <a:off x="15290800" y="106920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3" name="テキスト ボックス 322"/>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55711</xdr:rowOff>
    </xdr:from>
    <xdr:to>
      <xdr:col>22</xdr:col>
      <xdr:colOff>203200</xdr:colOff>
      <xdr:row>62</xdr:row>
      <xdr:rowOff>62145</xdr:rowOff>
    </xdr:to>
    <xdr:cxnSp macro="">
      <xdr:nvCxnSpPr>
        <xdr:cNvPr id="324" name="直線コネクタ 323"/>
        <xdr:cNvCxnSpPr/>
      </xdr:nvCxnSpPr>
      <xdr:spPr>
        <a:xfrm>
          <a:off x="14401800" y="10685611"/>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6" name="テキスト ボックス 325"/>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55711</xdr:rowOff>
    </xdr:from>
    <xdr:to>
      <xdr:col>21</xdr:col>
      <xdr:colOff>0</xdr:colOff>
      <xdr:row>62</xdr:row>
      <xdr:rowOff>83862</xdr:rowOff>
    </xdr:to>
    <xdr:cxnSp macro="">
      <xdr:nvCxnSpPr>
        <xdr:cNvPr id="327" name="直線コネクタ 326"/>
        <xdr:cNvCxnSpPr/>
      </xdr:nvCxnSpPr>
      <xdr:spPr>
        <a:xfrm flipV="1">
          <a:off x="13512800" y="1068561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29" name="テキスト ボックス 328"/>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1" name="テキスト ボックス 330"/>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54780</xdr:rowOff>
    </xdr:from>
    <xdr:to>
      <xdr:col>24</xdr:col>
      <xdr:colOff>609600</xdr:colOff>
      <xdr:row>62</xdr:row>
      <xdr:rowOff>156380</xdr:rowOff>
    </xdr:to>
    <xdr:sp macro="" textlink="">
      <xdr:nvSpPr>
        <xdr:cNvPr id="337" name="円/楕円 336"/>
        <xdr:cNvSpPr/>
      </xdr:nvSpPr>
      <xdr:spPr>
        <a:xfrm>
          <a:off x="169672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26857</xdr:rowOff>
    </xdr:from>
    <xdr:ext cx="762000" cy="259045"/>
    <xdr:sp macro="" textlink="">
      <xdr:nvSpPr>
        <xdr:cNvPr id="338" name="定員管理の状況該当値テキスト"/>
        <xdr:cNvSpPr txBox="1"/>
      </xdr:nvSpPr>
      <xdr:spPr>
        <a:xfrm>
          <a:off x="17106900" y="1065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26628</xdr:rowOff>
    </xdr:from>
    <xdr:to>
      <xdr:col>23</xdr:col>
      <xdr:colOff>457200</xdr:colOff>
      <xdr:row>62</xdr:row>
      <xdr:rowOff>128228</xdr:rowOff>
    </xdr:to>
    <xdr:sp macro="" textlink="">
      <xdr:nvSpPr>
        <xdr:cNvPr id="339" name="円/楕円 338"/>
        <xdr:cNvSpPr/>
      </xdr:nvSpPr>
      <xdr:spPr>
        <a:xfrm>
          <a:off x="161290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113005</xdr:rowOff>
    </xdr:from>
    <xdr:ext cx="736600" cy="259045"/>
    <xdr:sp macro="" textlink="">
      <xdr:nvSpPr>
        <xdr:cNvPr id="340" name="テキスト ボックス 339"/>
        <xdr:cNvSpPr txBox="1"/>
      </xdr:nvSpPr>
      <xdr:spPr>
        <a:xfrm>
          <a:off x="15798800" y="1074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11345</xdr:rowOff>
    </xdr:from>
    <xdr:to>
      <xdr:col>22</xdr:col>
      <xdr:colOff>254000</xdr:colOff>
      <xdr:row>62</xdr:row>
      <xdr:rowOff>112945</xdr:rowOff>
    </xdr:to>
    <xdr:sp macro="" textlink="">
      <xdr:nvSpPr>
        <xdr:cNvPr id="341" name="円/楕円 340"/>
        <xdr:cNvSpPr/>
      </xdr:nvSpPr>
      <xdr:spPr>
        <a:xfrm>
          <a:off x="15240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97722</xdr:rowOff>
    </xdr:from>
    <xdr:ext cx="762000" cy="259045"/>
    <xdr:sp macro="" textlink="">
      <xdr:nvSpPr>
        <xdr:cNvPr id="342" name="テキスト ボックス 341"/>
        <xdr:cNvSpPr txBox="1"/>
      </xdr:nvSpPr>
      <xdr:spPr>
        <a:xfrm>
          <a:off x="14909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4911</xdr:rowOff>
    </xdr:from>
    <xdr:to>
      <xdr:col>21</xdr:col>
      <xdr:colOff>50800</xdr:colOff>
      <xdr:row>62</xdr:row>
      <xdr:rowOff>106511</xdr:rowOff>
    </xdr:to>
    <xdr:sp macro="" textlink="">
      <xdr:nvSpPr>
        <xdr:cNvPr id="343" name="円/楕円 342"/>
        <xdr:cNvSpPr/>
      </xdr:nvSpPr>
      <xdr:spPr>
        <a:xfrm>
          <a:off x="14351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91288</xdr:rowOff>
    </xdr:from>
    <xdr:ext cx="762000" cy="259045"/>
    <xdr:sp macro="" textlink="">
      <xdr:nvSpPr>
        <xdr:cNvPr id="344" name="テキスト ボックス 343"/>
        <xdr:cNvSpPr txBox="1"/>
      </xdr:nvSpPr>
      <xdr:spPr>
        <a:xfrm>
          <a:off x="14020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33062</xdr:rowOff>
    </xdr:from>
    <xdr:to>
      <xdr:col>19</xdr:col>
      <xdr:colOff>533400</xdr:colOff>
      <xdr:row>62</xdr:row>
      <xdr:rowOff>134662</xdr:rowOff>
    </xdr:to>
    <xdr:sp macro="" textlink="">
      <xdr:nvSpPr>
        <xdr:cNvPr id="345" name="円/楕円 344"/>
        <xdr:cNvSpPr/>
      </xdr:nvSpPr>
      <xdr:spPr>
        <a:xfrm>
          <a:off x="13462000" y="10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119439</xdr:rowOff>
    </xdr:from>
    <xdr:ext cx="762000" cy="259045"/>
    <xdr:sp macro="" textlink="">
      <xdr:nvSpPr>
        <xdr:cNvPr id="346" name="テキスト ボックス 345"/>
        <xdr:cNvSpPr txBox="1"/>
      </xdr:nvSpPr>
      <xdr:spPr>
        <a:xfrm>
          <a:off x="13131800" y="107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元利償還金額が対前年度△</a:t>
          </a:r>
          <a:r>
            <a:rPr lang="en-US" altLang="ja-JP" sz="1100" b="0" i="0" baseline="0">
              <a:solidFill>
                <a:schemeClr val="dk1"/>
              </a:solidFill>
              <a:effectLst/>
              <a:latin typeface="+mn-lt"/>
              <a:ea typeface="+mn-ea"/>
              <a:cs typeface="+mn-cs"/>
            </a:rPr>
            <a:t>20,242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）減少したこと</a:t>
          </a:r>
          <a:r>
            <a:rPr lang="ja-JP" altLang="en-US" sz="1100" b="0" i="0" baseline="0">
              <a:solidFill>
                <a:schemeClr val="dk1"/>
              </a:solidFill>
              <a:effectLst/>
              <a:latin typeface="+mn-lt"/>
              <a:ea typeface="+mn-ea"/>
              <a:cs typeface="+mn-cs"/>
            </a:rPr>
            <a:t>や公債費</a:t>
          </a:r>
          <a:r>
            <a:rPr lang="ja-JP" altLang="ja-JP" sz="1100" b="0" i="0" baseline="0">
              <a:solidFill>
                <a:schemeClr val="dk1"/>
              </a:solidFill>
              <a:effectLst/>
              <a:latin typeface="+mn-lt"/>
              <a:ea typeface="+mn-ea"/>
              <a:cs typeface="+mn-cs"/>
            </a:rPr>
            <a:t>に係る基準財政需要額が増加したため、類似団体平均、千葉県市町村平均及び全国市町村平均のいずれも下回っている。今後も新規発行債の抑制に努め実質公債費比率の急激な上昇を抑える。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40</xdr:row>
      <xdr:rowOff>30480</xdr:rowOff>
    </xdr:to>
    <xdr:cxnSp macro="">
      <xdr:nvCxnSpPr>
        <xdr:cNvPr id="378" name="直線コネクタ 377"/>
        <xdr:cNvCxnSpPr/>
      </xdr:nvCxnSpPr>
      <xdr:spPr>
        <a:xfrm flipV="1">
          <a:off x="16179800" y="68209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127000</xdr:rowOff>
    </xdr:to>
    <xdr:cxnSp macro="">
      <xdr:nvCxnSpPr>
        <xdr:cNvPr id="381" name="直線コネクタ 380"/>
        <xdr:cNvCxnSpPr/>
      </xdr:nvCxnSpPr>
      <xdr:spPr>
        <a:xfrm flipV="1">
          <a:off x="15290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3" name="テキスト ボックス 38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32766</xdr:rowOff>
    </xdr:to>
    <xdr:cxnSp macro="">
      <xdr:nvCxnSpPr>
        <xdr:cNvPr id="384" name="直線コネクタ 383"/>
        <xdr:cNvCxnSpPr/>
      </xdr:nvCxnSpPr>
      <xdr:spPr>
        <a:xfrm flipV="1">
          <a:off x="14401800" y="698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86" name="テキスト ボックス 385"/>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100330</xdr:rowOff>
    </xdr:to>
    <xdr:cxnSp macro="">
      <xdr:nvCxnSpPr>
        <xdr:cNvPr id="387" name="直線コネクタ 386"/>
        <xdr:cNvCxnSpPr/>
      </xdr:nvCxnSpPr>
      <xdr:spPr>
        <a:xfrm flipV="1">
          <a:off x="13512800" y="70622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89" name="テキスト ボックス 388"/>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1" name="テキスト ボックス 390"/>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97" name="円/楕円 396"/>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398"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9" name="円/楕円 398"/>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0" name="テキスト ボックス 39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1" name="円/楕円 400"/>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2" name="テキスト ボックス 40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3" name="円/楕円 402"/>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4" name="テキスト ボックス 403"/>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5" name="円/楕円 404"/>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6" name="テキスト ボックス 40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将来負担比率は、昨年度に比べて</a:t>
          </a:r>
          <a:r>
            <a:rPr lang="en-US" altLang="ja-JP" sz="1100" b="0" i="0" baseline="0">
              <a:solidFill>
                <a:schemeClr val="dk1"/>
              </a:solidFill>
              <a:effectLst/>
              <a:latin typeface="+mn-lt"/>
              <a:ea typeface="+mn-ea"/>
              <a:cs typeface="+mn-cs"/>
            </a:rPr>
            <a:t>30.5</a:t>
          </a:r>
          <a:r>
            <a:rPr lang="ja-JP" altLang="ja-JP" sz="1100" b="0" i="0" baseline="0">
              <a:solidFill>
                <a:schemeClr val="dk1"/>
              </a:solidFill>
              <a:effectLst/>
              <a:latin typeface="+mn-lt"/>
              <a:ea typeface="+mn-ea"/>
              <a:cs typeface="+mn-cs"/>
            </a:rPr>
            <a:t>％減少し</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大幅に減少と</a:t>
          </a:r>
          <a:r>
            <a:rPr lang="ja-JP" altLang="ja-JP" sz="1100" b="0" i="0" baseline="0">
              <a:solidFill>
                <a:schemeClr val="dk1"/>
              </a:solidFill>
              <a:effectLst/>
              <a:latin typeface="+mn-lt"/>
              <a:ea typeface="+mn-ea"/>
              <a:cs typeface="+mn-cs"/>
            </a:rPr>
            <a:t>なったが、依然として類似団体平均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　減少した要因は、町道改良事業において、充当率が高く、交付税措置される有利な辺地対策事業債（交付税措置</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割）及び過疎対策事業債（交付税措置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割）を借り入れ、定住化対策事業やその他普通建設事業においても過疎対策事業債（交付税措置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割）等を借り入れて事業を実施したため、基準財政需要額算入見込額が増加し、比率が減少した。</a:t>
          </a:r>
          <a:r>
            <a:rPr lang="ja-JP" altLang="en-US" sz="1100" b="0" i="0" baseline="0">
              <a:solidFill>
                <a:schemeClr val="dk1"/>
              </a:solidFill>
              <a:effectLst/>
              <a:latin typeface="+mn-lt"/>
              <a:ea typeface="+mn-ea"/>
              <a:cs typeface="+mn-cs"/>
            </a:rPr>
            <a:t>また、基金の積立てを行ったことも要因の一つである。</a:t>
          </a:r>
          <a:r>
            <a:rPr lang="ja-JP" altLang="ja-JP" sz="1100" b="0" i="0" baseline="0">
              <a:solidFill>
                <a:schemeClr val="dk1"/>
              </a:solidFill>
              <a:effectLst/>
              <a:latin typeface="+mn-lt"/>
              <a:ea typeface="+mn-ea"/>
              <a:cs typeface="+mn-cs"/>
            </a:rPr>
            <a:t>今後も公債費等義務的経費の削減を中心に行財政改革を進め、財政の健全化に努める。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128693</xdr:rowOff>
    </xdr:from>
    <xdr:to>
      <xdr:col>24</xdr:col>
      <xdr:colOff>558800</xdr:colOff>
      <xdr:row>17</xdr:row>
      <xdr:rowOff>136253</xdr:rowOff>
    </xdr:to>
    <xdr:cxnSp macro="">
      <xdr:nvCxnSpPr>
        <xdr:cNvPr id="442" name="直線コネクタ 441"/>
        <xdr:cNvCxnSpPr/>
      </xdr:nvCxnSpPr>
      <xdr:spPr>
        <a:xfrm flipV="1">
          <a:off x="16179800" y="2700443"/>
          <a:ext cx="838200" cy="35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136253</xdr:rowOff>
    </xdr:from>
    <xdr:to>
      <xdr:col>23</xdr:col>
      <xdr:colOff>406400</xdr:colOff>
      <xdr:row>18</xdr:row>
      <xdr:rowOff>33746</xdr:rowOff>
    </xdr:to>
    <xdr:cxnSp macro="">
      <xdr:nvCxnSpPr>
        <xdr:cNvPr id="445" name="直線コネクタ 444"/>
        <xdr:cNvCxnSpPr/>
      </xdr:nvCxnSpPr>
      <xdr:spPr>
        <a:xfrm flipV="1">
          <a:off x="15290800" y="30509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6" name="フローチャート : 判断 445"/>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7" name="テキスト ボックス 446"/>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33746</xdr:rowOff>
    </xdr:from>
    <xdr:to>
      <xdr:col>22</xdr:col>
      <xdr:colOff>203200</xdr:colOff>
      <xdr:row>18</xdr:row>
      <xdr:rowOff>153247</xdr:rowOff>
    </xdr:to>
    <xdr:cxnSp macro="">
      <xdr:nvCxnSpPr>
        <xdr:cNvPr id="448" name="直線コネクタ 447"/>
        <xdr:cNvCxnSpPr/>
      </xdr:nvCxnSpPr>
      <xdr:spPr>
        <a:xfrm flipV="1">
          <a:off x="14401800" y="3119846"/>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49" name="フローチャート : 判断 448"/>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0" name="テキスト ボックス 449"/>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153247</xdr:rowOff>
    </xdr:from>
    <xdr:to>
      <xdr:col>21</xdr:col>
      <xdr:colOff>0</xdr:colOff>
      <xdr:row>19</xdr:row>
      <xdr:rowOff>2480</xdr:rowOff>
    </xdr:to>
    <xdr:cxnSp macro="">
      <xdr:nvCxnSpPr>
        <xdr:cNvPr id="451" name="直線コネクタ 450"/>
        <xdr:cNvCxnSpPr/>
      </xdr:nvCxnSpPr>
      <xdr:spPr>
        <a:xfrm flipV="1">
          <a:off x="13512800" y="32393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2" name="フローチャート : 判断 451"/>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3" name="テキスト ボックス 452"/>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4" name="フローチャート : 判断 453"/>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5" name="テキスト ボックス 454"/>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77893</xdr:rowOff>
    </xdr:from>
    <xdr:to>
      <xdr:col>24</xdr:col>
      <xdr:colOff>609600</xdr:colOff>
      <xdr:row>16</xdr:row>
      <xdr:rowOff>8043</xdr:rowOff>
    </xdr:to>
    <xdr:sp macro="" textlink="">
      <xdr:nvSpPr>
        <xdr:cNvPr id="461" name="円/楕円 460"/>
        <xdr:cNvSpPr/>
      </xdr:nvSpPr>
      <xdr:spPr>
        <a:xfrm>
          <a:off x="169672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49970</xdr:rowOff>
    </xdr:from>
    <xdr:ext cx="762000" cy="259045"/>
    <xdr:sp macro="" textlink="">
      <xdr:nvSpPr>
        <xdr:cNvPr id="462" name="将来負担の状況該当値テキスト"/>
        <xdr:cNvSpPr txBox="1"/>
      </xdr:nvSpPr>
      <xdr:spPr>
        <a:xfrm>
          <a:off x="17106900" y="26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85453</xdr:rowOff>
    </xdr:from>
    <xdr:to>
      <xdr:col>23</xdr:col>
      <xdr:colOff>457200</xdr:colOff>
      <xdr:row>18</xdr:row>
      <xdr:rowOff>15603</xdr:rowOff>
    </xdr:to>
    <xdr:sp macro="" textlink="">
      <xdr:nvSpPr>
        <xdr:cNvPr id="463" name="円/楕円 462"/>
        <xdr:cNvSpPr/>
      </xdr:nvSpPr>
      <xdr:spPr>
        <a:xfrm>
          <a:off x="16129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380</xdr:rowOff>
    </xdr:from>
    <xdr:ext cx="736600" cy="259045"/>
    <xdr:sp macro="" textlink="">
      <xdr:nvSpPr>
        <xdr:cNvPr id="464" name="テキスト ボックス 463"/>
        <xdr:cNvSpPr txBox="1"/>
      </xdr:nvSpPr>
      <xdr:spPr>
        <a:xfrm>
          <a:off x="15798800" y="308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154396</xdr:rowOff>
    </xdr:from>
    <xdr:to>
      <xdr:col>22</xdr:col>
      <xdr:colOff>254000</xdr:colOff>
      <xdr:row>18</xdr:row>
      <xdr:rowOff>84546</xdr:rowOff>
    </xdr:to>
    <xdr:sp macro="" textlink="">
      <xdr:nvSpPr>
        <xdr:cNvPr id="465" name="円/楕円 464"/>
        <xdr:cNvSpPr/>
      </xdr:nvSpPr>
      <xdr:spPr>
        <a:xfrm>
          <a:off x="152400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69323</xdr:rowOff>
    </xdr:from>
    <xdr:ext cx="762000" cy="259045"/>
    <xdr:sp macro="" textlink="">
      <xdr:nvSpPr>
        <xdr:cNvPr id="466" name="テキスト ボックス 465"/>
        <xdr:cNvSpPr txBox="1"/>
      </xdr:nvSpPr>
      <xdr:spPr>
        <a:xfrm>
          <a:off x="149098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102447</xdr:rowOff>
    </xdr:from>
    <xdr:to>
      <xdr:col>21</xdr:col>
      <xdr:colOff>50800</xdr:colOff>
      <xdr:row>19</xdr:row>
      <xdr:rowOff>32596</xdr:rowOff>
    </xdr:to>
    <xdr:sp macro="" textlink="">
      <xdr:nvSpPr>
        <xdr:cNvPr id="467" name="円/楕円 466"/>
        <xdr:cNvSpPr/>
      </xdr:nvSpPr>
      <xdr:spPr>
        <a:xfrm>
          <a:off x="14351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17374</xdr:rowOff>
    </xdr:from>
    <xdr:ext cx="762000" cy="259045"/>
    <xdr:sp macro="" textlink="">
      <xdr:nvSpPr>
        <xdr:cNvPr id="468" name="テキスト ボックス 467"/>
        <xdr:cNvSpPr txBox="1"/>
      </xdr:nvSpPr>
      <xdr:spPr>
        <a:xfrm>
          <a:off x="14020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123129</xdr:rowOff>
    </xdr:from>
    <xdr:to>
      <xdr:col>19</xdr:col>
      <xdr:colOff>533400</xdr:colOff>
      <xdr:row>19</xdr:row>
      <xdr:rowOff>53280</xdr:rowOff>
    </xdr:to>
    <xdr:sp macro="" textlink="">
      <xdr:nvSpPr>
        <xdr:cNvPr id="469" name="円/楕円 468"/>
        <xdr:cNvSpPr/>
      </xdr:nvSpPr>
      <xdr:spPr>
        <a:xfrm>
          <a:off x="13462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38057</xdr:rowOff>
    </xdr:from>
    <xdr:ext cx="762000" cy="259045"/>
    <xdr:sp macro="" textlink="">
      <xdr:nvSpPr>
        <xdr:cNvPr id="470" name="テキスト ボックス 469"/>
        <xdr:cNvSpPr txBox="1"/>
      </xdr:nvSpPr>
      <xdr:spPr>
        <a:xfrm>
          <a:off x="13131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給与水準は、国（▲</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％）より下回っているが、職員数が多いため、人件費に係る経常収支比率が類似団体平均よりも</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％上回っている。これが、経常収支比率を高値としている主な要因と思われる。平成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見直しを行った</a:t>
          </a:r>
          <a:r>
            <a:rPr lang="ja-JP" altLang="ja-JP" sz="1100" b="0" i="0" baseline="0">
              <a:solidFill>
                <a:schemeClr val="dk1"/>
              </a:solidFill>
              <a:effectLst/>
              <a:latin typeface="+mn-lt"/>
              <a:ea typeface="+mn-ea"/>
              <a:cs typeface="+mn-cs"/>
            </a:rPr>
            <a:t>定員適正化計画（推進年度：平成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に基づき</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人減少しており、人</a:t>
          </a:r>
          <a:r>
            <a:rPr lang="ja-JP" altLang="ja-JP" sz="1100" b="0" i="0" baseline="0">
              <a:solidFill>
                <a:schemeClr val="dk1"/>
              </a:solidFill>
              <a:effectLst/>
              <a:latin typeface="+mn-lt"/>
              <a:ea typeface="+mn-ea"/>
              <a:cs typeface="+mn-cs"/>
            </a:rPr>
            <a:t>件費の割合は下降傾向にある</a:t>
          </a:r>
          <a:r>
            <a:rPr lang="ja-JP" altLang="en-US" sz="1100" b="0" i="0" baseline="0">
              <a:solidFill>
                <a:schemeClr val="dk1"/>
              </a:solidFill>
              <a:effectLst/>
              <a:latin typeface="+mn-lt"/>
              <a:ea typeface="+mn-ea"/>
              <a:cs typeface="+mn-cs"/>
            </a:rPr>
            <a:t>と言える</a:t>
          </a:r>
          <a:r>
            <a:rPr lang="ja-JP" altLang="ja-JP" sz="1100" b="0" i="0" baseline="0">
              <a:solidFill>
                <a:schemeClr val="dk1"/>
              </a:solidFill>
              <a:effectLst/>
              <a:latin typeface="+mn-lt"/>
              <a:ea typeface="+mn-ea"/>
              <a:cs typeface="+mn-cs"/>
            </a:rPr>
            <a:t>。今後も退職者分の不補充及び業務の外部委託等により正規職員の削減を図り、人件費の抑制に努める。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5842</xdr:rowOff>
    </xdr:to>
    <xdr:cxnSp macro="">
      <xdr:nvCxnSpPr>
        <xdr:cNvPr id="64" name="直線コネクタ 63"/>
        <xdr:cNvCxnSpPr/>
      </xdr:nvCxnSpPr>
      <xdr:spPr>
        <a:xfrm flipV="1">
          <a:off x="3987800" y="66649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5842</xdr:rowOff>
    </xdr:from>
    <xdr:to>
      <xdr:col>5</xdr:col>
      <xdr:colOff>549275</xdr:colOff>
      <xdr:row>39</xdr:row>
      <xdr:rowOff>10414</xdr:rowOff>
    </xdr:to>
    <xdr:cxnSp macro="">
      <xdr:nvCxnSpPr>
        <xdr:cNvPr id="67" name="直線コネクタ 66"/>
        <xdr:cNvCxnSpPr/>
      </xdr:nvCxnSpPr>
      <xdr:spPr>
        <a:xfrm flipV="1">
          <a:off x="3098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10414</xdr:rowOff>
    </xdr:from>
    <xdr:to>
      <xdr:col>4</xdr:col>
      <xdr:colOff>346075</xdr:colOff>
      <xdr:row>39</xdr:row>
      <xdr:rowOff>60706</xdr:rowOff>
    </xdr:to>
    <xdr:cxnSp macro="">
      <xdr:nvCxnSpPr>
        <xdr:cNvPr id="70" name="直線コネクタ 69"/>
        <xdr:cNvCxnSpPr/>
      </xdr:nvCxnSpPr>
      <xdr:spPr>
        <a:xfrm flipV="1">
          <a:off x="2209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60706</xdr:rowOff>
    </xdr:to>
    <xdr:cxnSp macro="">
      <xdr:nvCxnSpPr>
        <xdr:cNvPr id="73" name="直線コネクタ 72"/>
        <xdr:cNvCxnSpPr/>
      </xdr:nvCxnSpPr>
      <xdr:spPr>
        <a:xfrm>
          <a:off x="1320800" y="67335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3" name="円/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126492</xdr:rowOff>
    </xdr:from>
    <xdr:to>
      <xdr:col>5</xdr:col>
      <xdr:colOff>600075</xdr:colOff>
      <xdr:row>39</xdr:row>
      <xdr:rowOff>56642</xdr:rowOff>
    </xdr:to>
    <xdr:sp macro="" textlink="">
      <xdr:nvSpPr>
        <xdr:cNvPr id="85" name="円/楕円 84"/>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41419</xdr:rowOff>
    </xdr:from>
    <xdr:ext cx="736600" cy="259045"/>
    <xdr:sp macro="" textlink="">
      <xdr:nvSpPr>
        <xdr:cNvPr id="86" name="テキスト ボックス 85"/>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131064</xdr:rowOff>
    </xdr:from>
    <xdr:to>
      <xdr:col>4</xdr:col>
      <xdr:colOff>396875</xdr:colOff>
      <xdr:row>39</xdr:row>
      <xdr:rowOff>61214</xdr:rowOff>
    </xdr:to>
    <xdr:sp macro="" textlink="">
      <xdr:nvSpPr>
        <xdr:cNvPr id="87" name="円/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9906</xdr:rowOff>
    </xdr:from>
    <xdr:to>
      <xdr:col>3</xdr:col>
      <xdr:colOff>193675</xdr:colOff>
      <xdr:row>39</xdr:row>
      <xdr:rowOff>111506</xdr:rowOff>
    </xdr:to>
    <xdr:sp macro="" textlink="">
      <xdr:nvSpPr>
        <xdr:cNvPr id="89" name="円/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物件費全体としては前年より増加したが、委託業務の見直し等により歳出の削減に努めている結果、比率は類似団体平均を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下回っており、全国平均や千葉県平均より大幅に抑えられている。今後、引き続き縮減には努めるが、人件費削減を目的とした業務の外部委託の推進や臨時職員の雇用等により、物件費の増加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35560</xdr:rowOff>
    </xdr:to>
    <xdr:cxnSp macro="">
      <xdr:nvCxnSpPr>
        <xdr:cNvPr id="125" name="直線コネクタ 124"/>
        <xdr:cNvCxnSpPr/>
      </xdr:nvCxnSpPr>
      <xdr:spPr>
        <a:xfrm>
          <a:off x="15671800" y="2748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5080</xdr:rowOff>
    </xdr:to>
    <xdr:cxnSp macro="">
      <xdr:nvCxnSpPr>
        <xdr:cNvPr id="128" name="直線コネクタ 127"/>
        <xdr:cNvCxnSpPr/>
      </xdr:nvCxnSpPr>
      <xdr:spPr>
        <a:xfrm>
          <a:off x="14782800" y="268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115570</xdr:rowOff>
    </xdr:to>
    <xdr:cxnSp macro="">
      <xdr:nvCxnSpPr>
        <xdr:cNvPr id="131" name="直線コネクタ 130"/>
        <xdr:cNvCxnSpPr/>
      </xdr:nvCxnSpPr>
      <xdr:spPr>
        <a:xfrm>
          <a:off x="13893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85090</xdr:rowOff>
    </xdr:to>
    <xdr:cxnSp macro="">
      <xdr:nvCxnSpPr>
        <xdr:cNvPr id="134" name="直線コネクタ 133"/>
        <xdr:cNvCxnSpPr/>
      </xdr:nvCxnSpPr>
      <xdr:spPr>
        <a:xfrm>
          <a:off x="13004800" y="260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0" name="円/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1" name="テキスト ボックス 150"/>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a:t>
          </a:r>
          <a:r>
            <a:rPr lang="ja-JP" altLang="en-US" sz="1100" b="0" i="0" baseline="0">
              <a:solidFill>
                <a:schemeClr val="dk1"/>
              </a:solidFill>
              <a:effectLst/>
              <a:latin typeface="+mn-lt"/>
              <a:ea typeface="+mn-ea"/>
              <a:cs typeface="+mn-cs"/>
            </a:rPr>
            <a:t>を若干上回る結果</a:t>
          </a:r>
          <a:r>
            <a:rPr lang="ja-JP" altLang="ja-JP" sz="1100" b="0" i="0" baseline="0">
              <a:solidFill>
                <a:schemeClr val="dk1"/>
              </a:solidFill>
              <a:effectLst/>
              <a:latin typeface="+mn-lt"/>
              <a:ea typeface="+mn-ea"/>
              <a:cs typeface="+mn-cs"/>
            </a:rPr>
            <a:t>となっている。今後も子ども医療対策や介護給付費等の上昇が見込まれるため、限られた財源の中で住民ニーズを勘案し、事業効果が得られるように努める。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107950</xdr:rowOff>
    </xdr:to>
    <xdr:cxnSp macro="">
      <xdr:nvCxnSpPr>
        <xdr:cNvPr id="186" name="直線コネクタ 185"/>
        <xdr:cNvCxnSpPr/>
      </xdr:nvCxnSpPr>
      <xdr:spPr>
        <a:xfrm>
          <a:off x="3987800" y="970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107950</xdr:rowOff>
    </xdr:to>
    <xdr:cxnSp macro="">
      <xdr:nvCxnSpPr>
        <xdr:cNvPr id="189" name="直線コネクタ 188"/>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69850</xdr:rowOff>
    </xdr:to>
    <xdr:cxnSp macro="">
      <xdr:nvCxnSpPr>
        <xdr:cNvPr id="192" name="直線コネクタ 191"/>
        <xdr:cNvCxnSpPr/>
      </xdr:nvCxnSpPr>
      <xdr:spPr>
        <a:xfrm flipV="1">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69850</xdr:rowOff>
    </xdr:to>
    <xdr:cxnSp macro="">
      <xdr:nvCxnSpPr>
        <xdr:cNvPr id="195" name="直線コネクタ 194"/>
        <xdr:cNvCxnSpPr/>
      </xdr:nvCxnSpPr>
      <xdr:spPr>
        <a:xfrm>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5" name="円/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6"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7" name="円/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8" name="テキスト ボックス 207"/>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0" name="テキスト ボックス 20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、昨年度と比較</a:t>
          </a:r>
          <a:r>
            <a:rPr lang="ja-JP" altLang="en-US" sz="1100" b="0" i="0" baseline="0">
              <a:solidFill>
                <a:schemeClr val="dk1"/>
              </a:solidFill>
              <a:effectLst/>
              <a:latin typeface="+mn-lt"/>
              <a:ea typeface="+mn-ea"/>
              <a:cs typeface="+mn-cs"/>
            </a:rPr>
            <a:t>しても</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原因としては、歳出規模が大幅に増加したもののそのほとんどが臨時的経費であったためであり、その結果経常収支比率としては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するに至った。今後も現状を維持できるよう</a:t>
          </a:r>
          <a:r>
            <a:rPr lang="ja-JP" altLang="ja-JP" sz="1100" b="0" i="0" baseline="0">
              <a:solidFill>
                <a:schemeClr val="dk1"/>
              </a:solidFill>
              <a:effectLst/>
              <a:latin typeface="+mn-lt"/>
              <a:ea typeface="+mn-ea"/>
              <a:cs typeface="+mn-cs"/>
            </a:rPr>
            <a:t>比率上昇の抑制に努め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134620</xdr:rowOff>
    </xdr:to>
    <xdr:cxnSp macro="">
      <xdr:nvCxnSpPr>
        <xdr:cNvPr id="247" name="直線コネクタ 246"/>
        <xdr:cNvCxnSpPr/>
      </xdr:nvCxnSpPr>
      <xdr:spPr>
        <a:xfrm flipV="1">
          <a:off x="15671800" y="9613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134620</xdr:rowOff>
    </xdr:to>
    <xdr:cxnSp macro="">
      <xdr:nvCxnSpPr>
        <xdr:cNvPr id="250" name="直線コネクタ 249"/>
        <xdr:cNvCxnSpPr/>
      </xdr:nvCxnSpPr>
      <xdr:spPr>
        <a:xfrm>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111760</xdr:rowOff>
    </xdr:to>
    <xdr:cxnSp macro="">
      <xdr:nvCxnSpPr>
        <xdr:cNvPr id="253" name="直線コネクタ 252"/>
        <xdr:cNvCxnSpPr/>
      </xdr:nvCxnSpPr>
      <xdr:spPr>
        <a:xfrm>
          <a:off x="13893800" y="9636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5" name="テキスト ボックス 25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35560</xdr:rowOff>
    </xdr:to>
    <xdr:cxnSp macro="">
      <xdr:nvCxnSpPr>
        <xdr:cNvPr id="256" name="直線コネクタ 255"/>
        <xdr:cNvCxnSpPr/>
      </xdr:nvCxnSpPr>
      <xdr:spPr>
        <a:xfrm>
          <a:off x="13004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8" name="円/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69" name="テキスト ボックス 268"/>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0" name="円/楕円 269"/>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1" name="テキスト ボックス 270"/>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4" name="円/楕円 273"/>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5" name="テキスト ボックス 274"/>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補助費等に係る経常収支比率は類似団体平均を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が、比率自体は緩やかに上昇傾向にある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は今一度その</a:t>
          </a:r>
          <a:r>
            <a:rPr lang="ja-JP" altLang="ja-JP" sz="1100" b="0" i="0" baseline="0">
              <a:solidFill>
                <a:schemeClr val="dk1"/>
              </a:solidFill>
              <a:effectLst/>
              <a:latin typeface="+mn-lt"/>
              <a:ea typeface="+mn-ea"/>
              <a:cs typeface="+mn-cs"/>
            </a:rPr>
            <a:t>目的、効果等を精査し、補助制度の在り方自体から再度見直し</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、比率上昇の抑制に努める。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33274</xdr:rowOff>
    </xdr:to>
    <xdr:cxnSp macro="">
      <xdr:nvCxnSpPr>
        <xdr:cNvPr id="305" name="直線コネクタ 304"/>
        <xdr:cNvCxnSpPr/>
      </xdr:nvCxnSpPr>
      <xdr:spPr>
        <a:xfrm>
          <a:off x="15671800" y="6344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1270</xdr:rowOff>
    </xdr:to>
    <xdr:cxnSp macro="">
      <xdr:nvCxnSpPr>
        <xdr:cNvPr id="308" name="直線コネクタ 307"/>
        <xdr:cNvCxnSpPr/>
      </xdr:nvCxnSpPr>
      <xdr:spPr>
        <a:xfrm>
          <a:off x="14782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0" name="テキスト ボックス 30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1270</xdr:rowOff>
    </xdr:to>
    <xdr:cxnSp macro="">
      <xdr:nvCxnSpPr>
        <xdr:cNvPr id="311" name="直線コネクタ 310"/>
        <xdr:cNvCxnSpPr/>
      </xdr:nvCxnSpPr>
      <xdr:spPr>
        <a:xfrm>
          <a:off x="13893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136144</xdr:rowOff>
    </xdr:to>
    <xdr:cxnSp macro="">
      <xdr:nvCxnSpPr>
        <xdr:cNvPr id="314" name="直線コネクタ 313"/>
        <xdr:cNvCxnSpPr/>
      </xdr:nvCxnSpPr>
      <xdr:spPr>
        <a:xfrm>
          <a:off x="13004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6" name="テキスト ボックス 31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4" name="円/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5"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6" name="円/楕円 325"/>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62247</xdr:rowOff>
    </xdr:from>
    <xdr:ext cx="736600" cy="259045"/>
    <xdr:sp macro="" textlink="">
      <xdr:nvSpPr>
        <xdr:cNvPr id="327" name="テキスト ボックス 326"/>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8" name="円/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9" name="テキスト ボックス 328"/>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0" name="円/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31" name="テキスト ボックス 33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2" name="円/楕円 331"/>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3" name="テキスト ボックス 33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公債費に係る経常収支比率は、類似団体平均を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比率自体も年々減少傾向にある。</a:t>
          </a:r>
          <a:r>
            <a:rPr lang="ja-JP" altLang="ja-JP" sz="1100" b="0" i="0" baseline="0">
              <a:solidFill>
                <a:schemeClr val="dk1"/>
              </a:solidFill>
              <a:effectLst/>
              <a:latin typeface="+mn-lt"/>
              <a:ea typeface="+mn-ea"/>
              <a:cs typeface="+mn-cs"/>
            </a:rPr>
            <a:t>これは大型投資事業を取捨選択し起債の発行を伴う新規事業の抑制に努めた結果と思われる。今後も過疎地域自立促進計画に係る事業等が予定されていることから増加が見込まれる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事業の緊急性・必要性を勘案し地方債の新規発行を控え比率上昇の抑制に努める。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24130</xdr:rowOff>
    </xdr:to>
    <xdr:cxnSp macro="">
      <xdr:nvCxnSpPr>
        <xdr:cNvPr id="365" name="直線コネクタ 364"/>
        <xdr:cNvCxnSpPr/>
      </xdr:nvCxnSpPr>
      <xdr:spPr>
        <a:xfrm flipV="1">
          <a:off x="3987800" y="13012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24130</xdr:rowOff>
    </xdr:to>
    <xdr:cxnSp macro="">
      <xdr:nvCxnSpPr>
        <xdr:cNvPr id="368" name="直線コネクタ 367"/>
        <xdr:cNvCxnSpPr/>
      </xdr:nvCxnSpPr>
      <xdr:spPr>
        <a:xfrm>
          <a:off x="3098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31750</xdr:rowOff>
    </xdr:to>
    <xdr:cxnSp macro="">
      <xdr:nvCxnSpPr>
        <xdr:cNvPr id="371" name="直線コネクタ 370"/>
        <xdr:cNvCxnSpPr/>
      </xdr:nvCxnSpPr>
      <xdr:spPr>
        <a:xfrm flipV="1">
          <a:off x="2209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147338</xdr:rowOff>
    </xdr:from>
    <xdr:ext cx="762000" cy="259045"/>
    <xdr:sp macro="" textlink="">
      <xdr:nvSpPr>
        <xdr:cNvPr id="373" name="テキスト ボックス 372"/>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66039</xdr:rowOff>
    </xdr:to>
    <xdr:cxnSp macro="">
      <xdr:nvCxnSpPr>
        <xdr:cNvPr id="374" name="直線コネクタ 373"/>
        <xdr:cNvCxnSpPr/>
      </xdr:nvCxnSpPr>
      <xdr:spPr>
        <a:xfrm flipV="1">
          <a:off x="1320800" y="13061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170197</xdr:rowOff>
    </xdr:from>
    <xdr:ext cx="762000" cy="259045"/>
    <xdr:sp macro="" textlink="">
      <xdr:nvSpPr>
        <xdr:cNvPr id="376" name="テキスト ボックス 37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8" name="テキスト ボックス 377"/>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4" name="円/楕円 383"/>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5"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86" name="円/楕円 385"/>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85107</xdr:rowOff>
    </xdr:from>
    <xdr:ext cx="736600" cy="259045"/>
    <xdr:sp macro="" textlink="">
      <xdr:nvSpPr>
        <xdr:cNvPr id="387" name="テキスト ボックス 386"/>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8" name="円/楕円 387"/>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9" name="テキスト ボックス 388"/>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90" name="円/楕円 389"/>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92727</xdr:rowOff>
    </xdr:from>
    <xdr:ext cx="762000" cy="259045"/>
    <xdr:sp macro="" textlink="">
      <xdr:nvSpPr>
        <xdr:cNvPr id="391" name="テキスト ボックス 390"/>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2" name="円/楕円 391"/>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3" name="テキスト ボックス 39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公債費以外に係る経常収支比率は、類似団体平均を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％上回っている。物件費、補助費等については、類似団体を下回っているが、人件費が</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％と大きく上回っている。今後も退職者分の不補充、再任用短期職員の採用、業務の外部委託等により正規職員の削減を図り、人件費の抑制に努めるとともに、他の経費についても比率上昇の抑制に努める。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30662</xdr:rowOff>
    </xdr:from>
    <xdr:to>
      <xdr:col>24</xdr:col>
      <xdr:colOff>31750</xdr:colOff>
      <xdr:row>79</xdr:row>
      <xdr:rowOff>66584</xdr:rowOff>
    </xdr:to>
    <xdr:cxnSp macro="">
      <xdr:nvCxnSpPr>
        <xdr:cNvPr id="428" name="直線コネクタ 427"/>
        <xdr:cNvCxnSpPr/>
      </xdr:nvCxnSpPr>
      <xdr:spPr>
        <a:xfrm flipV="1">
          <a:off x="15671800" y="135752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20864</xdr:rowOff>
    </xdr:from>
    <xdr:to>
      <xdr:col>22</xdr:col>
      <xdr:colOff>565150</xdr:colOff>
      <xdr:row>79</xdr:row>
      <xdr:rowOff>66584</xdr:rowOff>
    </xdr:to>
    <xdr:cxnSp macro="">
      <xdr:nvCxnSpPr>
        <xdr:cNvPr id="431" name="直線コネクタ 430"/>
        <xdr:cNvCxnSpPr/>
      </xdr:nvCxnSpPr>
      <xdr:spPr>
        <a:xfrm>
          <a:off x="14782800" y="135654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162923</xdr:rowOff>
    </xdr:from>
    <xdr:to>
      <xdr:col>21</xdr:col>
      <xdr:colOff>361950</xdr:colOff>
      <xdr:row>79</xdr:row>
      <xdr:rowOff>20864</xdr:rowOff>
    </xdr:to>
    <xdr:cxnSp macro="">
      <xdr:nvCxnSpPr>
        <xdr:cNvPr id="434" name="直線コネクタ 433"/>
        <xdr:cNvCxnSpPr/>
      </xdr:nvCxnSpPr>
      <xdr:spPr>
        <a:xfrm>
          <a:off x="13893800" y="135360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99803</xdr:rowOff>
    </xdr:from>
    <xdr:ext cx="762000" cy="259045"/>
    <xdr:sp macro="" textlink="">
      <xdr:nvSpPr>
        <xdr:cNvPr id="436" name="テキスト ボックス 435"/>
        <xdr:cNvSpPr txBox="1"/>
      </xdr:nvSpPr>
      <xdr:spPr>
        <a:xfrm>
          <a:off x="14401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78014</xdr:rowOff>
    </xdr:from>
    <xdr:to>
      <xdr:col>20</xdr:col>
      <xdr:colOff>158750</xdr:colOff>
      <xdr:row>78</xdr:row>
      <xdr:rowOff>162923</xdr:rowOff>
    </xdr:to>
    <xdr:cxnSp macro="">
      <xdr:nvCxnSpPr>
        <xdr:cNvPr id="437" name="直線コネクタ 436"/>
        <xdr:cNvCxnSpPr/>
      </xdr:nvCxnSpPr>
      <xdr:spPr>
        <a:xfrm>
          <a:off x="13004800" y="134511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116132</xdr:rowOff>
    </xdr:from>
    <xdr:ext cx="762000" cy="259045"/>
    <xdr:sp macro="" textlink="">
      <xdr:nvSpPr>
        <xdr:cNvPr id="439" name="テキスト ボックス 438"/>
        <xdr:cNvSpPr txBox="1"/>
      </xdr:nvSpPr>
      <xdr:spPr>
        <a:xfrm>
          <a:off x="13512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86740</xdr:rowOff>
    </xdr:from>
    <xdr:ext cx="762000" cy="259045"/>
    <xdr:sp macro="" textlink="">
      <xdr:nvSpPr>
        <xdr:cNvPr id="441" name="テキスト ボックス 440"/>
        <xdr:cNvSpPr txBox="1"/>
      </xdr:nvSpPr>
      <xdr:spPr>
        <a:xfrm>
          <a:off x="12623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151312</xdr:rowOff>
    </xdr:from>
    <xdr:to>
      <xdr:col>24</xdr:col>
      <xdr:colOff>82550</xdr:colOff>
      <xdr:row>79</xdr:row>
      <xdr:rowOff>81462</xdr:rowOff>
    </xdr:to>
    <xdr:sp macro="" textlink="">
      <xdr:nvSpPr>
        <xdr:cNvPr id="447" name="円/楕円 446"/>
        <xdr:cNvSpPr/>
      </xdr:nvSpPr>
      <xdr:spPr>
        <a:xfrm>
          <a:off x="164592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123389</xdr:rowOff>
    </xdr:from>
    <xdr:ext cx="762000" cy="259045"/>
    <xdr:sp macro="" textlink="">
      <xdr:nvSpPr>
        <xdr:cNvPr id="448" name="公債費以外該当値テキスト"/>
        <xdr:cNvSpPr txBox="1"/>
      </xdr:nvSpPr>
      <xdr:spPr>
        <a:xfrm>
          <a:off x="165989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15784</xdr:rowOff>
    </xdr:from>
    <xdr:to>
      <xdr:col>22</xdr:col>
      <xdr:colOff>615950</xdr:colOff>
      <xdr:row>79</xdr:row>
      <xdr:rowOff>117384</xdr:rowOff>
    </xdr:to>
    <xdr:sp macro="" textlink="">
      <xdr:nvSpPr>
        <xdr:cNvPr id="449" name="円/楕円 448"/>
        <xdr:cNvSpPr/>
      </xdr:nvSpPr>
      <xdr:spPr>
        <a:xfrm>
          <a:off x="15621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102161</xdr:rowOff>
    </xdr:from>
    <xdr:ext cx="736600" cy="259045"/>
    <xdr:sp macro="" textlink="">
      <xdr:nvSpPr>
        <xdr:cNvPr id="450" name="テキスト ボックス 449"/>
        <xdr:cNvSpPr txBox="1"/>
      </xdr:nvSpPr>
      <xdr:spPr>
        <a:xfrm>
          <a:off x="15290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141514</xdr:rowOff>
    </xdr:from>
    <xdr:to>
      <xdr:col>21</xdr:col>
      <xdr:colOff>412750</xdr:colOff>
      <xdr:row>79</xdr:row>
      <xdr:rowOff>71664</xdr:rowOff>
    </xdr:to>
    <xdr:sp macro="" textlink="">
      <xdr:nvSpPr>
        <xdr:cNvPr id="451" name="円/楕円 450"/>
        <xdr:cNvSpPr/>
      </xdr:nvSpPr>
      <xdr:spPr>
        <a:xfrm>
          <a:off x="14732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56441</xdr:rowOff>
    </xdr:from>
    <xdr:ext cx="762000" cy="259045"/>
    <xdr:sp macro="" textlink="">
      <xdr:nvSpPr>
        <xdr:cNvPr id="452" name="テキスト ボックス 451"/>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112123</xdr:rowOff>
    </xdr:from>
    <xdr:to>
      <xdr:col>20</xdr:col>
      <xdr:colOff>209550</xdr:colOff>
      <xdr:row>79</xdr:row>
      <xdr:rowOff>42273</xdr:rowOff>
    </xdr:to>
    <xdr:sp macro="" textlink="">
      <xdr:nvSpPr>
        <xdr:cNvPr id="453" name="円/楕円 452"/>
        <xdr:cNvSpPr/>
      </xdr:nvSpPr>
      <xdr:spPr>
        <a:xfrm>
          <a:off x="13843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27050</xdr:rowOff>
    </xdr:from>
    <xdr:ext cx="762000" cy="259045"/>
    <xdr:sp macro="" textlink="">
      <xdr:nvSpPr>
        <xdr:cNvPr id="454" name="テキスト ボックス 453"/>
        <xdr:cNvSpPr txBox="1"/>
      </xdr:nvSpPr>
      <xdr:spPr>
        <a:xfrm>
          <a:off x="13512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27214</xdr:rowOff>
    </xdr:from>
    <xdr:to>
      <xdr:col>19</xdr:col>
      <xdr:colOff>6350</xdr:colOff>
      <xdr:row>78</xdr:row>
      <xdr:rowOff>128814</xdr:rowOff>
    </xdr:to>
    <xdr:sp macro="" textlink="">
      <xdr:nvSpPr>
        <xdr:cNvPr id="455" name="円/楕円 454"/>
        <xdr:cNvSpPr/>
      </xdr:nvSpPr>
      <xdr:spPr>
        <a:xfrm>
          <a:off x="12954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113591</xdr:rowOff>
    </xdr:from>
    <xdr:ext cx="762000" cy="259045"/>
    <xdr:sp macro="" textlink="">
      <xdr:nvSpPr>
        <xdr:cNvPr id="456" name="テキスト ボックス 455"/>
        <xdr:cNvSpPr txBox="1"/>
      </xdr:nvSpPr>
      <xdr:spPr>
        <a:xfrm>
          <a:off x="12623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千葉県大多喜町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163096</xdr:rowOff>
    </xdr:from>
    <xdr:to>
      <xdr:col>4</xdr:col>
      <xdr:colOff>1117600</xdr:colOff>
      <xdr:row>16</xdr:row>
      <xdr:rowOff>166136</xdr:rowOff>
    </xdr:to>
    <xdr:cxnSp macro="">
      <xdr:nvCxnSpPr>
        <xdr:cNvPr id="50" name="直線コネクタ 49"/>
        <xdr:cNvCxnSpPr/>
      </xdr:nvCxnSpPr>
      <xdr:spPr bwMode="auto">
        <a:xfrm flipV="1">
          <a:off x="5003800" y="2953921"/>
          <a:ext cx="6477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166136</xdr:rowOff>
    </xdr:from>
    <xdr:to>
      <xdr:col>4</xdr:col>
      <xdr:colOff>469900</xdr:colOff>
      <xdr:row>17</xdr:row>
      <xdr:rowOff>1072</xdr:rowOff>
    </xdr:to>
    <xdr:cxnSp macro="">
      <xdr:nvCxnSpPr>
        <xdr:cNvPr id="53" name="直線コネクタ 52"/>
        <xdr:cNvCxnSpPr/>
      </xdr:nvCxnSpPr>
      <xdr:spPr bwMode="auto">
        <a:xfrm flipV="1">
          <a:off x="4305300" y="2956961"/>
          <a:ext cx="698500" cy="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135237</xdr:rowOff>
    </xdr:from>
    <xdr:to>
      <xdr:col>3</xdr:col>
      <xdr:colOff>904875</xdr:colOff>
      <xdr:row>17</xdr:row>
      <xdr:rowOff>1072</xdr:rowOff>
    </xdr:to>
    <xdr:cxnSp macro="">
      <xdr:nvCxnSpPr>
        <xdr:cNvPr id="56" name="直線コネクタ 55"/>
        <xdr:cNvCxnSpPr/>
      </xdr:nvCxnSpPr>
      <xdr:spPr bwMode="auto">
        <a:xfrm>
          <a:off x="3606800" y="2926062"/>
          <a:ext cx="698500" cy="3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135237</xdr:rowOff>
    </xdr:from>
    <xdr:to>
      <xdr:col>3</xdr:col>
      <xdr:colOff>206375</xdr:colOff>
      <xdr:row>16</xdr:row>
      <xdr:rowOff>137813</xdr:rowOff>
    </xdr:to>
    <xdr:cxnSp macro="">
      <xdr:nvCxnSpPr>
        <xdr:cNvPr id="59" name="直線コネクタ 58"/>
        <xdr:cNvCxnSpPr/>
      </xdr:nvCxnSpPr>
      <xdr:spPr bwMode="auto">
        <a:xfrm flipV="1">
          <a:off x="2908300" y="2926062"/>
          <a:ext cx="698500" cy="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112296</xdr:rowOff>
    </xdr:from>
    <xdr:to>
      <xdr:col>5</xdr:col>
      <xdr:colOff>34925</xdr:colOff>
      <xdr:row>17</xdr:row>
      <xdr:rowOff>42446</xdr:rowOff>
    </xdr:to>
    <xdr:sp macro="" textlink="">
      <xdr:nvSpPr>
        <xdr:cNvPr id="69" name="円/楕円 68"/>
        <xdr:cNvSpPr/>
      </xdr:nvSpPr>
      <xdr:spPr bwMode="auto">
        <a:xfrm>
          <a:off x="5600700" y="290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84373</xdr:rowOff>
    </xdr:from>
    <xdr:ext cx="762000" cy="259045"/>
    <xdr:sp macro="" textlink="">
      <xdr:nvSpPr>
        <xdr:cNvPr id="70" name="人口1人当たり決算額の推移該当値テキスト130"/>
        <xdr:cNvSpPr txBox="1"/>
      </xdr:nvSpPr>
      <xdr:spPr>
        <a:xfrm>
          <a:off x="5740400" y="287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115336</xdr:rowOff>
    </xdr:from>
    <xdr:to>
      <xdr:col>4</xdr:col>
      <xdr:colOff>520700</xdr:colOff>
      <xdr:row>17</xdr:row>
      <xdr:rowOff>45486</xdr:rowOff>
    </xdr:to>
    <xdr:sp macro="" textlink="">
      <xdr:nvSpPr>
        <xdr:cNvPr id="71" name="円/楕円 70"/>
        <xdr:cNvSpPr/>
      </xdr:nvSpPr>
      <xdr:spPr bwMode="auto">
        <a:xfrm>
          <a:off x="4953000" y="290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55663</xdr:rowOff>
    </xdr:from>
    <xdr:ext cx="736600" cy="259045"/>
    <xdr:sp macro="" textlink="">
      <xdr:nvSpPr>
        <xdr:cNvPr id="72" name="テキスト ボックス 71"/>
        <xdr:cNvSpPr txBox="1"/>
      </xdr:nvSpPr>
      <xdr:spPr>
        <a:xfrm>
          <a:off x="4622800" y="267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121722</xdr:rowOff>
    </xdr:from>
    <xdr:to>
      <xdr:col>3</xdr:col>
      <xdr:colOff>955675</xdr:colOff>
      <xdr:row>17</xdr:row>
      <xdr:rowOff>51872</xdr:rowOff>
    </xdr:to>
    <xdr:sp macro="" textlink="">
      <xdr:nvSpPr>
        <xdr:cNvPr id="73" name="円/楕円 72"/>
        <xdr:cNvSpPr/>
      </xdr:nvSpPr>
      <xdr:spPr bwMode="auto">
        <a:xfrm>
          <a:off x="4254500" y="291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62049</xdr:rowOff>
    </xdr:from>
    <xdr:ext cx="762000" cy="259045"/>
    <xdr:sp macro="" textlink="">
      <xdr:nvSpPr>
        <xdr:cNvPr id="74" name="テキスト ボックス 73"/>
        <xdr:cNvSpPr txBox="1"/>
      </xdr:nvSpPr>
      <xdr:spPr>
        <a:xfrm>
          <a:off x="3924300" y="26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84437</xdr:rowOff>
    </xdr:from>
    <xdr:to>
      <xdr:col>3</xdr:col>
      <xdr:colOff>257175</xdr:colOff>
      <xdr:row>17</xdr:row>
      <xdr:rowOff>14587</xdr:rowOff>
    </xdr:to>
    <xdr:sp macro="" textlink="">
      <xdr:nvSpPr>
        <xdr:cNvPr id="75" name="円/楕円 74"/>
        <xdr:cNvSpPr/>
      </xdr:nvSpPr>
      <xdr:spPr bwMode="auto">
        <a:xfrm>
          <a:off x="3556000" y="287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24764</xdr:rowOff>
    </xdr:from>
    <xdr:ext cx="762000" cy="259045"/>
    <xdr:sp macro="" textlink="">
      <xdr:nvSpPr>
        <xdr:cNvPr id="76" name="テキスト ボックス 75"/>
        <xdr:cNvSpPr txBox="1"/>
      </xdr:nvSpPr>
      <xdr:spPr>
        <a:xfrm>
          <a:off x="3225800" y="264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87013</xdr:rowOff>
    </xdr:from>
    <xdr:to>
      <xdr:col>2</xdr:col>
      <xdr:colOff>692150</xdr:colOff>
      <xdr:row>17</xdr:row>
      <xdr:rowOff>17163</xdr:rowOff>
    </xdr:to>
    <xdr:sp macro="" textlink="">
      <xdr:nvSpPr>
        <xdr:cNvPr id="77" name="円/楕円 76"/>
        <xdr:cNvSpPr/>
      </xdr:nvSpPr>
      <xdr:spPr bwMode="auto">
        <a:xfrm>
          <a:off x="2857500" y="2877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27340</xdr:rowOff>
    </xdr:from>
    <xdr:ext cx="762000" cy="259045"/>
    <xdr:sp macro="" textlink="">
      <xdr:nvSpPr>
        <xdr:cNvPr id="78" name="テキスト ボックス 77"/>
        <xdr:cNvSpPr txBox="1"/>
      </xdr:nvSpPr>
      <xdr:spPr>
        <a:xfrm>
          <a:off x="2527300" y="264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155209</xdr:rowOff>
    </xdr:from>
    <xdr:to>
      <xdr:col>4</xdr:col>
      <xdr:colOff>1117600</xdr:colOff>
      <xdr:row>36</xdr:row>
      <xdr:rowOff>167188</xdr:rowOff>
    </xdr:to>
    <xdr:cxnSp macro="">
      <xdr:nvCxnSpPr>
        <xdr:cNvPr id="110" name="直線コネクタ 109"/>
        <xdr:cNvCxnSpPr/>
      </xdr:nvCxnSpPr>
      <xdr:spPr bwMode="auto">
        <a:xfrm>
          <a:off x="5003800" y="7108459"/>
          <a:ext cx="6477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89029</xdr:rowOff>
    </xdr:from>
    <xdr:to>
      <xdr:col>4</xdr:col>
      <xdr:colOff>469900</xdr:colOff>
      <xdr:row>36</xdr:row>
      <xdr:rowOff>155209</xdr:rowOff>
    </xdr:to>
    <xdr:cxnSp macro="">
      <xdr:nvCxnSpPr>
        <xdr:cNvPr id="113" name="直線コネクタ 112"/>
        <xdr:cNvCxnSpPr/>
      </xdr:nvCxnSpPr>
      <xdr:spPr bwMode="auto">
        <a:xfrm>
          <a:off x="4305300" y="7042279"/>
          <a:ext cx="698500" cy="6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50739</xdr:rowOff>
    </xdr:from>
    <xdr:to>
      <xdr:col>3</xdr:col>
      <xdr:colOff>904875</xdr:colOff>
      <xdr:row>36</xdr:row>
      <xdr:rowOff>89029</xdr:rowOff>
    </xdr:to>
    <xdr:cxnSp macro="">
      <xdr:nvCxnSpPr>
        <xdr:cNvPr id="116" name="直線コネクタ 115"/>
        <xdr:cNvCxnSpPr/>
      </xdr:nvCxnSpPr>
      <xdr:spPr bwMode="auto">
        <a:xfrm>
          <a:off x="3606800" y="7003989"/>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296598</xdr:rowOff>
    </xdr:from>
    <xdr:to>
      <xdr:col>3</xdr:col>
      <xdr:colOff>206375</xdr:colOff>
      <xdr:row>36</xdr:row>
      <xdr:rowOff>50739</xdr:rowOff>
    </xdr:to>
    <xdr:cxnSp macro="">
      <xdr:nvCxnSpPr>
        <xdr:cNvPr id="119" name="直線コネクタ 118"/>
        <xdr:cNvCxnSpPr/>
      </xdr:nvCxnSpPr>
      <xdr:spPr bwMode="auto">
        <a:xfrm>
          <a:off x="2908300" y="6906948"/>
          <a:ext cx="698500" cy="9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116388</xdr:rowOff>
    </xdr:from>
    <xdr:to>
      <xdr:col>5</xdr:col>
      <xdr:colOff>34925</xdr:colOff>
      <xdr:row>37</xdr:row>
      <xdr:rowOff>46538</xdr:rowOff>
    </xdr:to>
    <xdr:sp macro="" textlink="">
      <xdr:nvSpPr>
        <xdr:cNvPr id="129" name="円/楕円 128"/>
        <xdr:cNvSpPr/>
      </xdr:nvSpPr>
      <xdr:spPr bwMode="auto">
        <a:xfrm>
          <a:off x="5600700" y="706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88465</xdr:rowOff>
    </xdr:from>
    <xdr:ext cx="762000" cy="259045"/>
    <xdr:sp macro="" textlink="">
      <xdr:nvSpPr>
        <xdr:cNvPr id="130" name="人口1人当たり決算額の推移該当値テキスト445"/>
        <xdr:cNvSpPr txBox="1"/>
      </xdr:nvSpPr>
      <xdr:spPr>
        <a:xfrm>
          <a:off x="5740400" y="7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104409</xdr:rowOff>
    </xdr:from>
    <xdr:to>
      <xdr:col>4</xdr:col>
      <xdr:colOff>520700</xdr:colOff>
      <xdr:row>37</xdr:row>
      <xdr:rowOff>34559</xdr:rowOff>
    </xdr:to>
    <xdr:sp macro="" textlink="">
      <xdr:nvSpPr>
        <xdr:cNvPr id="131" name="円/楕円 130"/>
        <xdr:cNvSpPr/>
      </xdr:nvSpPr>
      <xdr:spPr bwMode="auto">
        <a:xfrm>
          <a:off x="4953000" y="705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19336</xdr:rowOff>
    </xdr:from>
    <xdr:ext cx="736600" cy="259045"/>
    <xdr:sp macro="" textlink="">
      <xdr:nvSpPr>
        <xdr:cNvPr id="132" name="テキスト ボックス 131"/>
        <xdr:cNvSpPr txBox="1"/>
      </xdr:nvSpPr>
      <xdr:spPr>
        <a:xfrm>
          <a:off x="4622800" y="714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38229</xdr:rowOff>
    </xdr:from>
    <xdr:to>
      <xdr:col>3</xdr:col>
      <xdr:colOff>955675</xdr:colOff>
      <xdr:row>36</xdr:row>
      <xdr:rowOff>139829</xdr:rowOff>
    </xdr:to>
    <xdr:sp macro="" textlink="">
      <xdr:nvSpPr>
        <xdr:cNvPr id="133" name="円/楕円 132"/>
        <xdr:cNvSpPr/>
      </xdr:nvSpPr>
      <xdr:spPr bwMode="auto">
        <a:xfrm>
          <a:off x="4254500" y="69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124606</xdr:rowOff>
    </xdr:from>
    <xdr:ext cx="762000" cy="259045"/>
    <xdr:sp macro="" textlink="">
      <xdr:nvSpPr>
        <xdr:cNvPr id="134" name="テキスト ボックス 133"/>
        <xdr:cNvSpPr txBox="1"/>
      </xdr:nvSpPr>
      <xdr:spPr>
        <a:xfrm>
          <a:off x="3924300" y="70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342839</xdr:rowOff>
    </xdr:from>
    <xdr:to>
      <xdr:col>3</xdr:col>
      <xdr:colOff>257175</xdr:colOff>
      <xdr:row>36</xdr:row>
      <xdr:rowOff>101539</xdr:rowOff>
    </xdr:to>
    <xdr:sp macro="" textlink="">
      <xdr:nvSpPr>
        <xdr:cNvPr id="135" name="円/楕円 134"/>
        <xdr:cNvSpPr/>
      </xdr:nvSpPr>
      <xdr:spPr bwMode="auto">
        <a:xfrm>
          <a:off x="3556000" y="695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86316</xdr:rowOff>
    </xdr:from>
    <xdr:ext cx="762000" cy="259045"/>
    <xdr:sp macro="" textlink="">
      <xdr:nvSpPr>
        <xdr:cNvPr id="136" name="テキスト ボックス 135"/>
        <xdr:cNvSpPr txBox="1"/>
      </xdr:nvSpPr>
      <xdr:spPr>
        <a:xfrm>
          <a:off x="3225800" y="70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245798</xdr:rowOff>
    </xdr:from>
    <xdr:to>
      <xdr:col>2</xdr:col>
      <xdr:colOff>692150</xdr:colOff>
      <xdr:row>36</xdr:row>
      <xdr:rowOff>4498</xdr:rowOff>
    </xdr:to>
    <xdr:sp macro="" textlink="">
      <xdr:nvSpPr>
        <xdr:cNvPr id="137" name="円/楕円 136"/>
        <xdr:cNvSpPr/>
      </xdr:nvSpPr>
      <xdr:spPr bwMode="auto">
        <a:xfrm>
          <a:off x="2857500" y="685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332175</xdr:rowOff>
    </xdr:from>
    <xdr:ext cx="762000" cy="259045"/>
    <xdr:sp macro="" textlink="">
      <xdr:nvSpPr>
        <xdr:cNvPr id="138" name="テキスト ボックス 137"/>
        <xdr:cNvSpPr txBox="1"/>
      </xdr:nvSpPr>
      <xdr:spPr>
        <a:xfrm>
          <a:off x="2527300" y="69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33499</xdr:rowOff>
    </xdr:from>
    <xdr:to>
      <xdr:col>6</xdr:col>
      <xdr:colOff>511175</xdr:colOff>
      <xdr:row>36</xdr:row>
      <xdr:rowOff>64861</xdr:rowOff>
    </xdr:to>
    <xdr:cxnSp macro="">
      <xdr:nvCxnSpPr>
        <xdr:cNvPr id="63" name="直線コネクタ 62"/>
        <xdr:cNvCxnSpPr/>
      </xdr:nvCxnSpPr>
      <xdr:spPr>
        <a:xfrm flipV="1">
          <a:off x="3797300" y="6205699"/>
          <a:ext cx="8382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64621</xdr:rowOff>
    </xdr:from>
    <xdr:to>
      <xdr:col>5</xdr:col>
      <xdr:colOff>358775</xdr:colOff>
      <xdr:row>36</xdr:row>
      <xdr:rowOff>64861</xdr:rowOff>
    </xdr:to>
    <xdr:cxnSp macro="">
      <xdr:nvCxnSpPr>
        <xdr:cNvPr id="66" name="直線コネクタ 65"/>
        <xdr:cNvCxnSpPr/>
      </xdr:nvCxnSpPr>
      <xdr:spPr>
        <a:xfrm>
          <a:off x="2908300" y="623682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161543</xdr:rowOff>
    </xdr:from>
    <xdr:ext cx="534377" cy="259045"/>
    <xdr:sp macro="" textlink="">
      <xdr:nvSpPr>
        <xdr:cNvPr id="68" name="テキスト ボックス 67"/>
        <xdr:cNvSpPr txBox="1"/>
      </xdr:nvSpPr>
      <xdr:spPr>
        <a:xfrm>
          <a:off x="3530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29667</xdr:rowOff>
    </xdr:from>
    <xdr:to>
      <xdr:col>4</xdr:col>
      <xdr:colOff>155575</xdr:colOff>
      <xdr:row>36</xdr:row>
      <xdr:rowOff>64621</xdr:rowOff>
    </xdr:to>
    <xdr:cxnSp macro="">
      <xdr:nvCxnSpPr>
        <xdr:cNvPr id="69" name="直線コネクタ 68"/>
        <xdr:cNvCxnSpPr/>
      </xdr:nvCxnSpPr>
      <xdr:spPr>
        <a:xfrm>
          <a:off x="2019300" y="6201867"/>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14629</xdr:rowOff>
    </xdr:from>
    <xdr:ext cx="534377" cy="259045"/>
    <xdr:sp macro="" textlink="">
      <xdr:nvSpPr>
        <xdr:cNvPr id="71" name="テキスト ボックス 70"/>
        <xdr:cNvSpPr txBox="1"/>
      </xdr:nvSpPr>
      <xdr:spPr>
        <a:xfrm>
          <a:off x="2641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27697</xdr:rowOff>
    </xdr:from>
    <xdr:to>
      <xdr:col>2</xdr:col>
      <xdr:colOff>638175</xdr:colOff>
      <xdr:row>36</xdr:row>
      <xdr:rowOff>29667</xdr:rowOff>
    </xdr:to>
    <xdr:cxnSp macro="">
      <xdr:nvCxnSpPr>
        <xdr:cNvPr id="72" name="直線コネクタ 71"/>
        <xdr:cNvCxnSpPr/>
      </xdr:nvCxnSpPr>
      <xdr:spPr>
        <a:xfrm>
          <a:off x="1130300" y="6199897"/>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166136</xdr:rowOff>
    </xdr:from>
    <xdr:ext cx="534377" cy="259045"/>
    <xdr:sp macro="" textlink="">
      <xdr:nvSpPr>
        <xdr:cNvPr id="74" name="テキスト ボックス 73"/>
        <xdr:cNvSpPr txBox="1"/>
      </xdr:nvSpPr>
      <xdr:spPr>
        <a:xfrm>
          <a:off x="1752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156078</xdr:rowOff>
    </xdr:from>
    <xdr:ext cx="534377" cy="259045"/>
    <xdr:sp macro="" textlink="">
      <xdr:nvSpPr>
        <xdr:cNvPr id="76" name="テキスト ボックス 75"/>
        <xdr:cNvSpPr txBox="1"/>
      </xdr:nvSpPr>
      <xdr:spPr>
        <a:xfrm>
          <a:off x="86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154149</xdr:rowOff>
    </xdr:from>
    <xdr:to>
      <xdr:col>6</xdr:col>
      <xdr:colOff>561975</xdr:colOff>
      <xdr:row>36</xdr:row>
      <xdr:rowOff>84299</xdr:rowOff>
    </xdr:to>
    <xdr:sp macro="" textlink="">
      <xdr:nvSpPr>
        <xdr:cNvPr id="82" name="円/楕円 81"/>
        <xdr:cNvSpPr/>
      </xdr:nvSpPr>
      <xdr:spPr>
        <a:xfrm>
          <a:off x="45847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132576</xdr:rowOff>
    </xdr:from>
    <xdr:ext cx="599010" cy="259045"/>
    <xdr:sp macro="" textlink="">
      <xdr:nvSpPr>
        <xdr:cNvPr id="83" name="人件費該当値テキスト"/>
        <xdr:cNvSpPr txBox="1"/>
      </xdr:nvSpPr>
      <xdr:spPr>
        <a:xfrm>
          <a:off x="4686300" y="613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14061</xdr:rowOff>
    </xdr:from>
    <xdr:to>
      <xdr:col>5</xdr:col>
      <xdr:colOff>409575</xdr:colOff>
      <xdr:row>36</xdr:row>
      <xdr:rowOff>115661</xdr:rowOff>
    </xdr:to>
    <xdr:sp macro="" textlink="">
      <xdr:nvSpPr>
        <xdr:cNvPr id="84" name="円/楕円 83"/>
        <xdr:cNvSpPr/>
      </xdr:nvSpPr>
      <xdr:spPr>
        <a:xfrm>
          <a:off x="3746500" y="61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132188</xdr:rowOff>
    </xdr:from>
    <xdr:ext cx="599010" cy="259045"/>
    <xdr:sp macro="" textlink="">
      <xdr:nvSpPr>
        <xdr:cNvPr id="85" name="テキスト ボックス 84"/>
        <xdr:cNvSpPr txBox="1"/>
      </xdr:nvSpPr>
      <xdr:spPr>
        <a:xfrm>
          <a:off x="3497794" y="596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13821</xdr:rowOff>
    </xdr:from>
    <xdr:to>
      <xdr:col>4</xdr:col>
      <xdr:colOff>206375</xdr:colOff>
      <xdr:row>36</xdr:row>
      <xdr:rowOff>115421</xdr:rowOff>
    </xdr:to>
    <xdr:sp macro="" textlink="">
      <xdr:nvSpPr>
        <xdr:cNvPr id="86" name="円/楕円 85"/>
        <xdr:cNvSpPr/>
      </xdr:nvSpPr>
      <xdr:spPr>
        <a:xfrm>
          <a:off x="2857500" y="61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131948</xdr:rowOff>
    </xdr:from>
    <xdr:ext cx="599010" cy="259045"/>
    <xdr:sp macro="" textlink="">
      <xdr:nvSpPr>
        <xdr:cNvPr id="87" name="テキスト ボックス 86"/>
        <xdr:cNvSpPr txBox="1"/>
      </xdr:nvSpPr>
      <xdr:spPr>
        <a:xfrm>
          <a:off x="2608794" y="59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150317</xdr:rowOff>
    </xdr:from>
    <xdr:to>
      <xdr:col>3</xdr:col>
      <xdr:colOff>3175</xdr:colOff>
      <xdr:row>36</xdr:row>
      <xdr:rowOff>80467</xdr:rowOff>
    </xdr:to>
    <xdr:sp macro="" textlink="">
      <xdr:nvSpPr>
        <xdr:cNvPr id="88" name="円/楕円 87"/>
        <xdr:cNvSpPr/>
      </xdr:nvSpPr>
      <xdr:spPr>
        <a:xfrm>
          <a:off x="1968500" y="61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96994</xdr:rowOff>
    </xdr:from>
    <xdr:ext cx="599010" cy="259045"/>
    <xdr:sp macro="" textlink="">
      <xdr:nvSpPr>
        <xdr:cNvPr id="89" name="テキスト ボックス 88"/>
        <xdr:cNvSpPr txBox="1"/>
      </xdr:nvSpPr>
      <xdr:spPr>
        <a:xfrm>
          <a:off x="1719794" y="59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148347</xdr:rowOff>
    </xdr:from>
    <xdr:to>
      <xdr:col>1</xdr:col>
      <xdr:colOff>485775</xdr:colOff>
      <xdr:row>36</xdr:row>
      <xdr:rowOff>78497</xdr:rowOff>
    </xdr:to>
    <xdr:sp macro="" textlink="">
      <xdr:nvSpPr>
        <xdr:cNvPr id="90" name="円/楕円 89"/>
        <xdr:cNvSpPr/>
      </xdr:nvSpPr>
      <xdr:spPr>
        <a:xfrm>
          <a:off x="1079500" y="61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95024</xdr:rowOff>
    </xdr:from>
    <xdr:ext cx="599010" cy="259045"/>
    <xdr:sp macro="" textlink="">
      <xdr:nvSpPr>
        <xdr:cNvPr id="91" name="テキスト ボックス 90"/>
        <xdr:cNvSpPr txBox="1"/>
      </xdr:nvSpPr>
      <xdr:spPr>
        <a:xfrm>
          <a:off x="830794" y="592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92457</xdr:rowOff>
    </xdr:from>
    <xdr:to>
      <xdr:col>6</xdr:col>
      <xdr:colOff>511175</xdr:colOff>
      <xdr:row>57</xdr:row>
      <xdr:rowOff>6938</xdr:rowOff>
    </xdr:to>
    <xdr:cxnSp macro="">
      <xdr:nvCxnSpPr>
        <xdr:cNvPr id="118" name="直線コネクタ 117"/>
        <xdr:cNvCxnSpPr/>
      </xdr:nvCxnSpPr>
      <xdr:spPr>
        <a:xfrm flipV="1">
          <a:off x="3797300" y="9522207"/>
          <a:ext cx="838200" cy="2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6938</xdr:rowOff>
    </xdr:from>
    <xdr:to>
      <xdr:col>5</xdr:col>
      <xdr:colOff>358775</xdr:colOff>
      <xdr:row>57</xdr:row>
      <xdr:rowOff>13065</xdr:rowOff>
    </xdr:to>
    <xdr:cxnSp macro="">
      <xdr:nvCxnSpPr>
        <xdr:cNvPr id="121" name="直線コネクタ 120"/>
        <xdr:cNvCxnSpPr/>
      </xdr:nvCxnSpPr>
      <xdr:spPr>
        <a:xfrm flipV="1">
          <a:off x="2908300" y="977958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34247</xdr:rowOff>
    </xdr:from>
    <xdr:ext cx="534377" cy="259045"/>
    <xdr:sp macro="" textlink="">
      <xdr:nvSpPr>
        <xdr:cNvPr id="123" name="テキスト ボックス 122"/>
        <xdr:cNvSpPr txBox="1"/>
      </xdr:nvSpPr>
      <xdr:spPr>
        <a:xfrm>
          <a:off x="3530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13065</xdr:rowOff>
    </xdr:from>
    <xdr:to>
      <xdr:col>4</xdr:col>
      <xdr:colOff>155575</xdr:colOff>
      <xdr:row>57</xdr:row>
      <xdr:rowOff>44452</xdr:rowOff>
    </xdr:to>
    <xdr:cxnSp macro="">
      <xdr:nvCxnSpPr>
        <xdr:cNvPr id="124" name="直線コネクタ 123"/>
        <xdr:cNvCxnSpPr/>
      </xdr:nvCxnSpPr>
      <xdr:spPr>
        <a:xfrm flipV="1">
          <a:off x="2019300" y="9785715"/>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53436</xdr:rowOff>
    </xdr:from>
    <xdr:ext cx="534377" cy="259045"/>
    <xdr:sp macro="" textlink="">
      <xdr:nvSpPr>
        <xdr:cNvPr id="126" name="テキスト ボックス 125"/>
        <xdr:cNvSpPr txBox="1"/>
      </xdr:nvSpPr>
      <xdr:spPr>
        <a:xfrm>
          <a:off x="2641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37831</xdr:rowOff>
    </xdr:from>
    <xdr:to>
      <xdr:col>2</xdr:col>
      <xdr:colOff>638175</xdr:colOff>
      <xdr:row>57</xdr:row>
      <xdr:rowOff>44452</xdr:rowOff>
    </xdr:to>
    <xdr:cxnSp macro="">
      <xdr:nvCxnSpPr>
        <xdr:cNvPr id="127" name="直線コネクタ 126"/>
        <xdr:cNvCxnSpPr/>
      </xdr:nvCxnSpPr>
      <xdr:spPr>
        <a:xfrm>
          <a:off x="1130300" y="9810481"/>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63983</xdr:rowOff>
    </xdr:from>
    <xdr:ext cx="534377" cy="259045"/>
    <xdr:sp macro="" textlink="">
      <xdr:nvSpPr>
        <xdr:cNvPr id="129" name="テキスト ボックス 128"/>
        <xdr:cNvSpPr txBox="1"/>
      </xdr:nvSpPr>
      <xdr:spPr>
        <a:xfrm>
          <a:off x="1752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48351</xdr:rowOff>
    </xdr:from>
    <xdr:ext cx="534377" cy="259045"/>
    <xdr:sp macro="" textlink="">
      <xdr:nvSpPr>
        <xdr:cNvPr id="131" name="テキスト ボックス 130"/>
        <xdr:cNvSpPr txBox="1"/>
      </xdr:nvSpPr>
      <xdr:spPr>
        <a:xfrm>
          <a:off x="863111" y="9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41657</xdr:rowOff>
    </xdr:from>
    <xdr:to>
      <xdr:col>6</xdr:col>
      <xdr:colOff>561975</xdr:colOff>
      <xdr:row>55</xdr:row>
      <xdr:rowOff>143257</xdr:rowOff>
    </xdr:to>
    <xdr:sp macro="" textlink="">
      <xdr:nvSpPr>
        <xdr:cNvPr id="137" name="円/楕円 136"/>
        <xdr:cNvSpPr/>
      </xdr:nvSpPr>
      <xdr:spPr>
        <a:xfrm>
          <a:off x="4584700" y="94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64534</xdr:rowOff>
    </xdr:from>
    <xdr:ext cx="599010" cy="259045"/>
    <xdr:sp macro="" textlink="">
      <xdr:nvSpPr>
        <xdr:cNvPr id="138" name="物件費該当値テキスト"/>
        <xdr:cNvSpPr txBox="1"/>
      </xdr:nvSpPr>
      <xdr:spPr>
        <a:xfrm>
          <a:off x="4686300" y="932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127588</xdr:rowOff>
    </xdr:from>
    <xdr:to>
      <xdr:col>5</xdr:col>
      <xdr:colOff>409575</xdr:colOff>
      <xdr:row>57</xdr:row>
      <xdr:rowOff>57738</xdr:rowOff>
    </xdr:to>
    <xdr:sp macro="" textlink="">
      <xdr:nvSpPr>
        <xdr:cNvPr id="139" name="円/楕円 138"/>
        <xdr:cNvSpPr/>
      </xdr:nvSpPr>
      <xdr:spPr>
        <a:xfrm>
          <a:off x="3746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48865</xdr:rowOff>
    </xdr:from>
    <xdr:ext cx="534377" cy="259045"/>
    <xdr:sp macro="" textlink="">
      <xdr:nvSpPr>
        <xdr:cNvPr id="140" name="テキスト ボックス 139"/>
        <xdr:cNvSpPr txBox="1"/>
      </xdr:nvSpPr>
      <xdr:spPr>
        <a:xfrm>
          <a:off x="3530111" y="98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133715</xdr:rowOff>
    </xdr:from>
    <xdr:to>
      <xdr:col>4</xdr:col>
      <xdr:colOff>206375</xdr:colOff>
      <xdr:row>57</xdr:row>
      <xdr:rowOff>63865</xdr:rowOff>
    </xdr:to>
    <xdr:sp macro="" textlink="">
      <xdr:nvSpPr>
        <xdr:cNvPr id="141" name="円/楕円 140"/>
        <xdr:cNvSpPr/>
      </xdr:nvSpPr>
      <xdr:spPr>
        <a:xfrm>
          <a:off x="2857500" y="97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54992</xdr:rowOff>
    </xdr:from>
    <xdr:ext cx="534377" cy="259045"/>
    <xdr:sp macro="" textlink="">
      <xdr:nvSpPr>
        <xdr:cNvPr id="142" name="テキスト ボックス 141"/>
        <xdr:cNvSpPr txBox="1"/>
      </xdr:nvSpPr>
      <xdr:spPr>
        <a:xfrm>
          <a:off x="2641111" y="98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165102</xdr:rowOff>
    </xdr:from>
    <xdr:to>
      <xdr:col>3</xdr:col>
      <xdr:colOff>3175</xdr:colOff>
      <xdr:row>57</xdr:row>
      <xdr:rowOff>95252</xdr:rowOff>
    </xdr:to>
    <xdr:sp macro="" textlink="">
      <xdr:nvSpPr>
        <xdr:cNvPr id="143" name="円/楕円 142"/>
        <xdr:cNvSpPr/>
      </xdr:nvSpPr>
      <xdr:spPr>
        <a:xfrm>
          <a:off x="1968500" y="97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86379</xdr:rowOff>
    </xdr:from>
    <xdr:ext cx="534377" cy="259045"/>
    <xdr:sp macro="" textlink="">
      <xdr:nvSpPr>
        <xdr:cNvPr id="144" name="テキスト ボックス 143"/>
        <xdr:cNvSpPr txBox="1"/>
      </xdr:nvSpPr>
      <xdr:spPr>
        <a:xfrm>
          <a:off x="1752111" y="98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158481</xdr:rowOff>
    </xdr:from>
    <xdr:to>
      <xdr:col>1</xdr:col>
      <xdr:colOff>485775</xdr:colOff>
      <xdr:row>57</xdr:row>
      <xdr:rowOff>88631</xdr:rowOff>
    </xdr:to>
    <xdr:sp macro="" textlink="">
      <xdr:nvSpPr>
        <xdr:cNvPr id="145" name="円/楕円 144"/>
        <xdr:cNvSpPr/>
      </xdr:nvSpPr>
      <xdr:spPr>
        <a:xfrm>
          <a:off x="1079500" y="97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79758</xdr:rowOff>
    </xdr:from>
    <xdr:ext cx="534377" cy="259045"/>
    <xdr:sp macro="" textlink="">
      <xdr:nvSpPr>
        <xdr:cNvPr id="146" name="テキスト ボックス 145"/>
        <xdr:cNvSpPr txBox="1"/>
      </xdr:nvSpPr>
      <xdr:spPr>
        <a:xfrm>
          <a:off x="863111" y="985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70320</xdr:rowOff>
    </xdr:from>
    <xdr:to>
      <xdr:col>6</xdr:col>
      <xdr:colOff>511175</xdr:colOff>
      <xdr:row>78</xdr:row>
      <xdr:rowOff>93523</xdr:rowOff>
    </xdr:to>
    <xdr:cxnSp macro="">
      <xdr:nvCxnSpPr>
        <xdr:cNvPr id="175" name="直線コネクタ 174"/>
        <xdr:cNvCxnSpPr/>
      </xdr:nvCxnSpPr>
      <xdr:spPr>
        <a:xfrm>
          <a:off x="3797300" y="13443420"/>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70320</xdr:rowOff>
    </xdr:from>
    <xdr:to>
      <xdr:col>5</xdr:col>
      <xdr:colOff>358775</xdr:colOff>
      <xdr:row>78</xdr:row>
      <xdr:rowOff>81407</xdr:rowOff>
    </xdr:to>
    <xdr:cxnSp macro="">
      <xdr:nvCxnSpPr>
        <xdr:cNvPr id="178" name="直線コネクタ 177"/>
        <xdr:cNvCxnSpPr/>
      </xdr:nvCxnSpPr>
      <xdr:spPr>
        <a:xfrm flipV="1">
          <a:off x="2908300" y="1344342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53598</xdr:rowOff>
    </xdr:from>
    <xdr:ext cx="469744" cy="259045"/>
    <xdr:sp macro="" textlink="">
      <xdr:nvSpPr>
        <xdr:cNvPr id="180" name="テキスト ボックス 179"/>
        <xdr:cNvSpPr txBox="1"/>
      </xdr:nvSpPr>
      <xdr:spPr>
        <a:xfrm>
          <a:off x="3562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81407</xdr:rowOff>
    </xdr:from>
    <xdr:to>
      <xdr:col>4</xdr:col>
      <xdr:colOff>155575</xdr:colOff>
      <xdr:row>78</xdr:row>
      <xdr:rowOff>81787</xdr:rowOff>
    </xdr:to>
    <xdr:cxnSp macro="">
      <xdr:nvCxnSpPr>
        <xdr:cNvPr id="181" name="直線コネクタ 180"/>
        <xdr:cNvCxnSpPr/>
      </xdr:nvCxnSpPr>
      <xdr:spPr>
        <a:xfrm flipV="1">
          <a:off x="2019300" y="1345450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75162</xdr:rowOff>
    </xdr:from>
    <xdr:ext cx="469744" cy="259045"/>
    <xdr:sp macro="" textlink="">
      <xdr:nvSpPr>
        <xdr:cNvPr id="183" name="テキスト ボックス 182"/>
        <xdr:cNvSpPr txBox="1"/>
      </xdr:nvSpPr>
      <xdr:spPr>
        <a:xfrm>
          <a:off x="2673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81787</xdr:rowOff>
    </xdr:from>
    <xdr:to>
      <xdr:col>2</xdr:col>
      <xdr:colOff>638175</xdr:colOff>
      <xdr:row>78</xdr:row>
      <xdr:rowOff>111049</xdr:rowOff>
    </xdr:to>
    <xdr:cxnSp macro="">
      <xdr:nvCxnSpPr>
        <xdr:cNvPr id="184" name="直線コネクタ 183"/>
        <xdr:cNvCxnSpPr/>
      </xdr:nvCxnSpPr>
      <xdr:spPr>
        <a:xfrm flipV="1">
          <a:off x="1130300" y="13454887"/>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75849</xdr:rowOff>
    </xdr:from>
    <xdr:ext cx="469744" cy="259045"/>
    <xdr:sp macro="" textlink="">
      <xdr:nvSpPr>
        <xdr:cNvPr id="186" name="テキスト ボックス 185"/>
        <xdr:cNvSpPr txBox="1"/>
      </xdr:nvSpPr>
      <xdr:spPr>
        <a:xfrm>
          <a:off x="1784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78097</xdr:rowOff>
    </xdr:from>
    <xdr:ext cx="469744" cy="259045"/>
    <xdr:sp macro="" textlink="">
      <xdr:nvSpPr>
        <xdr:cNvPr id="188" name="テキスト ボックス 187"/>
        <xdr:cNvSpPr txBox="1"/>
      </xdr:nvSpPr>
      <xdr:spPr>
        <a:xfrm>
          <a:off x="895427"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42723</xdr:rowOff>
    </xdr:from>
    <xdr:to>
      <xdr:col>6</xdr:col>
      <xdr:colOff>561975</xdr:colOff>
      <xdr:row>78</xdr:row>
      <xdr:rowOff>144323</xdr:rowOff>
    </xdr:to>
    <xdr:sp macro="" textlink="">
      <xdr:nvSpPr>
        <xdr:cNvPr id="194" name="円/楕円 193"/>
        <xdr:cNvSpPr/>
      </xdr:nvSpPr>
      <xdr:spPr>
        <a:xfrm>
          <a:off x="45847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129100</xdr:rowOff>
    </xdr:from>
    <xdr:ext cx="469744" cy="259045"/>
    <xdr:sp macro="" textlink="">
      <xdr:nvSpPr>
        <xdr:cNvPr id="195" name="維持補修費該当値テキスト"/>
        <xdr:cNvSpPr txBox="1"/>
      </xdr:nvSpPr>
      <xdr:spPr>
        <a:xfrm>
          <a:off x="4686300" y="133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19520</xdr:rowOff>
    </xdr:from>
    <xdr:to>
      <xdr:col>5</xdr:col>
      <xdr:colOff>409575</xdr:colOff>
      <xdr:row>78</xdr:row>
      <xdr:rowOff>121120</xdr:rowOff>
    </xdr:to>
    <xdr:sp macro="" textlink="">
      <xdr:nvSpPr>
        <xdr:cNvPr id="196" name="円/楕円 195"/>
        <xdr:cNvSpPr/>
      </xdr:nvSpPr>
      <xdr:spPr>
        <a:xfrm>
          <a:off x="37465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112247</xdr:rowOff>
    </xdr:from>
    <xdr:ext cx="469744" cy="259045"/>
    <xdr:sp macro="" textlink="">
      <xdr:nvSpPr>
        <xdr:cNvPr id="197" name="テキスト ボックス 196"/>
        <xdr:cNvSpPr txBox="1"/>
      </xdr:nvSpPr>
      <xdr:spPr>
        <a:xfrm>
          <a:off x="3562427" y="134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30607</xdr:rowOff>
    </xdr:from>
    <xdr:to>
      <xdr:col>4</xdr:col>
      <xdr:colOff>206375</xdr:colOff>
      <xdr:row>78</xdr:row>
      <xdr:rowOff>132207</xdr:rowOff>
    </xdr:to>
    <xdr:sp macro="" textlink="">
      <xdr:nvSpPr>
        <xdr:cNvPr id="198" name="円/楕円 197"/>
        <xdr:cNvSpPr/>
      </xdr:nvSpPr>
      <xdr:spPr>
        <a:xfrm>
          <a:off x="2857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123334</xdr:rowOff>
    </xdr:from>
    <xdr:ext cx="469744" cy="259045"/>
    <xdr:sp macro="" textlink="">
      <xdr:nvSpPr>
        <xdr:cNvPr id="199" name="テキスト ボックス 198"/>
        <xdr:cNvSpPr txBox="1"/>
      </xdr:nvSpPr>
      <xdr:spPr>
        <a:xfrm>
          <a:off x="2673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30987</xdr:rowOff>
    </xdr:from>
    <xdr:to>
      <xdr:col>3</xdr:col>
      <xdr:colOff>3175</xdr:colOff>
      <xdr:row>78</xdr:row>
      <xdr:rowOff>132587</xdr:rowOff>
    </xdr:to>
    <xdr:sp macro="" textlink="">
      <xdr:nvSpPr>
        <xdr:cNvPr id="200" name="円/楕円 199"/>
        <xdr:cNvSpPr/>
      </xdr:nvSpPr>
      <xdr:spPr>
        <a:xfrm>
          <a:off x="1968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123714</xdr:rowOff>
    </xdr:from>
    <xdr:ext cx="469744" cy="259045"/>
    <xdr:sp macro="" textlink="">
      <xdr:nvSpPr>
        <xdr:cNvPr id="201" name="テキスト ボックス 200"/>
        <xdr:cNvSpPr txBox="1"/>
      </xdr:nvSpPr>
      <xdr:spPr>
        <a:xfrm>
          <a:off x="1784427"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60249</xdr:rowOff>
    </xdr:from>
    <xdr:to>
      <xdr:col>1</xdr:col>
      <xdr:colOff>485775</xdr:colOff>
      <xdr:row>78</xdr:row>
      <xdr:rowOff>161849</xdr:rowOff>
    </xdr:to>
    <xdr:sp macro="" textlink="">
      <xdr:nvSpPr>
        <xdr:cNvPr id="202" name="円/楕円 201"/>
        <xdr:cNvSpPr/>
      </xdr:nvSpPr>
      <xdr:spPr>
        <a:xfrm>
          <a:off x="1079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152976</xdr:rowOff>
    </xdr:from>
    <xdr:ext cx="469744" cy="259045"/>
    <xdr:sp macro="" textlink="">
      <xdr:nvSpPr>
        <xdr:cNvPr id="203" name="テキスト ボックス 202"/>
        <xdr:cNvSpPr txBox="1"/>
      </xdr:nvSpPr>
      <xdr:spPr>
        <a:xfrm>
          <a:off x="895427"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169608</xdr:rowOff>
    </xdr:from>
    <xdr:to>
      <xdr:col>6</xdr:col>
      <xdr:colOff>511175</xdr:colOff>
      <xdr:row>98</xdr:row>
      <xdr:rowOff>20219</xdr:rowOff>
    </xdr:to>
    <xdr:cxnSp macro="">
      <xdr:nvCxnSpPr>
        <xdr:cNvPr id="233" name="直線コネクタ 232"/>
        <xdr:cNvCxnSpPr/>
      </xdr:nvCxnSpPr>
      <xdr:spPr>
        <a:xfrm flipV="1">
          <a:off x="3797300" y="16800258"/>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20219</xdr:rowOff>
    </xdr:from>
    <xdr:to>
      <xdr:col>5</xdr:col>
      <xdr:colOff>358775</xdr:colOff>
      <xdr:row>98</xdr:row>
      <xdr:rowOff>153760</xdr:rowOff>
    </xdr:to>
    <xdr:cxnSp macro="">
      <xdr:nvCxnSpPr>
        <xdr:cNvPr id="236" name="直線コネクタ 235"/>
        <xdr:cNvCxnSpPr/>
      </xdr:nvCxnSpPr>
      <xdr:spPr>
        <a:xfrm flipV="1">
          <a:off x="2908300" y="16822319"/>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63180</xdr:rowOff>
    </xdr:from>
    <xdr:ext cx="534377" cy="259045"/>
    <xdr:sp macro="" textlink="">
      <xdr:nvSpPr>
        <xdr:cNvPr id="238" name="テキスト ボックス 237"/>
        <xdr:cNvSpPr txBox="1"/>
      </xdr:nvSpPr>
      <xdr:spPr>
        <a:xfrm>
          <a:off x="3530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153760</xdr:rowOff>
    </xdr:from>
    <xdr:to>
      <xdr:col>4</xdr:col>
      <xdr:colOff>155575</xdr:colOff>
      <xdr:row>98</xdr:row>
      <xdr:rowOff>168980</xdr:rowOff>
    </xdr:to>
    <xdr:cxnSp macro="">
      <xdr:nvCxnSpPr>
        <xdr:cNvPr id="239" name="直線コネクタ 238"/>
        <xdr:cNvCxnSpPr/>
      </xdr:nvCxnSpPr>
      <xdr:spPr>
        <a:xfrm flipV="1">
          <a:off x="2019300" y="16955860"/>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xdr:rowOff>
    </xdr:from>
    <xdr:ext cx="534377" cy="259045"/>
    <xdr:sp macro="" textlink="">
      <xdr:nvSpPr>
        <xdr:cNvPr id="241" name="テキスト ボックス 240"/>
        <xdr:cNvSpPr txBox="1"/>
      </xdr:nvSpPr>
      <xdr:spPr>
        <a:xfrm>
          <a:off x="2641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157626</xdr:rowOff>
    </xdr:from>
    <xdr:to>
      <xdr:col>2</xdr:col>
      <xdr:colOff>638175</xdr:colOff>
      <xdr:row>98</xdr:row>
      <xdr:rowOff>168980</xdr:rowOff>
    </xdr:to>
    <xdr:cxnSp macro="">
      <xdr:nvCxnSpPr>
        <xdr:cNvPr id="242" name="直線コネクタ 241"/>
        <xdr:cNvCxnSpPr/>
      </xdr:nvCxnSpPr>
      <xdr:spPr>
        <a:xfrm>
          <a:off x="1130300" y="1695972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35749</xdr:rowOff>
    </xdr:from>
    <xdr:ext cx="534377" cy="259045"/>
    <xdr:sp macro="" textlink="">
      <xdr:nvSpPr>
        <xdr:cNvPr id="244" name="テキスト ボックス 243"/>
        <xdr:cNvSpPr txBox="1"/>
      </xdr:nvSpPr>
      <xdr:spPr>
        <a:xfrm>
          <a:off x="1752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45197</xdr:rowOff>
    </xdr:from>
    <xdr:ext cx="534377" cy="259045"/>
    <xdr:sp macro="" textlink="">
      <xdr:nvSpPr>
        <xdr:cNvPr id="246" name="テキスト ボックス 245"/>
        <xdr:cNvSpPr txBox="1"/>
      </xdr:nvSpPr>
      <xdr:spPr>
        <a:xfrm>
          <a:off x="863111" y="1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118808</xdr:rowOff>
    </xdr:from>
    <xdr:to>
      <xdr:col>6</xdr:col>
      <xdr:colOff>561975</xdr:colOff>
      <xdr:row>98</xdr:row>
      <xdr:rowOff>48958</xdr:rowOff>
    </xdr:to>
    <xdr:sp macro="" textlink="">
      <xdr:nvSpPr>
        <xdr:cNvPr id="252" name="円/楕円 251"/>
        <xdr:cNvSpPr/>
      </xdr:nvSpPr>
      <xdr:spPr>
        <a:xfrm>
          <a:off x="4584700" y="16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97235</xdr:rowOff>
    </xdr:from>
    <xdr:ext cx="534377" cy="259045"/>
    <xdr:sp macro="" textlink="">
      <xdr:nvSpPr>
        <xdr:cNvPr id="253" name="扶助費該当値テキスト"/>
        <xdr:cNvSpPr txBox="1"/>
      </xdr:nvSpPr>
      <xdr:spPr>
        <a:xfrm>
          <a:off x="4686300"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140869</xdr:rowOff>
    </xdr:from>
    <xdr:to>
      <xdr:col>5</xdr:col>
      <xdr:colOff>409575</xdr:colOff>
      <xdr:row>98</xdr:row>
      <xdr:rowOff>71019</xdr:rowOff>
    </xdr:to>
    <xdr:sp macro="" textlink="">
      <xdr:nvSpPr>
        <xdr:cNvPr id="254" name="円/楕円 253"/>
        <xdr:cNvSpPr/>
      </xdr:nvSpPr>
      <xdr:spPr>
        <a:xfrm>
          <a:off x="3746500" y="167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62146</xdr:rowOff>
    </xdr:from>
    <xdr:ext cx="534377" cy="259045"/>
    <xdr:sp macro="" textlink="">
      <xdr:nvSpPr>
        <xdr:cNvPr id="255" name="テキスト ボックス 254"/>
        <xdr:cNvSpPr txBox="1"/>
      </xdr:nvSpPr>
      <xdr:spPr>
        <a:xfrm>
          <a:off x="3530111" y="168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102960</xdr:rowOff>
    </xdr:from>
    <xdr:to>
      <xdr:col>4</xdr:col>
      <xdr:colOff>206375</xdr:colOff>
      <xdr:row>99</xdr:row>
      <xdr:rowOff>33110</xdr:rowOff>
    </xdr:to>
    <xdr:sp macro="" textlink="">
      <xdr:nvSpPr>
        <xdr:cNvPr id="256" name="円/楕円 255"/>
        <xdr:cNvSpPr/>
      </xdr:nvSpPr>
      <xdr:spPr>
        <a:xfrm>
          <a:off x="2857500" y="169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24237</xdr:rowOff>
    </xdr:from>
    <xdr:ext cx="534377" cy="259045"/>
    <xdr:sp macro="" textlink="">
      <xdr:nvSpPr>
        <xdr:cNvPr id="257" name="テキスト ボックス 256"/>
        <xdr:cNvSpPr txBox="1"/>
      </xdr:nvSpPr>
      <xdr:spPr>
        <a:xfrm>
          <a:off x="2641111" y="169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118180</xdr:rowOff>
    </xdr:from>
    <xdr:to>
      <xdr:col>3</xdr:col>
      <xdr:colOff>3175</xdr:colOff>
      <xdr:row>99</xdr:row>
      <xdr:rowOff>48330</xdr:rowOff>
    </xdr:to>
    <xdr:sp macro="" textlink="">
      <xdr:nvSpPr>
        <xdr:cNvPr id="258" name="円/楕円 257"/>
        <xdr:cNvSpPr/>
      </xdr:nvSpPr>
      <xdr:spPr>
        <a:xfrm>
          <a:off x="1968500" y="169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39457</xdr:rowOff>
    </xdr:from>
    <xdr:ext cx="534377" cy="259045"/>
    <xdr:sp macro="" textlink="">
      <xdr:nvSpPr>
        <xdr:cNvPr id="259" name="テキスト ボックス 258"/>
        <xdr:cNvSpPr txBox="1"/>
      </xdr:nvSpPr>
      <xdr:spPr>
        <a:xfrm>
          <a:off x="1752111" y="170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106826</xdr:rowOff>
    </xdr:from>
    <xdr:to>
      <xdr:col>1</xdr:col>
      <xdr:colOff>485775</xdr:colOff>
      <xdr:row>99</xdr:row>
      <xdr:rowOff>36976</xdr:rowOff>
    </xdr:to>
    <xdr:sp macro="" textlink="">
      <xdr:nvSpPr>
        <xdr:cNvPr id="260" name="円/楕円 259"/>
        <xdr:cNvSpPr/>
      </xdr:nvSpPr>
      <xdr:spPr>
        <a:xfrm>
          <a:off x="1079500" y="169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28103</xdr:rowOff>
    </xdr:from>
    <xdr:ext cx="534377" cy="259045"/>
    <xdr:sp macro="" textlink="">
      <xdr:nvSpPr>
        <xdr:cNvPr id="261" name="テキスト ボックス 260"/>
        <xdr:cNvSpPr txBox="1"/>
      </xdr:nvSpPr>
      <xdr:spPr>
        <a:xfrm>
          <a:off x="863111" y="170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117160</xdr:rowOff>
    </xdr:from>
    <xdr:to>
      <xdr:col>15</xdr:col>
      <xdr:colOff>180975</xdr:colOff>
      <xdr:row>36</xdr:row>
      <xdr:rowOff>146384</xdr:rowOff>
    </xdr:to>
    <xdr:cxnSp macro="">
      <xdr:nvCxnSpPr>
        <xdr:cNvPr id="288" name="直線コネクタ 287"/>
        <xdr:cNvCxnSpPr/>
      </xdr:nvCxnSpPr>
      <xdr:spPr>
        <a:xfrm flipV="1">
          <a:off x="9639300" y="6289360"/>
          <a:ext cx="838200" cy="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141904</xdr:rowOff>
    </xdr:from>
    <xdr:to>
      <xdr:col>14</xdr:col>
      <xdr:colOff>28575</xdr:colOff>
      <xdr:row>36</xdr:row>
      <xdr:rowOff>146384</xdr:rowOff>
    </xdr:to>
    <xdr:cxnSp macro="">
      <xdr:nvCxnSpPr>
        <xdr:cNvPr id="291" name="直線コネクタ 290"/>
        <xdr:cNvCxnSpPr/>
      </xdr:nvCxnSpPr>
      <xdr:spPr>
        <a:xfrm>
          <a:off x="8750300" y="6314104"/>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3" name="テキスト ボックス 292"/>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141904</xdr:rowOff>
    </xdr:from>
    <xdr:to>
      <xdr:col>12</xdr:col>
      <xdr:colOff>511175</xdr:colOff>
      <xdr:row>37</xdr:row>
      <xdr:rowOff>1470</xdr:rowOff>
    </xdr:to>
    <xdr:cxnSp macro="">
      <xdr:nvCxnSpPr>
        <xdr:cNvPr id="294" name="直線コネクタ 293"/>
        <xdr:cNvCxnSpPr/>
      </xdr:nvCxnSpPr>
      <xdr:spPr>
        <a:xfrm flipV="1">
          <a:off x="7861300" y="6314104"/>
          <a:ext cx="889000" cy="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296" name="テキスト ボックス 295"/>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129513</xdr:rowOff>
    </xdr:from>
    <xdr:to>
      <xdr:col>11</xdr:col>
      <xdr:colOff>307975</xdr:colOff>
      <xdr:row>37</xdr:row>
      <xdr:rowOff>1470</xdr:rowOff>
    </xdr:to>
    <xdr:cxnSp macro="">
      <xdr:nvCxnSpPr>
        <xdr:cNvPr id="297" name="直線コネクタ 296"/>
        <xdr:cNvCxnSpPr/>
      </xdr:nvCxnSpPr>
      <xdr:spPr>
        <a:xfrm>
          <a:off x="6972300" y="6301713"/>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299" name="テキスト ボックス 298"/>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1" name="テキスト ボックス 300"/>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66360</xdr:rowOff>
    </xdr:from>
    <xdr:to>
      <xdr:col>15</xdr:col>
      <xdr:colOff>231775</xdr:colOff>
      <xdr:row>36</xdr:row>
      <xdr:rowOff>167960</xdr:rowOff>
    </xdr:to>
    <xdr:sp macro="" textlink="">
      <xdr:nvSpPr>
        <xdr:cNvPr id="307" name="円/楕円 306"/>
        <xdr:cNvSpPr/>
      </xdr:nvSpPr>
      <xdr:spPr>
        <a:xfrm>
          <a:off x="104267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44787</xdr:rowOff>
    </xdr:from>
    <xdr:ext cx="534377" cy="259045"/>
    <xdr:sp macro="" textlink="">
      <xdr:nvSpPr>
        <xdr:cNvPr id="308" name="補助費等該当値テキスト"/>
        <xdr:cNvSpPr txBox="1"/>
      </xdr:nvSpPr>
      <xdr:spPr>
        <a:xfrm>
          <a:off x="10528300" y="62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95584</xdr:rowOff>
    </xdr:from>
    <xdr:to>
      <xdr:col>14</xdr:col>
      <xdr:colOff>79375</xdr:colOff>
      <xdr:row>37</xdr:row>
      <xdr:rowOff>25734</xdr:rowOff>
    </xdr:to>
    <xdr:sp macro="" textlink="">
      <xdr:nvSpPr>
        <xdr:cNvPr id="309" name="円/楕円 308"/>
        <xdr:cNvSpPr/>
      </xdr:nvSpPr>
      <xdr:spPr>
        <a:xfrm>
          <a:off x="9588500" y="62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42261</xdr:rowOff>
    </xdr:from>
    <xdr:ext cx="534377" cy="259045"/>
    <xdr:sp macro="" textlink="">
      <xdr:nvSpPr>
        <xdr:cNvPr id="310" name="テキスト ボックス 309"/>
        <xdr:cNvSpPr txBox="1"/>
      </xdr:nvSpPr>
      <xdr:spPr>
        <a:xfrm>
          <a:off x="9372111" y="60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91104</xdr:rowOff>
    </xdr:from>
    <xdr:to>
      <xdr:col>12</xdr:col>
      <xdr:colOff>561975</xdr:colOff>
      <xdr:row>37</xdr:row>
      <xdr:rowOff>21254</xdr:rowOff>
    </xdr:to>
    <xdr:sp macro="" textlink="">
      <xdr:nvSpPr>
        <xdr:cNvPr id="311" name="円/楕円 310"/>
        <xdr:cNvSpPr/>
      </xdr:nvSpPr>
      <xdr:spPr>
        <a:xfrm>
          <a:off x="8699500" y="62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37781</xdr:rowOff>
    </xdr:from>
    <xdr:ext cx="534377" cy="259045"/>
    <xdr:sp macro="" textlink="">
      <xdr:nvSpPr>
        <xdr:cNvPr id="312" name="テキスト ボックス 311"/>
        <xdr:cNvSpPr txBox="1"/>
      </xdr:nvSpPr>
      <xdr:spPr>
        <a:xfrm>
          <a:off x="8483111" y="6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122120</xdr:rowOff>
    </xdr:from>
    <xdr:to>
      <xdr:col>11</xdr:col>
      <xdr:colOff>358775</xdr:colOff>
      <xdr:row>37</xdr:row>
      <xdr:rowOff>52270</xdr:rowOff>
    </xdr:to>
    <xdr:sp macro="" textlink="">
      <xdr:nvSpPr>
        <xdr:cNvPr id="313" name="円/楕円 312"/>
        <xdr:cNvSpPr/>
      </xdr:nvSpPr>
      <xdr:spPr>
        <a:xfrm>
          <a:off x="7810500" y="62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68797</xdr:rowOff>
    </xdr:from>
    <xdr:ext cx="534377" cy="259045"/>
    <xdr:sp macro="" textlink="">
      <xdr:nvSpPr>
        <xdr:cNvPr id="314" name="テキスト ボックス 313"/>
        <xdr:cNvSpPr txBox="1"/>
      </xdr:nvSpPr>
      <xdr:spPr>
        <a:xfrm>
          <a:off x="7594111" y="60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78713</xdr:rowOff>
    </xdr:from>
    <xdr:to>
      <xdr:col>10</xdr:col>
      <xdr:colOff>155575</xdr:colOff>
      <xdr:row>37</xdr:row>
      <xdr:rowOff>8863</xdr:rowOff>
    </xdr:to>
    <xdr:sp macro="" textlink="">
      <xdr:nvSpPr>
        <xdr:cNvPr id="315" name="円/楕円 314"/>
        <xdr:cNvSpPr/>
      </xdr:nvSpPr>
      <xdr:spPr>
        <a:xfrm>
          <a:off x="6921500" y="62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25390</xdr:rowOff>
    </xdr:from>
    <xdr:ext cx="534377" cy="259045"/>
    <xdr:sp macro="" textlink="">
      <xdr:nvSpPr>
        <xdr:cNvPr id="316" name="テキスト ボックス 315"/>
        <xdr:cNvSpPr txBox="1"/>
      </xdr:nvSpPr>
      <xdr:spPr>
        <a:xfrm>
          <a:off x="6705111" y="60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60418</xdr:rowOff>
    </xdr:from>
    <xdr:to>
      <xdr:col>15</xdr:col>
      <xdr:colOff>180975</xdr:colOff>
      <xdr:row>58</xdr:row>
      <xdr:rowOff>61210</xdr:rowOff>
    </xdr:to>
    <xdr:cxnSp macro="">
      <xdr:nvCxnSpPr>
        <xdr:cNvPr id="345" name="直線コネクタ 344"/>
        <xdr:cNvCxnSpPr/>
      </xdr:nvCxnSpPr>
      <xdr:spPr>
        <a:xfrm flipV="1">
          <a:off x="9639300" y="10004518"/>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18324</xdr:rowOff>
    </xdr:from>
    <xdr:to>
      <xdr:col>14</xdr:col>
      <xdr:colOff>28575</xdr:colOff>
      <xdr:row>58</xdr:row>
      <xdr:rowOff>61210</xdr:rowOff>
    </xdr:to>
    <xdr:cxnSp macro="">
      <xdr:nvCxnSpPr>
        <xdr:cNvPr id="348" name="直線コネクタ 347"/>
        <xdr:cNvCxnSpPr/>
      </xdr:nvCxnSpPr>
      <xdr:spPr>
        <a:xfrm>
          <a:off x="8750300" y="9962424"/>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0" name="テキスト ボックス 349"/>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101954</xdr:rowOff>
    </xdr:from>
    <xdr:to>
      <xdr:col>12</xdr:col>
      <xdr:colOff>511175</xdr:colOff>
      <xdr:row>58</xdr:row>
      <xdr:rowOff>18324</xdr:rowOff>
    </xdr:to>
    <xdr:cxnSp macro="">
      <xdr:nvCxnSpPr>
        <xdr:cNvPr id="351" name="直線コネクタ 350"/>
        <xdr:cNvCxnSpPr/>
      </xdr:nvCxnSpPr>
      <xdr:spPr>
        <a:xfrm>
          <a:off x="7861300" y="9874604"/>
          <a:ext cx="8890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53" name="テキスト ボックス 352"/>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153641</xdr:rowOff>
    </xdr:from>
    <xdr:to>
      <xdr:col>11</xdr:col>
      <xdr:colOff>307975</xdr:colOff>
      <xdr:row>57</xdr:row>
      <xdr:rowOff>101954</xdr:rowOff>
    </xdr:to>
    <xdr:cxnSp macro="">
      <xdr:nvCxnSpPr>
        <xdr:cNvPr id="354" name="直線コネクタ 353"/>
        <xdr:cNvCxnSpPr/>
      </xdr:nvCxnSpPr>
      <xdr:spPr>
        <a:xfrm>
          <a:off x="6972300" y="9754841"/>
          <a:ext cx="8890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56" name="テキスト ボックス 355"/>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58" name="テキスト ボックス 357"/>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9618</xdr:rowOff>
    </xdr:from>
    <xdr:to>
      <xdr:col>15</xdr:col>
      <xdr:colOff>231775</xdr:colOff>
      <xdr:row>58</xdr:row>
      <xdr:rowOff>111218</xdr:rowOff>
    </xdr:to>
    <xdr:sp macro="" textlink="">
      <xdr:nvSpPr>
        <xdr:cNvPr id="364" name="円/楕円 363"/>
        <xdr:cNvSpPr/>
      </xdr:nvSpPr>
      <xdr:spPr>
        <a:xfrm>
          <a:off x="10426700" y="99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95995</xdr:rowOff>
    </xdr:from>
    <xdr:ext cx="534377" cy="259045"/>
    <xdr:sp macro="" textlink="">
      <xdr:nvSpPr>
        <xdr:cNvPr id="365" name="普通建設事業費該当値テキスト"/>
        <xdr:cNvSpPr txBox="1"/>
      </xdr:nvSpPr>
      <xdr:spPr>
        <a:xfrm>
          <a:off x="10528300" y="98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10410</xdr:rowOff>
    </xdr:from>
    <xdr:to>
      <xdr:col>14</xdr:col>
      <xdr:colOff>79375</xdr:colOff>
      <xdr:row>58</xdr:row>
      <xdr:rowOff>112010</xdr:rowOff>
    </xdr:to>
    <xdr:sp macro="" textlink="">
      <xdr:nvSpPr>
        <xdr:cNvPr id="366" name="円/楕円 365"/>
        <xdr:cNvSpPr/>
      </xdr:nvSpPr>
      <xdr:spPr>
        <a:xfrm>
          <a:off x="9588500" y="995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103137</xdr:rowOff>
    </xdr:from>
    <xdr:ext cx="534377" cy="259045"/>
    <xdr:sp macro="" textlink="">
      <xdr:nvSpPr>
        <xdr:cNvPr id="367" name="テキスト ボックス 366"/>
        <xdr:cNvSpPr txBox="1"/>
      </xdr:nvSpPr>
      <xdr:spPr>
        <a:xfrm>
          <a:off x="9372111" y="1004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138974</xdr:rowOff>
    </xdr:from>
    <xdr:to>
      <xdr:col>12</xdr:col>
      <xdr:colOff>561975</xdr:colOff>
      <xdr:row>58</xdr:row>
      <xdr:rowOff>69124</xdr:rowOff>
    </xdr:to>
    <xdr:sp macro="" textlink="">
      <xdr:nvSpPr>
        <xdr:cNvPr id="368" name="円/楕円 367"/>
        <xdr:cNvSpPr/>
      </xdr:nvSpPr>
      <xdr:spPr>
        <a:xfrm>
          <a:off x="8699500" y="99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60251</xdr:rowOff>
    </xdr:from>
    <xdr:ext cx="534377" cy="259045"/>
    <xdr:sp macro="" textlink="">
      <xdr:nvSpPr>
        <xdr:cNvPr id="369" name="テキスト ボックス 368"/>
        <xdr:cNvSpPr txBox="1"/>
      </xdr:nvSpPr>
      <xdr:spPr>
        <a:xfrm>
          <a:off x="8483111" y="10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51154</xdr:rowOff>
    </xdr:from>
    <xdr:to>
      <xdr:col>11</xdr:col>
      <xdr:colOff>358775</xdr:colOff>
      <xdr:row>57</xdr:row>
      <xdr:rowOff>152754</xdr:rowOff>
    </xdr:to>
    <xdr:sp macro="" textlink="">
      <xdr:nvSpPr>
        <xdr:cNvPr id="370" name="円/楕円 369"/>
        <xdr:cNvSpPr/>
      </xdr:nvSpPr>
      <xdr:spPr>
        <a:xfrm>
          <a:off x="7810500" y="98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169281</xdr:rowOff>
    </xdr:from>
    <xdr:ext cx="534377" cy="259045"/>
    <xdr:sp macro="" textlink="">
      <xdr:nvSpPr>
        <xdr:cNvPr id="371" name="テキスト ボックス 370"/>
        <xdr:cNvSpPr txBox="1"/>
      </xdr:nvSpPr>
      <xdr:spPr>
        <a:xfrm>
          <a:off x="7594111" y="95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102841</xdr:rowOff>
    </xdr:from>
    <xdr:to>
      <xdr:col>10</xdr:col>
      <xdr:colOff>155575</xdr:colOff>
      <xdr:row>57</xdr:row>
      <xdr:rowOff>32991</xdr:rowOff>
    </xdr:to>
    <xdr:sp macro="" textlink="">
      <xdr:nvSpPr>
        <xdr:cNvPr id="372" name="円/楕円 371"/>
        <xdr:cNvSpPr/>
      </xdr:nvSpPr>
      <xdr:spPr>
        <a:xfrm>
          <a:off x="6921500" y="97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49518</xdr:rowOff>
    </xdr:from>
    <xdr:ext cx="599010" cy="259045"/>
    <xdr:sp macro="" textlink="">
      <xdr:nvSpPr>
        <xdr:cNvPr id="373" name="テキスト ボックス 372"/>
        <xdr:cNvSpPr txBox="1"/>
      </xdr:nvSpPr>
      <xdr:spPr>
        <a:xfrm>
          <a:off x="6672794" y="947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41717</xdr:rowOff>
    </xdr:from>
    <xdr:to>
      <xdr:col>15</xdr:col>
      <xdr:colOff>180975</xdr:colOff>
      <xdr:row>78</xdr:row>
      <xdr:rowOff>76753</xdr:rowOff>
    </xdr:to>
    <xdr:cxnSp macro="">
      <xdr:nvCxnSpPr>
        <xdr:cNvPr id="400" name="直線コネクタ 399"/>
        <xdr:cNvCxnSpPr/>
      </xdr:nvCxnSpPr>
      <xdr:spPr>
        <a:xfrm flipV="1">
          <a:off x="9639300" y="13414817"/>
          <a:ext cx="838200" cy="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32204</xdr:rowOff>
    </xdr:from>
    <xdr:ext cx="534377" cy="259045"/>
    <xdr:sp macro="" textlink="">
      <xdr:nvSpPr>
        <xdr:cNvPr id="404" name="テキスト ボックス 403"/>
        <xdr:cNvSpPr txBox="1"/>
      </xdr:nvSpPr>
      <xdr:spPr>
        <a:xfrm>
          <a:off x="9372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162367</xdr:rowOff>
    </xdr:from>
    <xdr:to>
      <xdr:col>15</xdr:col>
      <xdr:colOff>231775</xdr:colOff>
      <xdr:row>78</xdr:row>
      <xdr:rowOff>92517</xdr:rowOff>
    </xdr:to>
    <xdr:sp macro="" textlink="">
      <xdr:nvSpPr>
        <xdr:cNvPr id="410" name="円/楕円 409"/>
        <xdr:cNvSpPr/>
      </xdr:nvSpPr>
      <xdr:spPr>
        <a:xfrm>
          <a:off x="10426700" y="133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77294</xdr:rowOff>
    </xdr:from>
    <xdr:ext cx="534377" cy="259045"/>
    <xdr:sp macro="" textlink="">
      <xdr:nvSpPr>
        <xdr:cNvPr id="411" name="普通建設事業費 （ うち新規整備　）該当値テキスト"/>
        <xdr:cNvSpPr txBox="1"/>
      </xdr:nvSpPr>
      <xdr:spPr>
        <a:xfrm>
          <a:off x="10528300" y="1327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25953</xdr:rowOff>
    </xdr:from>
    <xdr:to>
      <xdr:col>14</xdr:col>
      <xdr:colOff>79375</xdr:colOff>
      <xdr:row>78</xdr:row>
      <xdr:rowOff>127553</xdr:rowOff>
    </xdr:to>
    <xdr:sp macro="" textlink="">
      <xdr:nvSpPr>
        <xdr:cNvPr id="412" name="円/楕円 411"/>
        <xdr:cNvSpPr/>
      </xdr:nvSpPr>
      <xdr:spPr>
        <a:xfrm>
          <a:off x="9588500" y="133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118680</xdr:rowOff>
    </xdr:from>
    <xdr:ext cx="534377" cy="259045"/>
    <xdr:sp macro="" textlink="">
      <xdr:nvSpPr>
        <xdr:cNvPr id="413" name="テキスト ボックス 412"/>
        <xdr:cNvSpPr txBox="1"/>
      </xdr:nvSpPr>
      <xdr:spPr>
        <a:xfrm>
          <a:off x="9372111" y="13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93788</xdr:rowOff>
    </xdr:from>
    <xdr:to>
      <xdr:col>15</xdr:col>
      <xdr:colOff>180975</xdr:colOff>
      <xdr:row>98</xdr:row>
      <xdr:rowOff>46614</xdr:rowOff>
    </xdr:to>
    <xdr:cxnSp macro="">
      <xdr:nvCxnSpPr>
        <xdr:cNvPr id="440" name="直線コネクタ 439"/>
        <xdr:cNvCxnSpPr/>
      </xdr:nvCxnSpPr>
      <xdr:spPr>
        <a:xfrm>
          <a:off x="9639300" y="16724438"/>
          <a:ext cx="838200" cy="1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7450</xdr:rowOff>
    </xdr:from>
    <xdr:ext cx="534377" cy="259045"/>
    <xdr:sp macro="" textlink="">
      <xdr:nvSpPr>
        <xdr:cNvPr id="444" name="テキスト ボックス 443"/>
        <xdr:cNvSpPr txBox="1"/>
      </xdr:nvSpPr>
      <xdr:spPr>
        <a:xfrm>
          <a:off x="9372111" y="162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167264</xdr:rowOff>
    </xdr:from>
    <xdr:to>
      <xdr:col>15</xdr:col>
      <xdr:colOff>231775</xdr:colOff>
      <xdr:row>98</xdr:row>
      <xdr:rowOff>97414</xdr:rowOff>
    </xdr:to>
    <xdr:sp macro="" textlink="">
      <xdr:nvSpPr>
        <xdr:cNvPr id="450" name="円/楕円 449"/>
        <xdr:cNvSpPr/>
      </xdr:nvSpPr>
      <xdr:spPr>
        <a:xfrm>
          <a:off x="10426700" y="167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82191</xdr:rowOff>
    </xdr:from>
    <xdr:ext cx="534377" cy="259045"/>
    <xdr:sp macro="" textlink="">
      <xdr:nvSpPr>
        <xdr:cNvPr id="451" name="普通建設事業費 （ うち更新整備　）該当値テキスト"/>
        <xdr:cNvSpPr txBox="1"/>
      </xdr:nvSpPr>
      <xdr:spPr>
        <a:xfrm>
          <a:off x="10528300" y="167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42988</xdr:rowOff>
    </xdr:from>
    <xdr:to>
      <xdr:col>14</xdr:col>
      <xdr:colOff>79375</xdr:colOff>
      <xdr:row>97</xdr:row>
      <xdr:rowOff>144588</xdr:rowOff>
    </xdr:to>
    <xdr:sp macro="" textlink="">
      <xdr:nvSpPr>
        <xdr:cNvPr id="452" name="円/楕円 451"/>
        <xdr:cNvSpPr/>
      </xdr:nvSpPr>
      <xdr:spPr>
        <a:xfrm>
          <a:off x="9588500" y="166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135715</xdr:rowOff>
    </xdr:from>
    <xdr:ext cx="534377" cy="259045"/>
    <xdr:sp macro="" textlink="">
      <xdr:nvSpPr>
        <xdr:cNvPr id="453" name="テキスト ボックス 452"/>
        <xdr:cNvSpPr txBox="1"/>
      </xdr:nvSpPr>
      <xdr:spPr>
        <a:xfrm>
          <a:off x="9372111" y="167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34925</xdr:rowOff>
    </xdr:from>
    <xdr:to>
      <xdr:col>23</xdr:col>
      <xdr:colOff>517525</xdr:colOff>
      <xdr:row>39</xdr:row>
      <xdr:rowOff>44450</xdr:rowOff>
    </xdr:to>
    <xdr:cxnSp macro="">
      <xdr:nvCxnSpPr>
        <xdr:cNvPr id="482" name="直線コネクタ 481"/>
        <xdr:cNvCxnSpPr/>
      </xdr:nvCxnSpPr>
      <xdr:spPr>
        <a:xfrm>
          <a:off x="15481300" y="6721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29263</xdr:rowOff>
    </xdr:from>
    <xdr:to>
      <xdr:col>22</xdr:col>
      <xdr:colOff>365125</xdr:colOff>
      <xdr:row>39</xdr:row>
      <xdr:rowOff>34925</xdr:rowOff>
    </xdr:to>
    <xdr:cxnSp macro="">
      <xdr:nvCxnSpPr>
        <xdr:cNvPr id="485" name="直線コネクタ 484"/>
        <xdr:cNvCxnSpPr/>
      </xdr:nvCxnSpPr>
      <xdr:spPr>
        <a:xfrm>
          <a:off x="14592300" y="6715813"/>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76024</xdr:rowOff>
    </xdr:from>
    <xdr:ext cx="469744" cy="259045"/>
    <xdr:sp macro="" textlink="">
      <xdr:nvSpPr>
        <xdr:cNvPr id="487" name="テキスト ボックス 486"/>
        <xdr:cNvSpPr txBox="1"/>
      </xdr:nvSpPr>
      <xdr:spPr>
        <a:xfrm>
          <a:off x="15246427" y="641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29263</xdr:rowOff>
    </xdr:from>
    <xdr:to>
      <xdr:col>21</xdr:col>
      <xdr:colOff>161925</xdr:colOff>
      <xdr:row>39</xdr:row>
      <xdr:rowOff>39124</xdr:rowOff>
    </xdr:to>
    <xdr:cxnSp macro="">
      <xdr:nvCxnSpPr>
        <xdr:cNvPr id="488" name="直線コネクタ 487"/>
        <xdr:cNvCxnSpPr/>
      </xdr:nvCxnSpPr>
      <xdr:spPr>
        <a:xfrm flipV="1">
          <a:off x="13703300" y="6715813"/>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68571</xdr:rowOff>
    </xdr:from>
    <xdr:ext cx="469744" cy="259045"/>
    <xdr:sp macro="" textlink="">
      <xdr:nvSpPr>
        <xdr:cNvPr id="490" name="テキスト ボックス 489"/>
        <xdr:cNvSpPr txBox="1"/>
      </xdr:nvSpPr>
      <xdr:spPr>
        <a:xfrm>
          <a:off x="14357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39124</xdr:rowOff>
    </xdr:from>
    <xdr:to>
      <xdr:col>19</xdr:col>
      <xdr:colOff>644525</xdr:colOff>
      <xdr:row>39</xdr:row>
      <xdr:rowOff>39832</xdr:rowOff>
    </xdr:to>
    <xdr:cxnSp macro="">
      <xdr:nvCxnSpPr>
        <xdr:cNvPr id="491" name="直線コネクタ 490"/>
        <xdr:cNvCxnSpPr/>
      </xdr:nvCxnSpPr>
      <xdr:spPr>
        <a:xfrm flipV="1">
          <a:off x="12814300" y="672567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47716</xdr:rowOff>
    </xdr:from>
    <xdr:ext cx="469744" cy="259045"/>
    <xdr:sp macro="" textlink="">
      <xdr:nvSpPr>
        <xdr:cNvPr id="493" name="テキスト ボックス 492"/>
        <xdr:cNvSpPr txBox="1"/>
      </xdr:nvSpPr>
      <xdr:spPr>
        <a:xfrm>
          <a:off x="13468427" y="639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63474</xdr:rowOff>
    </xdr:from>
    <xdr:ext cx="469744" cy="259045"/>
    <xdr:sp macro="" textlink="">
      <xdr:nvSpPr>
        <xdr:cNvPr id="495" name="テキスト ボックス 494"/>
        <xdr:cNvSpPr txBox="1"/>
      </xdr:nvSpPr>
      <xdr:spPr>
        <a:xfrm>
          <a:off x="12579427" y="64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155575</xdr:rowOff>
    </xdr:from>
    <xdr:to>
      <xdr:col>22</xdr:col>
      <xdr:colOff>415925</xdr:colOff>
      <xdr:row>39</xdr:row>
      <xdr:rowOff>85725</xdr:rowOff>
    </xdr:to>
    <xdr:sp macro="" textlink="">
      <xdr:nvSpPr>
        <xdr:cNvPr id="503" name="円/楕円 502"/>
        <xdr:cNvSpPr/>
      </xdr:nvSpPr>
      <xdr:spPr>
        <a:xfrm>
          <a:off x="1543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76852</xdr:rowOff>
    </xdr:from>
    <xdr:ext cx="469744" cy="259045"/>
    <xdr:sp macro="" textlink="">
      <xdr:nvSpPr>
        <xdr:cNvPr id="504" name="テキスト ボックス 503"/>
        <xdr:cNvSpPr txBox="1"/>
      </xdr:nvSpPr>
      <xdr:spPr>
        <a:xfrm>
          <a:off x="15246427" y="67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149913</xdr:rowOff>
    </xdr:from>
    <xdr:to>
      <xdr:col>21</xdr:col>
      <xdr:colOff>212725</xdr:colOff>
      <xdr:row>39</xdr:row>
      <xdr:rowOff>80063</xdr:rowOff>
    </xdr:to>
    <xdr:sp macro="" textlink="">
      <xdr:nvSpPr>
        <xdr:cNvPr id="505" name="円/楕円 504"/>
        <xdr:cNvSpPr/>
      </xdr:nvSpPr>
      <xdr:spPr>
        <a:xfrm>
          <a:off x="14541500" y="66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71190</xdr:rowOff>
    </xdr:from>
    <xdr:ext cx="469744" cy="259045"/>
    <xdr:sp macro="" textlink="">
      <xdr:nvSpPr>
        <xdr:cNvPr id="506" name="テキスト ボックス 505"/>
        <xdr:cNvSpPr txBox="1"/>
      </xdr:nvSpPr>
      <xdr:spPr>
        <a:xfrm>
          <a:off x="14357427" y="67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159774</xdr:rowOff>
    </xdr:from>
    <xdr:to>
      <xdr:col>20</xdr:col>
      <xdr:colOff>9525</xdr:colOff>
      <xdr:row>39</xdr:row>
      <xdr:rowOff>89924</xdr:rowOff>
    </xdr:to>
    <xdr:sp macro="" textlink="">
      <xdr:nvSpPr>
        <xdr:cNvPr id="507" name="円/楕円 506"/>
        <xdr:cNvSpPr/>
      </xdr:nvSpPr>
      <xdr:spPr>
        <a:xfrm>
          <a:off x="13652500" y="66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81051</xdr:rowOff>
    </xdr:from>
    <xdr:ext cx="378565" cy="259045"/>
    <xdr:sp macro="" textlink="">
      <xdr:nvSpPr>
        <xdr:cNvPr id="508" name="テキスト ボックス 507"/>
        <xdr:cNvSpPr txBox="1"/>
      </xdr:nvSpPr>
      <xdr:spPr>
        <a:xfrm>
          <a:off x="13514017" y="6767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160482</xdr:rowOff>
    </xdr:from>
    <xdr:to>
      <xdr:col>18</xdr:col>
      <xdr:colOff>492125</xdr:colOff>
      <xdr:row>39</xdr:row>
      <xdr:rowOff>90632</xdr:rowOff>
    </xdr:to>
    <xdr:sp macro="" textlink="">
      <xdr:nvSpPr>
        <xdr:cNvPr id="509" name="円/楕円 508"/>
        <xdr:cNvSpPr/>
      </xdr:nvSpPr>
      <xdr:spPr>
        <a:xfrm>
          <a:off x="12763500" y="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81759</xdr:rowOff>
    </xdr:from>
    <xdr:ext cx="378565" cy="259045"/>
    <xdr:sp macro="" textlink="">
      <xdr:nvSpPr>
        <xdr:cNvPr id="510" name="テキスト ボックス 509"/>
        <xdr:cNvSpPr txBox="1"/>
      </xdr:nvSpPr>
      <xdr:spPr>
        <a:xfrm>
          <a:off x="12625017" y="6768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97255</xdr:rowOff>
    </xdr:from>
    <xdr:to>
      <xdr:col>23</xdr:col>
      <xdr:colOff>517525</xdr:colOff>
      <xdr:row>76</xdr:row>
      <xdr:rowOff>102307</xdr:rowOff>
    </xdr:to>
    <xdr:cxnSp macro="">
      <xdr:nvCxnSpPr>
        <xdr:cNvPr id="584" name="直線コネクタ 583"/>
        <xdr:cNvCxnSpPr/>
      </xdr:nvCxnSpPr>
      <xdr:spPr>
        <a:xfrm>
          <a:off x="15481300" y="13127455"/>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97255</xdr:rowOff>
    </xdr:from>
    <xdr:to>
      <xdr:col>22</xdr:col>
      <xdr:colOff>365125</xdr:colOff>
      <xdr:row>76</xdr:row>
      <xdr:rowOff>97580</xdr:rowOff>
    </xdr:to>
    <xdr:cxnSp macro="">
      <xdr:nvCxnSpPr>
        <xdr:cNvPr id="587" name="直線コネクタ 586"/>
        <xdr:cNvCxnSpPr/>
      </xdr:nvCxnSpPr>
      <xdr:spPr>
        <a:xfrm flipV="1">
          <a:off x="14592300" y="13127455"/>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87909</xdr:rowOff>
    </xdr:from>
    <xdr:ext cx="534377" cy="259045"/>
    <xdr:sp macro="" textlink="">
      <xdr:nvSpPr>
        <xdr:cNvPr id="589" name="テキスト ボックス 588"/>
        <xdr:cNvSpPr txBox="1"/>
      </xdr:nvSpPr>
      <xdr:spPr>
        <a:xfrm>
          <a:off x="15214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96786</xdr:rowOff>
    </xdr:from>
    <xdr:to>
      <xdr:col>21</xdr:col>
      <xdr:colOff>161925</xdr:colOff>
      <xdr:row>76</xdr:row>
      <xdr:rowOff>97580</xdr:rowOff>
    </xdr:to>
    <xdr:cxnSp macro="">
      <xdr:nvCxnSpPr>
        <xdr:cNvPr id="590" name="直線コネクタ 589"/>
        <xdr:cNvCxnSpPr/>
      </xdr:nvCxnSpPr>
      <xdr:spPr>
        <a:xfrm>
          <a:off x="13703300" y="1312698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85783</xdr:rowOff>
    </xdr:from>
    <xdr:ext cx="534377" cy="259045"/>
    <xdr:sp macro="" textlink="">
      <xdr:nvSpPr>
        <xdr:cNvPr id="592" name="テキスト ボックス 591"/>
        <xdr:cNvSpPr txBox="1"/>
      </xdr:nvSpPr>
      <xdr:spPr>
        <a:xfrm>
          <a:off x="14325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78395</xdr:rowOff>
    </xdr:from>
    <xdr:to>
      <xdr:col>19</xdr:col>
      <xdr:colOff>644525</xdr:colOff>
      <xdr:row>76</xdr:row>
      <xdr:rowOff>96786</xdr:rowOff>
    </xdr:to>
    <xdr:cxnSp macro="">
      <xdr:nvCxnSpPr>
        <xdr:cNvPr id="593" name="直線コネクタ 592"/>
        <xdr:cNvCxnSpPr/>
      </xdr:nvCxnSpPr>
      <xdr:spPr>
        <a:xfrm>
          <a:off x="12814300" y="13108595"/>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86298</xdr:rowOff>
    </xdr:from>
    <xdr:ext cx="534377" cy="259045"/>
    <xdr:sp macro="" textlink="">
      <xdr:nvSpPr>
        <xdr:cNvPr id="595" name="テキスト ボックス 594"/>
        <xdr:cNvSpPr txBox="1"/>
      </xdr:nvSpPr>
      <xdr:spPr>
        <a:xfrm>
          <a:off x="13436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78902</xdr:rowOff>
    </xdr:from>
    <xdr:ext cx="534377" cy="259045"/>
    <xdr:sp macro="" textlink="">
      <xdr:nvSpPr>
        <xdr:cNvPr id="597" name="テキスト ボックス 596"/>
        <xdr:cNvSpPr txBox="1"/>
      </xdr:nvSpPr>
      <xdr:spPr>
        <a:xfrm>
          <a:off x="12547111" y="127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51507</xdr:rowOff>
    </xdr:from>
    <xdr:to>
      <xdr:col>23</xdr:col>
      <xdr:colOff>568325</xdr:colOff>
      <xdr:row>76</xdr:row>
      <xdr:rowOff>153107</xdr:rowOff>
    </xdr:to>
    <xdr:sp macro="" textlink="">
      <xdr:nvSpPr>
        <xdr:cNvPr id="603" name="円/楕円 602"/>
        <xdr:cNvSpPr/>
      </xdr:nvSpPr>
      <xdr:spPr>
        <a:xfrm>
          <a:off x="16268700" y="130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29934</xdr:rowOff>
    </xdr:from>
    <xdr:ext cx="534377" cy="259045"/>
    <xdr:sp macro="" textlink="">
      <xdr:nvSpPr>
        <xdr:cNvPr id="604" name="公債費該当値テキスト"/>
        <xdr:cNvSpPr txBox="1"/>
      </xdr:nvSpPr>
      <xdr:spPr>
        <a:xfrm>
          <a:off x="16370300" y="1306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46455</xdr:rowOff>
    </xdr:from>
    <xdr:to>
      <xdr:col>22</xdr:col>
      <xdr:colOff>415925</xdr:colOff>
      <xdr:row>76</xdr:row>
      <xdr:rowOff>148055</xdr:rowOff>
    </xdr:to>
    <xdr:sp macro="" textlink="">
      <xdr:nvSpPr>
        <xdr:cNvPr id="605" name="円/楕円 604"/>
        <xdr:cNvSpPr/>
      </xdr:nvSpPr>
      <xdr:spPr>
        <a:xfrm>
          <a:off x="15430500" y="130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139182</xdr:rowOff>
    </xdr:from>
    <xdr:ext cx="534377" cy="259045"/>
    <xdr:sp macro="" textlink="">
      <xdr:nvSpPr>
        <xdr:cNvPr id="606" name="テキスト ボックス 605"/>
        <xdr:cNvSpPr txBox="1"/>
      </xdr:nvSpPr>
      <xdr:spPr>
        <a:xfrm>
          <a:off x="15214111" y="131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46780</xdr:rowOff>
    </xdr:from>
    <xdr:to>
      <xdr:col>21</xdr:col>
      <xdr:colOff>212725</xdr:colOff>
      <xdr:row>76</xdr:row>
      <xdr:rowOff>148380</xdr:rowOff>
    </xdr:to>
    <xdr:sp macro="" textlink="">
      <xdr:nvSpPr>
        <xdr:cNvPr id="607" name="円/楕円 606"/>
        <xdr:cNvSpPr/>
      </xdr:nvSpPr>
      <xdr:spPr>
        <a:xfrm>
          <a:off x="14541500" y="13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139507</xdr:rowOff>
    </xdr:from>
    <xdr:ext cx="534377" cy="259045"/>
    <xdr:sp macro="" textlink="">
      <xdr:nvSpPr>
        <xdr:cNvPr id="608" name="テキスト ボックス 607"/>
        <xdr:cNvSpPr txBox="1"/>
      </xdr:nvSpPr>
      <xdr:spPr>
        <a:xfrm>
          <a:off x="14325111" y="131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45986</xdr:rowOff>
    </xdr:from>
    <xdr:to>
      <xdr:col>20</xdr:col>
      <xdr:colOff>9525</xdr:colOff>
      <xdr:row>76</xdr:row>
      <xdr:rowOff>147586</xdr:rowOff>
    </xdr:to>
    <xdr:sp macro="" textlink="">
      <xdr:nvSpPr>
        <xdr:cNvPr id="609" name="円/楕円 608"/>
        <xdr:cNvSpPr/>
      </xdr:nvSpPr>
      <xdr:spPr>
        <a:xfrm>
          <a:off x="13652500" y="130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138713</xdr:rowOff>
    </xdr:from>
    <xdr:ext cx="534377" cy="259045"/>
    <xdr:sp macro="" textlink="">
      <xdr:nvSpPr>
        <xdr:cNvPr id="610" name="テキスト ボックス 609"/>
        <xdr:cNvSpPr txBox="1"/>
      </xdr:nvSpPr>
      <xdr:spPr>
        <a:xfrm>
          <a:off x="13436111" y="131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27595</xdr:rowOff>
    </xdr:from>
    <xdr:to>
      <xdr:col>18</xdr:col>
      <xdr:colOff>492125</xdr:colOff>
      <xdr:row>76</xdr:row>
      <xdr:rowOff>129195</xdr:rowOff>
    </xdr:to>
    <xdr:sp macro="" textlink="">
      <xdr:nvSpPr>
        <xdr:cNvPr id="611" name="円/楕円 610"/>
        <xdr:cNvSpPr/>
      </xdr:nvSpPr>
      <xdr:spPr>
        <a:xfrm>
          <a:off x="12763500" y="130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120322</xdr:rowOff>
    </xdr:from>
    <xdr:ext cx="534377" cy="259045"/>
    <xdr:sp macro="" textlink="">
      <xdr:nvSpPr>
        <xdr:cNvPr id="612" name="テキスト ボックス 611"/>
        <xdr:cNvSpPr txBox="1"/>
      </xdr:nvSpPr>
      <xdr:spPr>
        <a:xfrm>
          <a:off x="12547111" y="131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146005</xdr:rowOff>
    </xdr:from>
    <xdr:to>
      <xdr:col>23</xdr:col>
      <xdr:colOff>517525</xdr:colOff>
      <xdr:row>98</xdr:row>
      <xdr:rowOff>98378</xdr:rowOff>
    </xdr:to>
    <xdr:cxnSp macro="">
      <xdr:nvCxnSpPr>
        <xdr:cNvPr id="639" name="直線コネクタ 638"/>
        <xdr:cNvCxnSpPr/>
      </xdr:nvCxnSpPr>
      <xdr:spPr>
        <a:xfrm flipV="1">
          <a:off x="15481300" y="15919405"/>
          <a:ext cx="838200" cy="98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57477</xdr:rowOff>
    </xdr:from>
    <xdr:to>
      <xdr:col>22</xdr:col>
      <xdr:colOff>365125</xdr:colOff>
      <xdr:row>98</xdr:row>
      <xdr:rowOff>98378</xdr:rowOff>
    </xdr:to>
    <xdr:cxnSp macro="">
      <xdr:nvCxnSpPr>
        <xdr:cNvPr id="642" name="直線コネクタ 641"/>
        <xdr:cNvCxnSpPr/>
      </xdr:nvCxnSpPr>
      <xdr:spPr>
        <a:xfrm>
          <a:off x="14592300" y="16859577"/>
          <a:ext cx="889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57477</xdr:rowOff>
    </xdr:from>
    <xdr:to>
      <xdr:col>21</xdr:col>
      <xdr:colOff>161925</xdr:colOff>
      <xdr:row>98</xdr:row>
      <xdr:rowOff>132051</xdr:rowOff>
    </xdr:to>
    <xdr:cxnSp macro="">
      <xdr:nvCxnSpPr>
        <xdr:cNvPr id="645" name="直線コネクタ 644"/>
        <xdr:cNvCxnSpPr/>
      </xdr:nvCxnSpPr>
      <xdr:spPr>
        <a:xfrm flipV="1">
          <a:off x="13703300" y="16859577"/>
          <a:ext cx="8890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47" name="テキスト ボックス 646"/>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103490</xdr:rowOff>
    </xdr:from>
    <xdr:to>
      <xdr:col>19</xdr:col>
      <xdr:colOff>644525</xdr:colOff>
      <xdr:row>98</xdr:row>
      <xdr:rowOff>132051</xdr:rowOff>
    </xdr:to>
    <xdr:cxnSp macro="">
      <xdr:nvCxnSpPr>
        <xdr:cNvPr id="648" name="直線コネクタ 647"/>
        <xdr:cNvCxnSpPr/>
      </xdr:nvCxnSpPr>
      <xdr:spPr>
        <a:xfrm>
          <a:off x="12814300" y="16905590"/>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50" name="テキスト ボックス 649"/>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52" name="テキスト ボックス 651"/>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95205</xdr:rowOff>
    </xdr:from>
    <xdr:to>
      <xdr:col>23</xdr:col>
      <xdr:colOff>568325</xdr:colOff>
      <xdr:row>93</xdr:row>
      <xdr:rowOff>25355</xdr:rowOff>
    </xdr:to>
    <xdr:sp macro="" textlink="">
      <xdr:nvSpPr>
        <xdr:cNvPr id="658" name="円/楕円 657"/>
        <xdr:cNvSpPr/>
      </xdr:nvSpPr>
      <xdr:spPr>
        <a:xfrm>
          <a:off x="16268700" y="158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118082</xdr:rowOff>
    </xdr:from>
    <xdr:ext cx="599010" cy="259045"/>
    <xdr:sp macro="" textlink="">
      <xdr:nvSpPr>
        <xdr:cNvPr id="659" name="積立金該当値テキスト"/>
        <xdr:cNvSpPr txBox="1"/>
      </xdr:nvSpPr>
      <xdr:spPr>
        <a:xfrm>
          <a:off x="16370300" y="1572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47578</xdr:rowOff>
    </xdr:from>
    <xdr:to>
      <xdr:col>22</xdr:col>
      <xdr:colOff>415925</xdr:colOff>
      <xdr:row>98</xdr:row>
      <xdr:rowOff>149178</xdr:rowOff>
    </xdr:to>
    <xdr:sp macro="" textlink="">
      <xdr:nvSpPr>
        <xdr:cNvPr id="660" name="円/楕円 659"/>
        <xdr:cNvSpPr/>
      </xdr:nvSpPr>
      <xdr:spPr>
        <a:xfrm>
          <a:off x="15430500" y="168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140305</xdr:rowOff>
    </xdr:from>
    <xdr:ext cx="469744" cy="259045"/>
    <xdr:sp macro="" textlink="">
      <xdr:nvSpPr>
        <xdr:cNvPr id="661" name="テキスト ボックス 660"/>
        <xdr:cNvSpPr txBox="1"/>
      </xdr:nvSpPr>
      <xdr:spPr>
        <a:xfrm>
          <a:off x="15246427" y="1694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6677</xdr:rowOff>
    </xdr:from>
    <xdr:to>
      <xdr:col>21</xdr:col>
      <xdr:colOff>212725</xdr:colOff>
      <xdr:row>98</xdr:row>
      <xdr:rowOff>108277</xdr:rowOff>
    </xdr:to>
    <xdr:sp macro="" textlink="">
      <xdr:nvSpPr>
        <xdr:cNvPr id="662" name="円/楕円 661"/>
        <xdr:cNvSpPr/>
      </xdr:nvSpPr>
      <xdr:spPr>
        <a:xfrm>
          <a:off x="14541500" y="168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99404</xdr:rowOff>
    </xdr:from>
    <xdr:ext cx="534377" cy="259045"/>
    <xdr:sp macro="" textlink="">
      <xdr:nvSpPr>
        <xdr:cNvPr id="663" name="テキスト ボックス 662"/>
        <xdr:cNvSpPr txBox="1"/>
      </xdr:nvSpPr>
      <xdr:spPr>
        <a:xfrm>
          <a:off x="14325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81251</xdr:rowOff>
    </xdr:from>
    <xdr:to>
      <xdr:col>20</xdr:col>
      <xdr:colOff>9525</xdr:colOff>
      <xdr:row>99</xdr:row>
      <xdr:rowOff>11401</xdr:rowOff>
    </xdr:to>
    <xdr:sp macro="" textlink="">
      <xdr:nvSpPr>
        <xdr:cNvPr id="664" name="円/楕円 663"/>
        <xdr:cNvSpPr/>
      </xdr:nvSpPr>
      <xdr:spPr>
        <a:xfrm>
          <a:off x="13652500" y="168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2528</xdr:rowOff>
    </xdr:from>
    <xdr:ext cx="469744" cy="259045"/>
    <xdr:sp macro="" textlink="">
      <xdr:nvSpPr>
        <xdr:cNvPr id="665" name="テキスト ボックス 664"/>
        <xdr:cNvSpPr txBox="1"/>
      </xdr:nvSpPr>
      <xdr:spPr>
        <a:xfrm>
          <a:off x="13468427" y="1697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52690</xdr:rowOff>
    </xdr:from>
    <xdr:to>
      <xdr:col>18</xdr:col>
      <xdr:colOff>492125</xdr:colOff>
      <xdr:row>98</xdr:row>
      <xdr:rowOff>154290</xdr:rowOff>
    </xdr:to>
    <xdr:sp macro="" textlink="">
      <xdr:nvSpPr>
        <xdr:cNvPr id="666" name="円/楕円 665"/>
        <xdr:cNvSpPr/>
      </xdr:nvSpPr>
      <xdr:spPr>
        <a:xfrm>
          <a:off x="12763500" y="1685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145417</xdr:rowOff>
    </xdr:from>
    <xdr:ext cx="469744" cy="259045"/>
    <xdr:sp macro="" textlink="">
      <xdr:nvSpPr>
        <xdr:cNvPr id="667" name="テキスト ボックス 666"/>
        <xdr:cNvSpPr txBox="1"/>
      </xdr:nvSpPr>
      <xdr:spPr>
        <a:xfrm>
          <a:off x="12579427" y="1694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117094</xdr:rowOff>
    </xdr:from>
    <xdr:to>
      <xdr:col>32</xdr:col>
      <xdr:colOff>187325</xdr:colOff>
      <xdr:row>38</xdr:row>
      <xdr:rowOff>21082</xdr:rowOff>
    </xdr:to>
    <xdr:cxnSp macro="">
      <xdr:nvCxnSpPr>
        <xdr:cNvPr id="696" name="直線コネクタ 695"/>
        <xdr:cNvCxnSpPr/>
      </xdr:nvCxnSpPr>
      <xdr:spPr>
        <a:xfrm flipV="1">
          <a:off x="21323300" y="646074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21082</xdr:rowOff>
    </xdr:from>
    <xdr:to>
      <xdr:col>31</xdr:col>
      <xdr:colOff>34925</xdr:colOff>
      <xdr:row>38</xdr:row>
      <xdr:rowOff>29591</xdr:rowOff>
    </xdr:to>
    <xdr:cxnSp macro="">
      <xdr:nvCxnSpPr>
        <xdr:cNvPr id="699" name="直線コネクタ 698"/>
        <xdr:cNvCxnSpPr/>
      </xdr:nvCxnSpPr>
      <xdr:spPr>
        <a:xfrm flipV="1">
          <a:off x="20434300" y="6536182"/>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103649</xdr:rowOff>
    </xdr:from>
    <xdr:ext cx="469744" cy="259045"/>
    <xdr:sp macro="" textlink="">
      <xdr:nvSpPr>
        <xdr:cNvPr id="701" name="テキスト ボックス 700"/>
        <xdr:cNvSpPr txBox="1"/>
      </xdr:nvSpPr>
      <xdr:spPr>
        <a:xfrm>
          <a:off x="21088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21463</xdr:rowOff>
    </xdr:from>
    <xdr:to>
      <xdr:col>29</xdr:col>
      <xdr:colOff>517525</xdr:colOff>
      <xdr:row>38</xdr:row>
      <xdr:rowOff>29591</xdr:rowOff>
    </xdr:to>
    <xdr:cxnSp macro="">
      <xdr:nvCxnSpPr>
        <xdr:cNvPr id="702" name="直線コネクタ 701"/>
        <xdr:cNvCxnSpPr/>
      </xdr:nvCxnSpPr>
      <xdr:spPr>
        <a:xfrm>
          <a:off x="19545300" y="653656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74439</xdr:rowOff>
    </xdr:from>
    <xdr:ext cx="469744" cy="259045"/>
    <xdr:sp macro="" textlink="">
      <xdr:nvSpPr>
        <xdr:cNvPr id="704" name="テキスト ボックス 703"/>
        <xdr:cNvSpPr txBox="1"/>
      </xdr:nvSpPr>
      <xdr:spPr>
        <a:xfrm>
          <a:off x="20199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20193</xdr:rowOff>
    </xdr:from>
    <xdr:to>
      <xdr:col>28</xdr:col>
      <xdr:colOff>314325</xdr:colOff>
      <xdr:row>38</xdr:row>
      <xdr:rowOff>21463</xdr:rowOff>
    </xdr:to>
    <xdr:cxnSp macro="">
      <xdr:nvCxnSpPr>
        <xdr:cNvPr id="705" name="直線コネクタ 704"/>
        <xdr:cNvCxnSpPr/>
      </xdr:nvCxnSpPr>
      <xdr:spPr>
        <a:xfrm>
          <a:off x="18656300" y="653529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107840</xdr:rowOff>
    </xdr:from>
    <xdr:ext cx="469744" cy="259045"/>
    <xdr:sp macro="" textlink="">
      <xdr:nvSpPr>
        <xdr:cNvPr id="707" name="テキスト ボックス 706"/>
        <xdr:cNvSpPr txBox="1"/>
      </xdr:nvSpPr>
      <xdr:spPr>
        <a:xfrm>
          <a:off x="19310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141749</xdr:rowOff>
    </xdr:from>
    <xdr:ext cx="378565" cy="259045"/>
    <xdr:sp macro="" textlink="">
      <xdr:nvSpPr>
        <xdr:cNvPr id="709" name="テキスト ボックス 708"/>
        <xdr:cNvSpPr txBox="1"/>
      </xdr:nvSpPr>
      <xdr:spPr>
        <a:xfrm>
          <a:off x="18467017" y="66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66294</xdr:rowOff>
    </xdr:from>
    <xdr:to>
      <xdr:col>32</xdr:col>
      <xdr:colOff>238125</xdr:colOff>
      <xdr:row>37</xdr:row>
      <xdr:rowOff>167894</xdr:rowOff>
    </xdr:to>
    <xdr:sp macro="" textlink="">
      <xdr:nvSpPr>
        <xdr:cNvPr id="715" name="円/楕円 714"/>
        <xdr:cNvSpPr/>
      </xdr:nvSpPr>
      <xdr:spPr>
        <a:xfrm>
          <a:off x="22110700" y="64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89171</xdr:rowOff>
    </xdr:from>
    <xdr:ext cx="469744" cy="259045"/>
    <xdr:sp macro="" textlink="">
      <xdr:nvSpPr>
        <xdr:cNvPr id="716" name="投資及び出資金該当値テキスト"/>
        <xdr:cNvSpPr txBox="1"/>
      </xdr:nvSpPr>
      <xdr:spPr>
        <a:xfrm>
          <a:off x="22212300" y="626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141732</xdr:rowOff>
    </xdr:from>
    <xdr:to>
      <xdr:col>31</xdr:col>
      <xdr:colOff>85725</xdr:colOff>
      <xdr:row>38</xdr:row>
      <xdr:rowOff>71882</xdr:rowOff>
    </xdr:to>
    <xdr:sp macro="" textlink="">
      <xdr:nvSpPr>
        <xdr:cNvPr id="717" name="円/楕円 716"/>
        <xdr:cNvSpPr/>
      </xdr:nvSpPr>
      <xdr:spPr>
        <a:xfrm>
          <a:off x="21272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88409</xdr:rowOff>
    </xdr:from>
    <xdr:ext cx="469744" cy="259045"/>
    <xdr:sp macro="" textlink="">
      <xdr:nvSpPr>
        <xdr:cNvPr id="718" name="テキスト ボックス 717"/>
        <xdr:cNvSpPr txBox="1"/>
      </xdr:nvSpPr>
      <xdr:spPr>
        <a:xfrm>
          <a:off x="210884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150241</xdr:rowOff>
    </xdr:from>
    <xdr:to>
      <xdr:col>29</xdr:col>
      <xdr:colOff>568325</xdr:colOff>
      <xdr:row>38</xdr:row>
      <xdr:rowOff>80390</xdr:rowOff>
    </xdr:to>
    <xdr:sp macro="" textlink="">
      <xdr:nvSpPr>
        <xdr:cNvPr id="719" name="円/楕円 718"/>
        <xdr:cNvSpPr/>
      </xdr:nvSpPr>
      <xdr:spPr>
        <a:xfrm>
          <a:off x="20383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96918</xdr:rowOff>
    </xdr:from>
    <xdr:ext cx="469744" cy="259045"/>
    <xdr:sp macro="" textlink="">
      <xdr:nvSpPr>
        <xdr:cNvPr id="720" name="テキスト ボックス 719"/>
        <xdr:cNvSpPr txBox="1"/>
      </xdr:nvSpPr>
      <xdr:spPr>
        <a:xfrm>
          <a:off x="20199427" y="62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142113</xdr:rowOff>
    </xdr:from>
    <xdr:to>
      <xdr:col>28</xdr:col>
      <xdr:colOff>365125</xdr:colOff>
      <xdr:row>38</xdr:row>
      <xdr:rowOff>72263</xdr:rowOff>
    </xdr:to>
    <xdr:sp macro="" textlink="">
      <xdr:nvSpPr>
        <xdr:cNvPr id="721" name="円/楕円 720"/>
        <xdr:cNvSpPr/>
      </xdr:nvSpPr>
      <xdr:spPr>
        <a:xfrm>
          <a:off x="194945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88790</xdr:rowOff>
    </xdr:from>
    <xdr:ext cx="469744" cy="259045"/>
    <xdr:sp macro="" textlink="">
      <xdr:nvSpPr>
        <xdr:cNvPr id="722" name="テキスト ボックス 721"/>
        <xdr:cNvSpPr txBox="1"/>
      </xdr:nvSpPr>
      <xdr:spPr>
        <a:xfrm>
          <a:off x="19310427" y="62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140843</xdr:rowOff>
    </xdr:from>
    <xdr:to>
      <xdr:col>27</xdr:col>
      <xdr:colOff>161925</xdr:colOff>
      <xdr:row>38</xdr:row>
      <xdr:rowOff>70993</xdr:rowOff>
    </xdr:to>
    <xdr:sp macro="" textlink="">
      <xdr:nvSpPr>
        <xdr:cNvPr id="723" name="円/楕円 722"/>
        <xdr:cNvSpPr/>
      </xdr:nvSpPr>
      <xdr:spPr>
        <a:xfrm>
          <a:off x="18605500" y="64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87520</xdr:rowOff>
    </xdr:from>
    <xdr:ext cx="469744" cy="259045"/>
    <xdr:sp macro="" textlink="">
      <xdr:nvSpPr>
        <xdr:cNvPr id="724" name="テキスト ボックス 723"/>
        <xdr:cNvSpPr txBox="1"/>
      </xdr:nvSpPr>
      <xdr:spPr>
        <a:xfrm>
          <a:off x="18421427"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22547</xdr:rowOff>
    </xdr:from>
    <xdr:ext cx="469744" cy="259045"/>
    <xdr:sp macro="" textlink="">
      <xdr:nvSpPr>
        <xdr:cNvPr id="758" name="テキスト ボックス 757"/>
        <xdr:cNvSpPr txBox="1"/>
      </xdr:nvSpPr>
      <xdr:spPr>
        <a:xfrm>
          <a:off x="21088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18813</xdr:rowOff>
    </xdr:from>
    <xdr:ext cx="469744" cy="259045"/>
    <xdr:sp macro="" textlink="">
      <xdr:nvSpPr>
        <xdr:cNvPr id="761" name="テキスト ボックス 760"/>
        <xdr:cNvSpPr txBox="1"/>
      </xdr:nvSpPr>
      <xdr:spPr>
        <a:xfrm>
          <a:off x="20199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169003</xdr:rowOff>
    </xdr:from>
    <xdr:ext cx="469744" cy="259045"/>
    <xdr:sp macro="" textlink="">
      <xdr:nvSpPr>
        <xdr:cNvPr id="764" name="テキスト ボックス 763"/>
        <xdr:cNvSpPr txBox="1"/>
      </xdr:nvSpPr>
      <xdr:spPr>
        <a:xfrm>
          <a:off x="19310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11574</xdr:rowOff>
    </xdr:from>
    <xdr:ext cx="469744" cy="259045"/>
    <xdr:sp macro="" textlink="">
      <xdr:nvSpPr>
        <xdr:cNvPr id="766" name="テキスト ボックス 765"/>
        <xdr:cNvSpPr txBox="1"/>
      </xdr:nvSpPr>
      <xdr:spPr>
        <a:xfrm>
          <a:off x="18421427"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162720</xdr:rowOff>
    </xdr:from>
    <xdr:to>
      <xdr:col>32</xdr:col>
      <xdr:colOff>187325</xdr:colOff>
      <xdr:row>77</xdr:row>
      <xdr:rowOff>23495</xdr:rowOff>
    </xdr:to>
    <xdr:cxnSp macro="">
      <xdr:nvCxnSpPr>
        <xdr:cNvPr id="810" name="直線コネクタ 809"/>
        <xdr:cNvCxnSpPr/>
      </xdr:nvCxnSpPr>
      <xdr:spPr>
        <a:xfrm flipV="1">
          <a:off x="21323300" y="13192920"/>
          <a:ext cx="8382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23495</xdr:rowOff>
    </xdr:from>
    <xdr:to>
      <xdr:col>31</xdr:col>
      <xdr:colOff>34925</xdr:colOff>
      <xdr:row>77</xdr:row>
      <xdr:rowOff>38019</xdr:rowOff>
    </xdr:to>
    <xdr:cxnSp macro="">
      <xdr:nvCxnSpPr>
        <xdr:cNvPr id="813" name="直線コネクタ 812"/>
        <xdr:cNvCxnSpPr/>
      </xdr:nvCxnSpPr>
      <xdr:spPr>
        <a:xfrm flipV="1">
          <a:off x="20434300" y="13225145"/>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15" name="テキスト ボックス 814"/>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38019</xdr:rowOff>
    </xdr:from>
    <xdr:to>
      <xdr:col>29</xdr:col>
      <xdr:colOff>517525</xdr:colOff>
      <xdr:row>77</xdr:row>
      <xdr:rowOff>53907</xdr:rowOff>
    </xdr:to>
    <xdr:cxnSp macro="">
      <xdr:nvCxnSpPr>
        <xdr:cNvPr id="816" name="直線コネクタ 815"/>
        <xdr:cNvCxnSpPr/>
      </xdr:nvCxnSpPr>
      <xdr:spPr>
        <a:xfrm flipV="1">
          <a:off x="19545300" y="13239669"/>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18" name="テキスト ボックス 817"/>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53907</xdr:rowOff>
    </xdr:from>
    <xdr:to>
      <xdr:col>28</xdr:col>
      <xdr:colOff>314325</xdr:colOff>
      <xdr:row>77</xdr:row>
      <xdr:rowOff>76575</xdr:rowOff>
    </xdr:to>
    <xdr:cxnSp macro="">
      <xdr:nvCxnSpPr>
        <xdr:cNvPr id="819" name="直線コネクタ 818"/>
        <xdr:cNvCxnSpPr/>
      </xdr:nvCxnSpPr>
      <xdr:spPr>
        <a:xfrm flipV="1">
          <a:off x="18656300" y="13255557"/>
          <a:ext cx="8890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21" name="テキスト ボックス 820"/>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23" name="テキスト ボックス 822"/>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111920</xdr:rowOff>
    </xdr:from>
    <xdr:to>
      <xdr:col>32</xdr:col>
      <xdr:colOff>238125</xdr:colOff>
      <xdr:row>77</xdr:row>
      <xdr:rowOff>42070</xdr:rowOff>
    </xdr:to>
    <xdr:sp macro="" textlink="">
      <xdr:nvSpPr>
        <xdr:cNvPr id="829" name="円/楕円 828"/>
        <xdr:cNvSpPr/>
      </xdr:nvSpPr>
      <xdr:spPr>
        <a:xfrm>
          <a:off x="22110700" y="131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90347</xdr:rowOff>
    </xdr:from>
    <xdr:ext cx="534377" cy="259045"/>
    <xdr:sp macro="" textlink="">
      <xdr:nvSpPr>
        <xdr:cNvPr id="830" name="繰出金該当値テキスト"/>
        <xdr:cNvSpPr txBox="1"/>
      </xdr:nvSpPr>
      <xdr:spPr>
        <a:xfrm>
          <a:off x="22212300" y="1312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144145</xdr:rowOff>
    </xdr:from>
    <xdr:to>
      <xdr:col>31</xdr:col>
      <xdr:colOff>85725</xdr:colOff>
      <xdr:row>77</xdr:row>
      <xdr:rowOff>74295</xdr:rowOff>
    </xdr:to>
    <xdr:sp macro="" textlink="">
      <xdr:nvSpPr>
        <xdr:cNvPr id="831" name="円/楕円 830"/>
        <xdr:cNvSpPr/>
      </xdr:nvSpPr>
      <xdr:spPr>
        <a:xfrm>
          <a:off x="21272500" y="131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65422</xdr:rowOff>
    </xdr:from>
    <xdr:ext cx="534377" cy="259045"/>
    <xdr:sp macro="" textlink="">
      <xdr:nvSpPr>
        <xdr:cNvPr id="832" name="テキスト ボックス 831"/>
        <xdr:cNvSpPr txBox="1"/>
      </xdr:nvSpPr>
      <xdr:spPr>
        <a:xfrm>
          <a:off x="21056111" y="132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158669</xdr:rowOff>
    </xdr:from>
    <xdr:to>
      <xdr:col>29</xdr:col>
      <xdr:colOff>568325</xdr:colOff>
      <xdr:row>77</xdr:row>
      <xdr:rowOff>88819</xdr:rowOff>
    </xdr:to>
    <xdr:sp macro="" textlink="">
      <xdr:nvSpPr>
        <xdr:cNvPr id="833" name="円/楕円 832"/>
        <xdr:cNvSpPr/>
      </xdr:nvSpPr>
      <xdr:spPr>
        <a:xfrm>
          <a:off x="20383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79946</xdr:rowOff>
    </xdr:from>
    <xdr:ext cx="534377" cy="259045"/>
    <xdr:sp macro="" textlink="">
      <xdr:nvSpPr>
        <xdr:cNvPr id="834" name="テキスト ボックス 833"/>
        <xdr:cNvSpPr txBox="1"/>
      </xdr:nvSpPr>
      <xdr:spPr>
        <a:xfrm>
          <a:off x="20167111" y="132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3107</xdr:rowOff>
    </xdr:from>
    <xdr:to>
      <xdr:col>28</xdr:col>
      <xdr:colOff>365125</xdr:colOff>
      <xdr:row>77</xdr:row>
      <xdr:rowOff>104707</xdr:rowOff>
    </xdr:to>
    <xdr:sp macro="" textlink="">
      <xdr:nvSpPr>
        <xdr:cNvPr id="835" name="円/楕円 834"/>
        <xdr:cNvSpPr/>
      </xdr:nvSpPr>
      <xdr:spPr>
        <a:xfrm>
          <a:off x="19494500" y="132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95834</xdr:rowOff>
    </xdr:from>
    <xdr:ext cx="534377" cy="259045"/>
    <xdr:sp macro="" textlink="">
      <xdr:nvSpPr>
        <xdr:cNvPr id="836" name="テキスト ボックス 835"/>
        <xdr:cNvSpPr txBox="1"/>
      </xdr:nvSpPr>
      <xdr:spPr>
        <a:xfrm>
          <a:off x="19278111" y="132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25775</xdr:rowOff>
    </xdr:from>
    <xdr:to>
      <xdr:col>27</xdr:col>
      <xdr:colOff>161925</xdr:colOff>
      <xdr:row>77</xdr:row>
      <xdr:rowOff>127375</xdr:rowOff>
    </xdr:to>
    <xdr:sp macro="" textlink="">
      <xdr:nvSpPr>
        <xdr:cNvPr id="837" name="円/楕円 836"/>
        <xdr:cNvSpPr/>
      </xdr:nvSpPr>
      <xdr:spPr>
        <a:xfrm>
          <a:off x="18605500" y="13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118502</xdr:rowOff>
    </xdr:from>
    <xdr:ext cx="534377" cy="259045"/>
    <xdr:sp macro="" textlink="">
      <xdr:nvSpPr>
        <xdr:cNvPr id="838" name="テキスト ボックス 837"/>
        <xdr:cNvSpPr txBox="1"/>
      </xdr:nvSpPr>
      <xdr:spPr>
        <a:xfrm>
          <a:off x="18389111" y="133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ほぼすべての項目において類似団体平均を下回っている。</a:t>
          </a:r>
          <a:endParaRPr kumimoji="1" lang="en-US" altLang="ja-JP" sz="1300">
            <a:latin typeface="ＭＳ Ｐゴシック"/>
          </a:endParaRPr>
        </a:p>
        <a:p>
          <a:r>
            <a:rPr kumimoji="1" lang="ja-JP" altLang="en-US" sz="1300">
              <a:latin typeface="ＭＳ Ｐゴシック"/>
            </a:rPr>
            <a:t>　類似団体平均を上回っているうちの物件費と積立金に関しては、その大部分がふるさと納税に係るものであり、物件費については返礼品の支出、積立金については寄附金を基金へ積立てるための支出である。</a:t>
          </a:r>
          <a:endParaRPr kumimoji="1" lang="en-US" altLang="ja-JP" sz="1300">
            <a:latin typeface="ＭＳ Ｐゴシック"/>
          </a:endParaRPr>
        </a:p>
        <a:p>
          <a:r>
            <a:rPr kumimoji="1" lang="ja-JP" altLang="en-US" sz="1300">
              <a:latin typeface="ＭＳ Ｐゴシック"/>
            </a:rPr>
            <a:t>　この２つの経費について、</a:t>
          </a:r>
          <a:r>
            <a:rPr kumimoji="1" lang="ja-JP" altLang="ja-JP" sz="1300">
              <a:solidFill>
                <a:schemeClr val="dk1"/>
              </a:solidFill>
              <a:effectLst/>
              <a:latin typeface="+mn-lt"/>
              <a:ea typeface="+mn-ea"/>
              <a:cs typeface="+mn-cs"/>
            </a:rPr>
            <a:t>（ふるさと納税が大幅に増加することとなった要因である「ふるさと感謝券」を廃止したため）</a:t>
          </a:r>
          <a:r>
            <a:rPr kumimoji="1" lang="ja-JP" altLang="en-US" sz="1300">
              <a:latin typeface="ＭＳ Ｐゴシック"/>
            </a:rPr>
            <a:t>今後は寄附金が減少する見込みであることから、同様に歳出も減少し過去の水準に落ち着くと思われる。</a:t>
          </a:r>
          <a:endParaRPr kumimoji="1" lang="en-US" altLang="ja-JP" sz="1300">
            <a:latin typeface="ＭＳ Ｐゴシック"/>
          </a:endParaRPr>
        </a:p>
        <a:p>
          <a:r>
            <a:rPr kumimoji="1" lang="ja-JP" altLang="en-US" sz="1300">
              <a:latin typeface="ＭＳ Ｐゴシック"/>
            </a:rPr>
            <a:t>　投資及び出資金については広域水道企業団への出資であり、上水道維持のためには欠かせなく削れない経費となっている。</a:t>
          </a:r>
          <a:endParaRPr kumimoji="1" lang="en-US" altLang="ja-JP" sz="1300">
            <a:latin typeface="ＭＳ Ｐゴシック"/>
          </a:endParaRPr>
        </a:p>
        <a:p>
          <a:r>
            <a:rPr kumimoji="1" lang="ja-JP" altLang="en-US" sz="1300">
              <a:latin typeface="ＭＳ Ｐゴシック"/>
            </a:rPr>
            <a:t>　類似団体内の順位は低いが、人口の減少により一人当たりのコストは大きくなってきており、また国や県の平均と比較すると高い費目もあることから、</a:t>
          </a:r>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継続して</a:t>
          </a:r>
          <a:r>
            <a:rPr lang="ja-JP" altLang="ja-JP" sz="1300" b="0" i="0" baseline="0">
              <a:solidFill>
                <a:schemeClr val="dk1"/>
              </a:solidFill>
              <a:effectLst/>
              <a:latin typeface="+mn-lt"/>
              <a:ea typeface="+mn-ea"/>
              <a:cs typeface="+mn-cs"/>
            </a:rPr>
            <a:t>事務事業の見直しを実施し</a:t>
          </a:r>
          <a:r>
            <a:rPr lang="ja-JP" altLang="en-US" sz="1300" b="0" i="0" baseline="0">
              <a:solidFill>
                <a:schemeClr val="dk1"/>
              </a:solidFill>
              <a:effectLst/>
              <a:latin typeface="+mn-lt"/>
              <a:ea typeface="+mn-ea"/>
              <a:cs typeface="+mn-cs"/>
            </a:rPr>
            <a:t>ていき</a:t>
          </a:r>
          <a:r>
            <a:rPr lang="ja-JP" altLang="ja-JP" sz="1300" b="0" i="0" baseline="0">
              <a:solidFill>
                <a:schemeClr val="dk1"/>
              </a:solidFill>
              <a:effectLst/>
              <a:latin typeface="+mn-lt"/>
              <a:ea typeface="+mn-ea"/>
              <a:cs typeface="+mn-cs"/>
            </a:rPr>
            <a:t>、経費の削減</a:t>
          </a:r>
          <a:r>
            <a:rPr lang="ja-JP" altLang="en-US" sz="1300" b="0" i="0" baseline="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9,747
9,694
129.87
7,455,191
7,171,257
273,641
3,292,051
4,675,146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152781</xdr:rowOff>
    </xdr:from>
    <xdr:to>
      <xdr:col>6</xdr:col>
      <xdr:colOff>511175</xdr:colOff>
      <xdr:row>37</xdr:row>
      <xdr:rowOff>158496</xdr:rowOff>
    </xdr:to>
    <xdr:cxnSp macro="">
      <xdr:nvCxnSpPr>
        <xdr:cNvPr id="61" name="直線コネクタ 60"/>
        <xdr:cNvCxnSpPr/>
      </xdr:nvCxnSpPr>
      <xdr:spPr>
        <a:xfrm flipV="1">
          <a:off x="3797300" y="649643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158496</xdr:rowOff>
    </xdr:from>
    <xdr:to>
      <xdr:col>5</xdr:col>
      <xdr:colOff>358775</xdr:colOff>
      <xdr:row>37</xdr:row>
      <xdr:rowOff>159004</xdr:rowOff>
    </xdr:to>
    <xdr:cxnSp macro="">
      <xdr:nvCxnSpPr>
        <xdr:cNvPr id="64" name="直線コネクタ 63"/>
        <xdr:cNvCxnSpPr/>
      </xdr:nvCxnSpPr>
      <xdr:spPr>
        <a:xfrm flipV="1">
          <a:off x="2908300" y="650214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100601</xdr:rowOff>
    </xdr:from>
    <xdr:ext cx="469744" cy="259045"/>
    <xdr:sp macro="" textlink="">
      <xdr:nvSpPr>
        <xdr:cNvPr id="66" name="テキスト ボックス 65"/>
        <xdr:cNvSpPr txBox="1"/>
      </xdr:nvSpPr>
      <xdr:spPr>
        <a:xfrm>
          <a:off x="3562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125984</xdr:rowOff>
    </xdr:from>
    <xdr:to>
      <xdr:col>4</xdr:col>
      <xdr:colOff>155575</xdr:colOff>
      <xdr:row>37</xdr:row>
      <xdr:rowOff>159004</xdr:rowOff>
    </xdr:to>
    <xdr:cxnSp macro="">
      <xdr:nvCxnSpPr>
        <xdr:cNvPr id="67" name="直線コネクタ 66"/>
        <xdr:cNvCxnSpPr/>
      </xdr:nvCxnSpPr>
      <xdr:spPr>
        <a:xfrm>
          <a:off x="2019300" y="646963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114571</xdr:rowOff>
    </xdr:from>
    <xdr:ext cx="469744" cy="259045"/>
    <xdr:sp macro="" textlink="">
      <xdr:nvSpPr>
        <xdr:cNvPr id="69" name="テキスト ボックス 68"/>
        <xdr:cNvSpPr txBox="1"/>
      </xdr:nvSpPr>
      <xdr:spPr>
        <a:xfrm>
          <a:off x="2673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168910</xdr:rowOff>
    </xdr:from>
    <xdr:to>
      <xdr:col>2</xdr:col>
      <xdr:colOff>638175</xdr:colOff>
      <xdr:row>37</xdr:row>
      <xdr:rowOff>125984</xdr:rowOff>
    </xdr:to>
    <xdr:cxnSp macro="">
      <xdr:nvCxnSpPr>
        <xdr:cNvPr id="70" name="直線コネクタ 69"/>
        <xdr:cNvCxnSpPr/>
      </xdr:nvCxnSpPr>
      <xdr:spPr>
        <a:xfrm>
          <a:off x="1130300" y="6341110"/>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94124</xdr:rowOff>
    </xdr:from>
    <xdr:ext cx="469744" cy="259045"/>
    <xdr:sp macro="" textlink="">
      <xdr:nvSpPr>
        <xdr:cNvPr id="72" name="テキスト ボックス 71"/>
        <xdr:cNvSpPr txBox="1"/>
      </xdr:nvSpPr>
      <xdr:spPr>
        <a:xfrm>
          <a:off x="1784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142892</xdr:rowOff>
    </xdr:from>
    <xdr:ext cx="469744" cy="259045"/>
    <xdr:sp macro="" textlink="">
      <xdr:nvSpPr>
        <xdr:cNvPr id="74" name="テキスト ボックス 73"/>
        <xdr:cNvSpPr txBox="1"/>
      </xdr:nvSpPr>
      <xdr:spPr>
        <a:xfrm>
          <a:off x="895427"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101981</xdr:rowOff>
    </xdr:from>
    <xdr:to>
      <xdr:col>6</xdr:col>
      <xdr:colOff>561975</xdr:colOff>
      <xdr:row>38</xdr:row>
      <xdr:rowOff>32131</xdr:rowOff>
    </xdr:to>
    <xdr:sp macro="" textlink="">
      <xdr:nvSpPr>
        <xdr:cNvPr id="80" name="円/楕円 79"/>
        <xdr:cNvSpPr/>
      </xdr:nvSpPr>
      <xdr:spPr>
        <a:xfrm>
          <a:off x="4584700" y="64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16908</xdr:rowOff>
    </xdr:from>
    <xdr:ext cx="469744" cy="259045"/>
    <xdr:sp macro="" textlink="">
      <xdr:nvSpPr>
        <xdr:cNvPr id="81" name="議会費該当値テキスト"/>
        <xdr:cNvSpPr txBox="1"/>
      </xdr:nvSpPr>
      <xdr:spPr>
        <a:xfrm>
          <a:off x="4686300"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107696</xdr:rowOff>
    </xdr:from>
    <xdr:to>
      <xdr:col>5</xdr:col>
      <xdr:colOff>409575</xdr:colOff>
      <xdr:row>38</xdr:row>
      <xdr:rowOff>37846</xdr:rowOff>
    </xdr:to>
    <xdr:sp macro="" textlink="">
      <xdr:nvSpPr>
        <xdr:cNvPr id="82" name="円/楕円 81"/>
        <xdr:cNvSpPr/>
      </xdr:nvSpPr>
      <xdr:spPr>
        <a:xfrm>
          <a:off x="3746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54373</xdr:rowOff>
    </xdr:from>
    <xdr:ext cx="469744" cy="259045"/>
    <xdr:sp macro="" textlink="">
      <xdr:nvSpPr>
        <xdr:cNvPr id="83" name="テキスト ボックス 82"/>
        <xdr:cNvSpPr txBox="1"/>
      </xdr:nvSpPr>
      <xdr:spPr>
        <a:xfrm>
          <a:off x="3562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108204</xdr:rowOff>
    </xdr:from>
    <xdr:to>
      <xdr:col>4</xdr:col>
      <xdr:colOff>206375</xdr:colOff>
      <xdr:row>38</xdr:row>
      <xdr:rowOff>38354</xdr:rowOff>
    </xdr:to>
    <xdr:sp macro="" textlink="">
      <xdr:nvSpPr>
        <xdr:cNvPr id="84" name="円/楕円 83"/>
        <xdr:cNvSpPr/>
      </xdr:nvSpPr>
      <xdr:spPr>
        <a:xfrm>
          <a:off x="2857500" y="64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54881</xdr:rowOff>
    </xdr:from>
    <xdr:ext cx="469744" cy="259045"/>
    <xdr:sp macro="" textlink="">
      <xdr:nvSpPr>
        <xdr:cNvPr id="85" name="テキスト ボックス 84"/>
        <xdr:cNvSpPr txBox="1"/>
      </xdr:nvSpPr>
      <xdr:spPr>
        <a:xfrm>
          <a:off x="2673427" y="62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75184</xdr:rowOff>
    </xdr:from>
    <xdr:to>
      <xdr:col>3</xdr:col>
      <xdr:colOff>3175</xdr:colOff>
      <xdr:row>38</xdr:row>
      <xdr:rowOff>5335</xdr:rowOff>
    </xdr:to>
    <xdr:sp macro="" textlink="">
      <xdr:nvSpPr>
        <xdr:cNvPr id="86" name="円/楕円 85"/>
        <xdr:cNvSpPr/>
      </xdr:nvSpPr>
      <xdr:spPr>
        <a:xfrm>
          <a:off x="196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21861</xdr:rowOff>
    </xdr:from>
    <xdr:ext cx="469744" cy="259045"/>
    <xdr:sp macro="" textlink="">
      <xdr:nvSpPr>
        <xdr:cNvPr id="87" name="テキスト ボックス 86"/>
        <xdr:cNvSpPr txBox="1"/>
      </xdr:nvSpPr>
      <xdr:spPr>
        <a:xfrm>
          <a:off x="1784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118110</xdr:rowOff>
    </xdr:from>
    <xdr:to>
      <xdr:col>1</xdr:col>
      <xdr:colOff>485775</xdr:colOff>
      <xdr:row>37</xdr:row>
      <xdr:rowOff>48260</xdr:rowOff>
    </xdr:to>
    <xdr:sp macro="" textlink="">
      <xdr:nvSpPr>
        <xdr:cNvPr id="88" name="円/楕円 87"/>
        <xdr:cNvSpPr/>
      </xdr:nvSpPr>
      <xdr:spPr>
        <a:xfrm>
          <a:off x="1079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64787</xdr:rowOff>
    </xdr:from>
    <xdr:ext cx="469744" cy="259045"/>
    <xdr:sp macro="" textlink="">
      <xdr:nvSpPr>
        <xdr:cNvPr id="89" name="テキスト ボックス 88"/>
        <xdr:cNvSpPr txBox="1"/>
      </xdr:nvSpPr>
      <xdr:spPr>
        <a:xfrm>
          <a:off x="895427" y="60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153808</xdr:rowOff>
    </xdr:from>
    <xdr:to>
      <xdr:col>6</xdr:col>
      <xdr:colOff>511175</xdr:colOff>
      <xdr:row>57</xdr:row>
      <xdr:rowOff>148070</xdr:rowOff>
    </xdr:to>
    <xdr:cxnSp macro="">
      <xdr:nvCxnSpPr>
        <xdr:cNvPr id="120" name="直線コネクタ 119"/>
        <xdr:cNvCxnSpPr/>
      </xdr:nvCxnSpPr>
      <xdr:spPr>
        <a:xfrm flipV="1">
          <a:off x="3797300" y="9069208"/>
          <a:ext cx="838200" cy="8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144938</xdr:rowOff>
    </xdr:from>
    <xdr:to>
      <xdr:col>5</xdr:col>
      <xdr:colOff>358775</xdr:colOff>
      <xdr:row>57</xdr:row>
      <xdr:rowOff>148070</xdr:rowOff>
    </xdr:to>
    <xdr:cxnSp macro="">
      <xdr:nvCxnSpPr>
        <xdr:cNvPr id="123" name="直線コネクタ 122"/>
        <xdr:cNvCxnSpPr/>
      </xdr:nvCxnSpPr>
      <xdr:spPr>
        <a:xfrm>
          <a:off x="2908300" y="9917588"/>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144938</xdr:rowOff>
    </xdr:from>
    <xdr:to>
      <xdr:col>4</xdr:col>
      <xdr:colOff>155575</xdr:colOff>
      <xdr:row>57</xdr:row>
      <xdr:rowOff>168542</xdr:rowOff>
    </xdr:to>
    <xdr:cxnSp macro="">
      <xdr:nvCxnSpPr>
        <xdr:cNvPr id="126" name="直線コネクタ 125"/>
        <xdr:cNvCxnSpPr/>
      </xdr:nvCxnSpPr>
      <xdr:spPr>
        <a:xfrm flipV="1">
          <a:off x="2019300" y="9917588"/>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131673</xdr:rowOff>
    </xdr:from>
    <xdr:to>
      <xdr:col>2</xdr:col>
      <xdr:colOff>638175</xdr:colOff>
      <xdr:row>57</xdr:row>
      <xdr:rowOff>168542</xdr:rowOff>
    </xdr:to>
    <xdr:cxnSp macro="">
      <xdr:nvCxnSpPr>
        <xdr:cNvPr id="129" name="直線コネクタ 128"/>
        <xdr:cNvCxnSpPr/>
      </xdr:nvCxnSpPr>
      <xdr:spPr>
        <a:xfrm>
          <a:off x="1130300" y="9732873"/>
          <a:ext cx="889000" cy="2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103008</xdr:rowOff>
    </xdr:from>
    <xdr:to>
      <xdr:col>6</xdr:col>
      <xdr:colOff>561975</xdr:colOff>
      <xdr:row>53</xdr:row>
      <xdr:rowOff>33158</xdr:rowOff>
    </xdr:to>
    <xdr:sp macro="" textlink="">
      <xdr:nvSpPr>
        <xdr:cNvPr id="139" name="円/楕円 138"/>
        <xdr:cNvSpPr/>
      </xdr:nvSpPr>
      <xdr:spPr>
        <a:xfrm>
          <a:off x="4584700" y="90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125885</xdr:rowOff>
    </xdr:from>
    <xdr:ext cx="599010" cy="259045"/>
    <xdr:sp macro="" textlink="">
      <xdr:nvSpPr>
        <xdr:cNvPr id="140" name="総務費該当値テキスト"/>
        <xdr:cNvSpPr txBox="1"/>
      </xdr:nvSpPr>
      <xdr:spPr>
        <a:xfrm>
          <a:off x="4686300" y="886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97270</xdr:rowOff>
    </xdr:from>
    <xdr:to>
      <xdr:col>5</xdr:col>
      <xdr:colOff>409575</xdr:colOff>
      <xdr:row>58</xdr:row>
      <xdr:rowOff>27420</xdr:rowOff>
    </xdr:to>
    <xdr:sp macro="" textlink="">
      <xdr:nvSpPr>
        <xdr:cNvPr id="141" name="円/楕円 140"/>
        <xdr:cNvSpPr/>
      </xdr:nvSpPr>
      <xdr:spPr>
        <a:xfrm>
          <a:off x="3746500" y="98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18547</xdr:rowOff>
    </xdr:from>
    <xdr:ext cx="534377" cy="259045"/>
    <xdr:sp macro="" textlink="">
      <xdr:nvSpPr>
        <xdr:cNvPr id="142" name="テキスト ボックス 141"/>
        <xdr:cNvSpPr txBox="1"/>
      </xdr:nvSpPr>
      <xdr:spPr>
        <a:xfrm>
          <a:off x="3530111" y="99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94138</xdr:rowOff>
    </xdr:from>
    <xdr:to>
      <xdr:col>4</xdr:col>
      <xdr:colOff>206375</xdr:colOff>
      <xdr:row>58</xdr:row>
      <xdr:rowOff>24288</xdr:rowOff>
    </xdr:to>
    <xdr:sp macro="" textlink="">
      <xdr:nvSpPr>
        <xdr:cNvPr id="143" name="円/楕円 142"/>
        <xdr:cNvSpPr/>
      </xdr:nvSpPr>
      <xdr:spPr>
        <a:xfrm>
          <a:off x="2857500" y="98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15415</xdr:rowOff>
    </xdr:from>
    <xdr:ext cx="534377" cy="259045"/>
    <xdr:sp macro="" textlink="">
      <xdr:nvSpPr>
        <xdr:cNvPr id="144" name="テキスト ボックス 143"/>
        <xdr:cNvSpPr txBox="1"/>
      </xdr:nvSpPr>
      <xdr:spPr>
        <a:xfrm>
          <a:off x="2641111"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117742</xdr:rowOff>
    </xdr:from>
    <xdr:to>
      <xdr:col>3</xdr:col>
      <xdr:colOff>3175</xdr:colOff>
      <xdr:row>58</xdr:row>
      <xdr:rowOff>47892</xdr:rowOff>
    </xdr:to>
    <xdr:sp macro="" textlink="">
      <xdr:nvSpPr>
        <xdr:cNvPr id="145" name="円/楕円 144"/>
        <xdr:cNvSpPr/>
      </xdr:nvSpPr>
      <xdr:spPr>
        <a:xfrm>
          <a:off x="1968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39019</xdr:rowOff>
    </xdr:from>
    <xdr:ext cx="534377" cy="259045"/>
    <xdr:sp macro="" textlink="">
      <xdr:nvSpPr>
        <xdr:cNvPr id="146" name="テキスト ボックス 145"/>
        <xdr:cNvSpPr txBox="1"/>
      </xdr:nvSpPr>
      <xdr:spPr>
        <a:xfrm>
          <a:off x="1752111" y="99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80873</xdr:rowOff>
    </xdr:from>
    <xdr:to>
      <xdr:col>1</xdr:col>
      <xdr:colOff>485775</xdr:colOff>
      <xdr:row>57</xdr:row>
      <xdr:rowOff>11023</xdr:rowOff>
    </xdr:to>
    <xdr:sp macro="" textlink="">
      <xdr:nvSpPr>
        <xdr:cNvPr id="147" name="円/楕円 146"/>
        <xdr:cNvSpPr/>
      </xdr:nvSpPr>
      <xdr:spPr>
        <a:xfrm>
          <a:off x="1079500" y="9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27550</xdr:rowOff>
    </xdr:from>
    <xdr:ext cx="599010" cy="259045"/>
    <xdr:sp macro="" textlink="">
      <xdr:nvSpPr>
        <xdr:cNvPr id="148" name="テキスト ボックス 147"/>
        <xdr:cNvSpPr txBox="1"/>
      </xdr:nvSpPr>
      <xdr:spPr>
        <a:xfrm>
          <a:off x="830794" y="94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8192</xdr:rowOff>
    </xdr:from>
    <xdr:to>
      <xdr:col>6</xdr:col>
      <xdr:colOff>511175</xdr:colOff>
      <xdr:row>77</xdr:row>
      <xdr:rowOff>112012</xdr:rowOff>
    </xdr:to>
    <xdr:cxnSp macro="">
      <xdr:nvCxnSpPr>
        <xdr:cNvPr id="176" name="直線コネクタ 175"/>
        <xdr:cNvCxnSpPr/>
      </xdr:nvCxnSpPr>
      <xdr:spPr>
        <a:xfrm flipV="1">
          <a:off x="3797300" y="13209842"/>
          <a:ext cx="838200" cy="1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112012</xdr:rowOff>
    </xdr:from>
    <xdr:to>
      <xdr:col>5</xdr:col>
      <xdr:colOff>358775</xdr:colOff>
      <xdr:row>77</xdr:row>
      <xdr:rowOff>147061</xdr:rowOff>
    </xdr:to>
    <xdr:cxnSp macro="">
      <xdr:nvCxnSpPr>
        <xdr:cNvPr id="179" name="直線コネクタ 178"/>
        <xdr:cNvCxnSpPr/>
      </xdr:nvCxnSpPr>
      <xdr:spPr>
        <a:xfrm flipV="1">
          <a:off x="2908300" y="13313662"/>
          <a:ext cx="889000" cy="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14290</xdr:rowOff>
    </xdr:from>
    <xdr:ext cx="599010" cy="259045"/>
    <xdr:sp macro="" textlink="">
      <xdr:nvSpPr>
        <xdr:cNvPr id="181" name="テキスト ボックス 180"/>
        <xdr:cNvSpPr txBox="1"/>
      </xdr:nvSpPr>
      <xdr:spPr>
        <a:xfrm>
          <a:off x="3497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147061</xdr:rowOff>
    </xdr:from>
    <xdr:to>
      <xdr:col>4</xdr:col>
      <xdr:colOff>155575</xdr:colOff>
      <xdr:row>78</xdr:row>
      <xdr:rowOff>64509</xdr:rowOff>
    </xdr:to>
    <xdr:cxnSp macro="">
      <xdr:nvCxnSpPr>
        <xdr:cNvPr id="182" name="直線コネクタ 181"/>
        <xdr:cNvCxnSpPr/>
      </xdr:nvCxnSpPr>
      <xdr:spPr>
        <a:xfrm flipV="1">
          <a:off x="2019300" y="13348711"/>
          <a:ext cx="889000" cy="8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119437</xdr:rowOff>
    </xdr:from>
    <xdr:ext cx="599010" cy="259045"/>
    <xdr:sp macro="" textlink="">
      <xdr:nvSpPr>
        <xdr:cNvPr id="184" name="テキスト ボックス 183"/>
        <xdr:cNvSpPr txBox="1"/>
      </xdr:nvSpPr>
      <xdr:spPr>
        <a:xfrm>
          <a:off x="2608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46788</xdr:rowOff>
    </xdr:from>
    <xdr:to>
      <xdr:col>2</xdr:col>
      <xdr:colOff>638175</xdr:colOff>
      <xdr:row>78</xdr:row>
      <xdr:rowOff>64509</xdr:rowOff>
    </xdr:to>
    <xdr:cxnSp macro="">
      <xdr:nvCxnSpPr>
        <xdr:cNvPr id="185" name="直線コネクタ 184"/>
        <xdr:cNvCxnSpPr/>
      </xdr:nvCxnSpPr>
      <xdr:spPr>
        <a:xfrm>
          <a:off x="1130300" y="13419888"/>
          <a:ext cx="889000" cy="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129075</xdr:rowOff>
    </xdr:from>
    <xdr:ext cx="599010" cy="259045"/>
    <xdr:sp macro="" textlink="">
      <xdr:nvSpPr>
        <xdr:cNvPr id="187" name="テキスト ボックス 186"/>
        <xdr:cNvSpPr txBox="1"/>
      </xdr:nvSpPr>
      <xdr:spPr>
        <a:xfrm>
          <a:off x="1719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133216</xdr:rowOff>
    </xdr:from>
    <xdr:ext cx="599010" cy="259045"/>
    <xdr:sp macro="" textlink="">
      <xdr:nvSpPr>
        <xdr:cNvPr id="189" name="テキスト ボックス 188"/>
        <xdr:cNvSpPr txBox="1"/>
      </xdr:nvSpPr>
      <xdr:spPr>
        <a:xfrm>
          <a:off x="830794" y="12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128842</xdr:rowOff>
    </xdr:from>
    <xdr:to>
      <xdr:col>6</xdr:col>
      <xdr:colOff>561975</xdr:colOff>
      <xdr:row>77</xdr:row>
      <xdr:rowOff>58992</xdr:rowOff>
    </xdr:to>
    <xdr:sp macro="" textlink="">
      <xdr:nvSpPr>
        <xdr:cNvPr id="195" name="円/楕円 194"/>
        <xdr:cNvSpPr/>
      </xdr:nvSpPr>
      <xdr:spPr>
        <a:xfrm>
          <a:off x="4584700" y="131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107269</xdr:rowOff>
    </xdr:from>
    <xdr:ext cx="599010" cy="259045"/>
    <xdr:sp macro="" textlink="">
      <xdr:nvSpPr>
        <xdr:cNvPr id="196" name="民生費該当値テキスト"/>
        <xdr:cNvSpPr txBox="1"/>
      </xdr:nvSpPr>
      <xdr:spPr>
        <a:xfrm>
          <a:off x="4686300" y="1313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61212</xdr:rowOff>
    </xdr:from>
    <xdr:to>
      <xdr:col>5</xdr:col>
      <xdr:colOff>409575</xdr:colOff>
      <xdr:row>77</xdr:row>
      <xdr:rowOff>162812</xdr:rowOff>
    </xdr:to>
    <xdr:sp macro="" textlink="">
      <xdr:nvSpPr>
        <xdr:cNvPr id="197" name="円/楕円 196"/>
        <xdr:cNvSpPr/>
      </xdr:nvSpPr>
      <xdr:spPr>
        <a:xfrm>
          <a:off x="3746500" y="132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153939</xdr:rowOff>
    </xdr:from>
    <xdr:ext cx="599010" cy="259045"/>
    <xdr:sp macro="" textlink="">
      <xdr:nvSpPr>
        <xdr:cNvPr id="198" name="テキスト ボックス 197"/>
        <xdr:cNvSpPr txBox="1"/>
      </xdr:nvSpPr>
      <xdr:spPr>
        <a:xfrm>
          <a:off x="3497794" y="1335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96261</xdr:rowOff>
    </xdr:from>
    <xdr:to>
      <xdr:col>4</xdr:col>
      <xdr:colOff>206375</xdr:colOff>
      <xdr:row>78</xdr:row>
      <xdr:rowOff>26411</xdr:rowOff>
    </xdr:to>
    <xdr:sp macro="" textlink="">
      <xdr:nvSpPr>
        <xdr:cNvPr id="199" name="円/楕円 198"/>
        <xdr:cNvSpPr/>
      </xdr:nvSpPr>
      <xdr:spPr>
        <a:xfrm>
          <a:off x="2857500" y="132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17538</xdr:rowOff>
    </xdr:from>
    <xdr:ext cx="599010" cy="259045"/>
    <xdr:sp macro="" textlink="">
      <xdr:nvSpPr>
        <xdr:cNvPr id="200" name="テキスト ボックス 199"/>
        <xdr:cNvSpPr txBox="1"/>
      </xdr:nvSpPr>
      <xdr:spPr>
        <a:xfrm>
          <a:off x="2608794" y="1339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13709</xdr:rowOff>
    </xdr:from>
    <xdr:to>
      <xdr:col>3</xdr:col>
      <xdr:colOff>3175</xdr:colOff>
      <xdr:row>78</xdr:row>
      <xdr:rowOff>115309</xdr:rowOff>
    </xdr:to>
    <xdr:sp macro="" textlink="">
      <xdr:nvSpPr>
        <xdr:cNvPr id="201" name="円/楕円 200"/>
        <xdr:cNvSpPr/>
      </xdr:nvSpPr>
      <xdr:spPr>
        <a:xfrm>
          <a:off x="1968500" y="133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106436</xdr:rowOff>
    </xdr:from>
    <xdr:ext cx="599010" cy="259045"/>
    <xdr:sp macro="" textlink="">
      <xdr:nvSpPr>
        <xdr:cNvPr id="202" name="テキスト ボックス 201"/>
        <xdr:cNvSpPr txBox="1"/>
      </xdr:nvSpPr>
      <xdr:spPr>
        <a:xfrm>
          <a:off x="1719794" y="134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167438</xdr:rowOff>
    </xdr:from>
    <xdr:to>
      <xdr:col>1</xdr:col>
      <xdr:colOff>485775</xdr:colOff>
      <xdr:row>78</xdr:row>
      <xdr:rowOff>97588</xdr:rowOff>
    </xdr:to>
    <xdr:sp macro="" textlink="">
      <xdr:nvSpPr>
        <xdr:cNvPr id="203" name="円/楕円 202"/>
        <xdr:cNvSpPr/>
      </xdr:nvSpPr>
      <xdr:spPr>
        <a:xfrm>
          <a:off x="1079500" y="133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88715</xdr:rowOff>
    </xdr:from>
    <xdr:ext cx="599010" cy="259045"/>
    <xdr:sp macro="" textlink="">
      <xdr:nvSpPr>
        <xdr:cNvPr id="204" name="テキスト ボックス 203"/>
        <xdr:cNvSpPr txBox="1"/>
      </xdr:nvSpPr>
      <xdr:spPr>
        <a:xfrm>
          <a:off x="830794" y="1346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43342</xdr:rowOff>
    </xdr:from>
    <xdr:to>
      <xdr:col>6</xdr:col>
      <xdr:colOff>511175</xdr:colOff>
      <xdr:row>97</xdr:row>
      <xdr:rowOff>128688</xdr:rowOff>
    </xdr:to>
    <xdr:cxnSp macro="">
      <xdr:nvCxnSpPr>
        <xdr:cNvPr id="235" name="直線コネクタ 234"/>
        <xdr:cNvCxnSpPr/>
      </xdr:nvCxnSpPr>
      <xdr:spPr>
        <a:xfrm flipV="1">
          <a:off x="3797300" y="16673992"/>
          <a:ext cx="838200" cy="8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128688</xdr:rowOff>
    </xdr:from>
    <xdr:to>
      <xdr:col>5</xdr:col>
      <xdr:colOff>358775</xdr:colOff>
      <xdr:row>97</xdr:row>
      <xdr:rowOff>134958</xdr:rowOff>
    </xdr:to>
    <xdr:cxnSp macro="">
      <xdr:nvCxnSpPr>
        <xdr:cNvPr id="238" name="直線コネクタ 237"/>
        <xdr:cNvCxnSpPr/>
      </xdr:nvCxnSpPr>
      <xdr:spPr>
        <a:xfrm flipV="1">
          <a:off x="2908300" y="1675933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46439</xdr:rowOff>
    </xdr:from>
    <xdr:to>
      <xdr:col>5</xdr:col>
      <xdr:colOff>409575</xdr:colOff>
      <xdr:row>97</xdr:row>
      <xdr:rowOff>148039</xdr:rowOff>
    </xdr:to>
    <xdr:sp macro="" textlink="">
      <xdr:nvSpPr>
        <xdr:cNvPr id="239" name="フローチャート : 判断 238"/>
        <xdr:cNvSpPr/>
      </xdr:nvSpPr>
      <xdr:spPr>
        <a:xfrm>
          <a:off x="3746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164566</xdr:rowOff>
    </xdr:from>
    <xdr:ext cx="534377" cy="259045"/>
    <xdr:sp macro="" textlink="">
      <xdr:nvSpPr>
        <xdr:cNvPr id="240" name="テキスト ボックス 239"/>
        <xdr:cNvSpPr txBox="1"/>
      </xdr:nvSpPr>
      <xdr:spPr>
        <a:xfrm>
          <a:off x="3530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134018</xdr:rowOff>
    </xdr:from>
    <xdr:to>
      <xdr:col>4</xdr:col>
      <xdr:colOff>155575</xdr:colOff>
      <xdr:row>97</xdr:row>
      <xdr:rowOff>134958</xdr:rowOff>
    </xdr:to>
    <xdr:cxnSp macro="">
      <xdr:nvCxnSpPr>
        <xdr:cNvPr id="241" name="直線コネクタ 240"/>
        <xdr:cNvCxnSpPr/>
      </xdr:nvCxnSpPr>
      <xdr:spPr>
        <a:xfrm>
          <a:off x="2019300" y="1676466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71631</xdr:rowOff>
    </xdr:from>
    <xdr:to>
      <xdr:col>4</xdr:col>
      <xdr:colOff>206375</xdr:colOff>
      <xdr:row>98</xdr:row>
      <xdr:rowOff>1781</xdr:rowOff>
    </xdr:to>
    <xdr:sp macro="" textlink="">
      <xdr:nvSpPr>
        <xdr:cNvPr id="242" name="フローチャート : 判断 241"/>
        <xdr:cNvSpPr/>
      </xdr:nvSpPr>
      <xdr:spPr>
        <a:xfrm>
          <a:off x="2857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18308</xdr:rowOff>
    </xdr:from>
    <xdr:ext cx="534377" cy="259045"/>
    <xdr:sp macro="" textlink="">
      <xdr:nvSpPr>
        <xdr:cNvPr id="243" name="テキスト ボックス 242"/>
        <xdr:cNvSpPr txBox="1"/>
      </xdr:nvSpPr>
      <xdr:spPr>
        <a:xfrm>
          <a:off x="2641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134018</xdr:rowOff>
    </xdr:from>
    <xdr:to>
      <xdr:col>2</xdr:col>
      <xdr:colOff>638175</xdr:colOff>
      <xdr:row>97</xdr:row>
      <xdr:rowOff>150437</xdr:rowOff>
    </xdr:to>
    <xdr:cxnSp macro="">
      <xdr:nvCxnSpPr>
        <xdr:cNvPr id="244" name="直線コネクタ 243"/>
        <xdr:cNvCxnSpPr/>
      </xdr:nvCxnSpPr>
      <xdr:spPr>
        <a:xfrm flipV="1">
          <a:off x="1130300" y="16764668"/>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83283</xdr:rowOff>
    </xdr:from>
    <xdr:to>
      <xdr:col>3</xdr:col>
      <xdr:colOff>3175</xdr:colOff>
      <xdr:row>98</xdr:row>
      <xdr:rowOff>13433</xdr:rowOff>
    </xdr:to>
    <xdr:sp macro="" textlink="">
      <xdr:nvSpPr>
        <xdr:cNvPr id="245" name="フローチャート : 判断 244"/>
        <xdr:cNvSpPr/>
      </xdr:nvSpPr>
      <xdr:spPr>
        <a:xfrm>
          <a:off x="1968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4560</xdr:rowOff>
    </xdr:from>
    <xdr:ext cx="534377" cy="259045"/>
    <xdr:sp macro="" textlink="">
      <xdr:nvSpPr>
        <xdr:cNvPr id="246" name="テキスト ボックス 245"/>
        <xdr:cNvSpPr txBox="1"/>
      </xdr:nvSpPr>
      <xdr:spPr>
        <a:xfrm>
          <a:off x="1752111" y="168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71011</xdr:rowOff>
    </xdr:from>
    <xdr:to>
      <xdr:col>1</xdr:col>
      <xdr:colOff>485775</xdr:colOff>
      <xdr:row>98</xdr:row>
      <xdr:rowOff>1161</xdr:rowOff>
    </xdr:to>
    <xdr:sp macro="" textlink="">
      <xdr:nvSpPr>
        <xdr:cNvPr id="247" name="フローチャート : 判断 246"/>
        <xdr:cNvSpPr/>
      </xdr:nvSpPr>
      <xdr:spPr>
        <a:xfrm>
          <a:off x="1079500" y="16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17688</xdr:rowOff>
    </xdr:from>
    <xdr:ext cx="534377" cy="259045"/>
    <xdr:sp macro="" textlink="">
      <xdr:nvSpPr>
        <xdr:cNvPr id="248" name="テキスト ボックス 247"/>
        <xdr:cNvSpPr txBox="1"/>
      </xdr:nvSpPr>
      <xdr:spPr>
        <a:xfrm>
          <a:off x="863111" y="16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163992</xdr:rowOff>
    </xdr:from>
    <xdr:to>
      <xdr:col>6</xdr:col>
      <xdr:colOff>561975</xdr:colOff>
      <xdr:row>97</xdr:row>
      <xdr:rowOff>94142</xdr:rowOff>
    </xdr:to>
    <xdr:sp macro="" textlink="">
      <xdr:nvSpPr>
        <xdr:cNvPr id="254" name="円/楕円 253"/>
        <xdr:cNvSpPr/>
      </xdr:nvSpPr>
      <xdr:spPr>
        <a:xfrm>
          <a:off x="4584700" y="166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142419</xdr:rowOff>
    </xdr:from>
    <xdr:ext cx="534377" cy="259045"/>
    <xdr:sp macro="" textlink="">
      <xdr:nvSpPr>
        <xdr:cNvPr id="255" name="衛生費該当値テキスト"/>
        <xdr:cNvSpPr txBox="1"/>
      </xdr:nvSpPr>
      <xdr:spPr>
        <a:xfrm>
          <a:off x="4686300" y="166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77888</xdr:rowOff>
    </xdr:from>
    <xdr:to>
      <xdr:col>5</xdr:col>
      <xdr:colOff>409575</xdr:colOff>
      <xdr:row>98</xdr:row>
      <xdr:rowOff>8038</xdr:rowOff>
    </xdr:to>
    <xdr:sp macro="" textlink="">
      <xdr:nvSpPr>
        <xdr:cNvPr id="256" name="円/楕円 255"/>
        <xdr:cNvSpPr/>
      </xdr:nvSpPr>
      <xdr:spPr>
        <a:xfrm>
          <a:off x="3746500" y="167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170615</xdr:rowOff>
    </xdr:from>
    <xdr:ext cx="534377" cy="259045"/>
    <xdr:sp macro="" textlink="">
      <xdr:nvSpPr>
        <xdr:cNvPr id="257" name="テキスト ボックス 256"/>
        <xdr:cNvSpPr txBox="1"/>
      </xdr:nvSpPr>
      <xdr:spPr>
        <a:xfrm>
          <a:off x="3530111" y="168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84158</xdr:rowOff>
    </xdr:from>
    <xdr:to>
      <xdr:col>4</xdr:col>
      <xdr:colOff>206375</xdr:colOff>
      <xdr:row>98</xdr:row>
      <xdr:rowOff>14308</xdr:rowOff>
    </xdr:to>
    <xdr:sp macro="" textlink="">
      <xdr:nvSpPr>
        <xdr:cNvPr id="258" name="円/楕円 257"/>
        <xdr:cNvSpPr/>
      </xdr:nvSpPr>
      <xdr:spPr>
        <a:xfrm>
          <a:off x="2857500" y="167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5435</xdr:rowOff>
    </xdr:from>
    <xdr:ext cx="534377" cy="259045"/>
    <xdr:sp macro="" textlink="">
      <xdr:nvSpPr>
        <xdr:cNvPr id="259" name="テキスト ボックス 258"/>
        <xdr:cNvSpPr txBox="1"/>
      </xdr:nvSpPr>
      <xdr:spPr>
        <a:xfrm>
          <a:off x="2641111" y="16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83218</xdr:rowOff>
    </xdr:from>
    <xdr:to>
      <xdr:col>3</xdr:col>
      <xdr:colOff>3175</xdr:colOff>
      <xdr:row>98</xdr:row>
      <xdr:rowOff>13368</xdr:rowOff>
    </xdr:to>
    <xdr:sp macro="" textlink="">
      <xdr:nvSpPr>
        <xdr:cNvPr id="260" name="円/楕円 259"/>
        <xdr:cNvSpPr/>
      </xdr:nvSpPr>
      <xdr:spPr>
        <a:xfrm>
          <a:off x="1968500" y="167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29895</xdr:rowOff>
    </xdr:from>
    <xdr:ext cx="534377" cy="259045"/>
    <xdr:sp macro="" textlink="">
      <xdr:nvSpPr>
        <xdr:cNvPr id="261" name="テキスト ボックス 260"/>
        <xdr:cNvSpPr txBox="1"/>
      </xdr:nvSpPr>
      <xdr:spPr>
        <a:xfrm>
          <a:off x="1752111" y="164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99637</xdr:rowOff>
    </xdr:from>
    <xdr:to>
      <xdr:col>1</xdr:col>
      <xdr:colOff>485775</xdr:colOff>
      <xdr:row>98</xdr:row>
      <xdr:rowOff>29787</xdr:rowOff>
    </xdr:to>
    <xdr:sp macro="" textlink="">
      <xdr:nvSpPr>
        <xdr:cNvPr id="262" name="円/楕円 261"/>
        <xdr:cNvSpPr/>
      </xdr:nvSpPr>
      <xdr:spPr>
        <a:xfrm>
          <a:off x="1079500" y="167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20914</xdr:rowOff>
    </xdr:from>
    <xdr:ext cx="534377" cy="259045"/>
    <xdr:sp macro="" textlink="">
      <xdr:nvSpPr>
        <xdr:cNvPr id="263" name="テキスト ボックス 262"/>
        <xdr:cNvSpPr txBox="1"/>
      </xdr:nvSpPr>
      <xdr:spPr>
        <a:xfrm>
          <a:off x="863111" y="168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94590</xdr:rowOff>
    </xdr:from>
    <xdr:to>
      <xdr:col>14</xdr:col>
      <xdr:colOff>28575</xdr:colOff>
      <xdr:row>39</xdr:row>
      <xdr:rowOff>44450</xdr:rowOff>
    </xdr:to>
    <xdr:cxnSp macro="">
      <xdr:nvCxnSpPr>
        <xdr:cNvPr id="295" name="直線コネクタ 294"/>
        <xdr:cNvCxnSpPr/>
      </xdr:nvCxnSpPr>
      <xdr:spPr>
        <a:xfrm>
          <a:off x="8750300" y="6438240"/>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6" name="フローチャート : 判断 295"/>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46778</xdr:rowOff>
    </xdr:from>
    <xdr:ext cx="378565" cy="259045"/>
    <xdr:sp macro="" textlink="">
      <xdr:nvSpPr>
        <xdr:cNvPr id="297" name="テキスト ボックス 296"/>
        <xdr:cNvSpPr txBox="1"/>
      </xdr:nvSpPr>
      <xdr:spPr>
        <a:xfrm>
          <a:off x="9450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94590</xdr:rowOff>
    </xdr:from>
    <xdr:to>
      <xdr:col>12</xdr:col>
      <xdr:colOff>511175</xdr:colOff>
      <xdr:row>39</xdr:row>
      <xdr:rowOff>44450</xdr:rowOff>
    </xdr:to>
    <xdr:cxnSp macro="">
      <xdr:nvCxnSpPr>
        <xdr:cNvPr id="298" name="直線コネクタ 297"/>
        <xdr:cNvCxnSpPr/>
      </xdr:nvCxnSpPr>
      <xdr:spPr>
        <a:xfrm flipV="1">
          <a:off x="7861300" y="6438240"/>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9" name="フローチャート : 判断 298"/>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140708</xdr:rowOff>
    </xdr:from>
    <xdr:ext cx="469744" cy="259045"/>
    <xdr:sp macro="" textlink="">
      <xdr:nvSpPr>
        <xdr:cNvPr id="300" name="テキスト ボックス 299"/>
        <xdr:cNvSpPr txBox="1"/>
      </xdr:nvSpPr>
      <xdr:spPr>
        <a:xfrm>
          <a:off x="8515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171018</xdr:rowOff>
    </xdr:from>
    <xdr:to>
      <xdr:col>11</xdr:col>
      <xdr:colOff>307975</xdr:colOff>
      <xdr:row>39</xdr:row>
      <xdr:rowOff>44450</xdr:rowOff>
    </xdr:to>
    <xdr:cxnSp macro="">
      <xdr:nvCxnSpPr>
        <xdr:cNvPr id="301" name="直線コネクタ 300"/>
        <xdr:cNvCxnSpPr/>
      </xdr:nvCxnSpPr>
      <xdr:spPr>
        <a:xfrm>
          <a:off x="6972300" y="6686118"/>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302" name="フローチャート : 判断 301"/>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125341</xdr:rowOff>
    </xdr:from>
    <xdr:ext cx="469744" cy="259045"/>
    <xdr:sp macro="" textlink="">
      <xdr:nvSpPr>
        <xdr:cNvPr id="303" name="テキスト ボックス 302"/>
        <xdr:cNvSpPr txBox="1"/>
      </xdr:nvSpPr>
      <xdr:spPr>
        <a:xfrm>
          <a:off x="7626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4" name="フローチャート : 判断 303"/>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40835</xdr:rowOff>
    </xdr:from>
    <xdr:ext cx="469744" cy="259045"/>
    <xdr:sp macro="" textlink="">
      <xdr:nvSpPr>
        <xdr:cNvPr id="305" name="テキスト ボックス 304"/>
        <xdr:cNvSpPr txBox="1"/>
      </xdr:nvSpPr>
      <xdr:spPr>
        <a:xfrm>
          <a:off x="6737427" y="62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43790</xdr:rowOff>
    </xdr:from>
    <xdr:to>
      <xdr:col>12</xdr:col>
      <xdr:colOff>561975</xdr:colOff>
      <xdr:row>37</xdr:row>
      <xdr:rowOff>145390</xdr:rowOff>
    </xdr:to>
    <xdr:sp macro="" textlink="">
      <xdr:nvSpPr>
        <xdr:cNvPr id="315" name="円/楕円 314"/>
        <xdr:cNvSpPr/>
      </xdr:nvSpPr>
      <xdr:spPr>
        <a:xfrm>
          <a:off x="8699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161917</xdr:rowOff>
    </xdr:from>
    <xdr:ext cx="469744" cy="259045"/>
    <xdr:sp macro="" textlink="">
      <xdr:nvSpPr>
        <xdr:cNvPr id="316" name="テキスト ボックス 315"/>
        <xdr:cNvSpPr txBox="1"/>
      </xdr:nvSpPr>
      <xdr:spPr>
        <a:xfrm>
          <a:off x="8515427" y="61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120218</xdr:rowOff>
    </xdr:from>
    <xdr:to>
      <xdr:col>10</xdr:col>
      <xdr:colOff>155575</xdr:colOff>
      <xdr:row>39</xdr:row>
      <xdr:rowOff>50368</xdr:rowOff>
    </xdr:to>
    <xdr:sp macro="" textlink="">
      <xdr:nvSpPr>
        <xdr:cNvPr id="319" name="円/楕円 318"/>
        <xdr:cNvSpPr/>
      </xdr:nvSpPr>
      <xdr:spPr>
        <a:xfrm>
          <a:off x="6921500" y="6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41495</xdr:rowOff>
    </xdr:from>
    <xdr:ext cx="378565" cy="259045"/>
    <xdr:sp macro="" textlink="">
      <xdr:nvSpPr>
        <xdr:cNvPr id="320" name="テキスト ボックス 319"/>
        <xdr:cNvSpPr txBox="1"/>
      </xdr:nvSpPr>
      <xdr:spPr>
        <a:xfrm>
          <a:off x="6783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101853</xdr:rowOff>
    </xdr:from>
    <xdr:to>
      <xdr:col>15</xdr:col>
      <xdr:colOff>180975</xdr:colOff>
      <xdr:row>57</xdr:row>
      <xdr:rowOff>127776</xdr:rowOff>
    </xdr:to>
    <xdr:cxnSp macro="">
      <xdr:nvCxnSpPr>
        <xdr:cNvPr id="347" name="直線コネクタ 346"/>
        <xdr:cNvCxnSpPr/>
      </xdr:nvCxnSpPr>
      <xdr:spPr>
        <a:xfrm>
          <a:off x="9639300" y="9874503"/>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37141</xdr:rowOff>
    </xdr:from>
    <xdr:to>
      <xdr:col>14</xdr:col>
      <xdr:colOff>28575</xdr:colOff>
      <xdr:row>57</xdr:row>
      <xdr:rowOff>101853</xdr:rowOff>
    </xdr:to>
    <xdr:cxnSp macro="">
      <xdr:nvCxnSpPr>
        <xdr:cNvPr id="350" name="直線コネクタ 349"/>
        <xdr:cNvCxnSpPr/>
      </xdr:nvCxnSpPr>
      <xdr:spPr>
        <a:xfrm>
          <a:off x="8750300" y="9809791"/>
          <a:ext cx="8890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51" name="フローチャート : 判断 350"/>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126861</xdr:rowOff>
    </xdr:from>
    <xdr:ext cx="534377" cy="259045"/>
    <xdr:sp macro="" textlink="">
      <xdr:nvSpPr>
        <xdr:cNvPr id="352" name="テキスト ボックス 351"/>
        <xdr:cNvSpPr txBox="1"/>
      </xdr:nvSpPr>
      <xdr:spPr>
        <a:xfrm>
          <a:off x="9372111" y="95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15250</xdr:rowOff>
    </xdr:from>
    <xdr:to>
      <xdr:col>12</xdr:col>
      <xdr:colOff>511175</xdr:colOff>
      <xdr:row>57</xdr:row>
      <xdr:rowOff>37141</xdr:rowOff>
    </xdr:to>
    <xdr:cxnSp macro="">
      <xdr:nvCxnSpPr>
        <xdr:cNvPr id="353" name="直線コネクタ 352"/>
        <xdr:cNvCxnSpPr/>
      </xdr:nvCxnSpPr>
      <xdr:spPr>
        <a:xfrm>
          <a:off x="7861300" y="9787900"/>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4" name="フローチャート : 判断 353"/>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97923</xdr:rowOff>
    </xdr:from>
    <xdr:ext cx="534377" cy="259045"/>
    <xdr:sp macro="" textlink="">
      <xdr:nvSpPr>
        <xdr:cNvPr id="355" name="テキスト ボックス 354"/>
        <xdr:cNvSpPr txBox="1"/>
      </xdr:nvSpPr>
      <xdr:spPr>
        <a:xfrm>
          <a:off x="8483111" y="9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15250</xdr:rowOff>
    </xdr:from>
    <xdr:to>
      <xdr:col>11</xdr:col>
      <xdr:colOff>307975</xdr:colOff>
      <xdr:row>58</xdr:row>
      <xdr:rowOff>1479</xdr:rowOff>
    </xdr:to>
    <xdr:cxnSp macro="">
      <xdr:nvCxnSpPr>
        <xdr:cNvPr id="356" name="直線コネクタ 355"/>
        <xdr:cNvCxnSpPr/>
      </xdr:nvCxnSpPr>
      <xdr:spPr>
        <a:xfrm flipV="1">
          <a:off x="6972300" y="9787900"/>
          <a:ext cx="889000" cy="15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7" name="フローチャート : 判断 356"/>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119795</xdr:rowOff>
    </xdr:from>
    <xdr:ext cx="534377" cy="259045"/>
    <xdr:sp macro="" textlink="">
      <xdr:nvSpPr>
        <xdr:cNvPr id="358" name="テキスト ボックス 357"/>
        <xdr:cNvSpPr txBox="1"/>
      </xdr:nvSpPr>
      <xdr:spPr>
        <a:xfrm>
          <a:off x="7594111" y="98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9" name="フローチャート : 判断 358"/>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142343</xdr:rowOff>
    </xdr:from>
    <xdr:ext cx="534377" cy="259045"/>
    <xdr:sp macro="" textlink="">
      <xdr:nvSpPr>
        <xdr:cNvPr id="360" name="テキスト ボックス 359"/>
        <xdr:cNvSpPr txBox="1"/>
      </xdr:nvSpPr>
      <xdr:spPr>
        <a:xfrm>
          <a:off x="6705111" y="957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76976</xdr:rowOff>
    </xdr:from>
    <xdr:to>
      <xdr:col>15</xdr:col>
      <xdr:colOff>231775</xdr:colOff>
      <xdr:row>58</xdr:row>
      <xdr:rowOff>7126</xdr:rowOff>
    </xdr:to>
    <xdr:sp macro="" textlink="">
      <xdr:nvSpPr>
        <xdr:cNvPr id="366" name="円/楕円 365"/>
        <xdr:cNvSpPr/>
      </xdr:nvSpPr>
      <xdr:spPr>
        <a:xfrm>
          <a:off x="10426700" y="98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55403</xdr:rowOff>
    </xdr:from>
    <xdr:ext cx="534377" cy="259045"/>
    <xdr:sp macro="" textlink="">
      <xdr:nvSpPr>
        <xdr:cNvPr id="367" name="農林水産業費該当値テキスト"/>
        <xdr:cNvSpPr txBox="1"/>
      </xdr:nvSpPr>
      <xdr:spPr>
        <a:xfrm>
          <a:off x="10528300" y="98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51053</xdr:rowOff>
    </xdr:from>
    <xdr:to>
      <xdr:col>14</xdr:col>
      <xdr:colOff>79375</xdr:colOff>
      <xdr:row>57</xdr:row>
      <xdr:rowOff>152653</xdr:rowOff>
    </xdr:to>
    <xdr:sp macro="" textlink="">
      <xdr:nvSpPr>
        <xdr:cNvPr id="368" name="円/楕円 367"/>
        <xdr:cNvSpPr/>
      </xdr:nvSpPr>
      <xdr:spPr>
        <a:xfrm>
          <a:off x="9588500" y="98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143780</xdr:rowOff>
    </xdr:from>
    <xdr:ext cx="534377" cy="259045"/>
    <xdr:sp macro="" textlink="">
      <xdr:nvSpPr>
        <xdr:cNvPr id="369" name="テキスト ボックス 368"/>
        <xdr:cNvSpPr txBox="1"/>
      </xdr:nvSpPr>
      <xdr:spPr>
        <a:xfrm>
          <a:off x="9372111" y="99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157791</xdr:rowOff>
    </xdr:from>
    <xdr:to>
      <xdr:col>12</xdr:col>
      <xdr:colOff>561975</xdr:colOff>
      <xdr:row>57</xdr:row>
      <xdr:rowOff>87941</xdr:rowOff>
    </xdr:to>
    <xdr:sp macro="" textlink="">
      <xdr:nvSpPr>
        <xdr:cNvPr id="370" name="円/楕円 369"/>
        <xdr:cNvSpPr/>
      </xdr:nvSpPr>
      <xdr:spPr>
        <a:xfrm>
          <a:off x="8699500" y="97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104468</xdr:rowOff>
    </xdr:from>
    <xdr:ext cx="534377" cy="259045"/>
    <xdr:sp macro="" textlink="">
      <xdr:nvSpPr>
        <xdr:cNvPr id="371" name="テキスト ボックス 370"/>
        <xdr:cNvSpPr txBox="1"/>
      </xdr:nvSpPr>
      <xdr:spPr>
        <a:xfrm>
          <a:off x="8483111" y="95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135900</xdr:rowOff>
    </xdr:from>
    <xdr:to>
      <xdr:col>11</xdr:col>
      <xdr:colOff>358775</xdr:colOff>
      <xdr:row>57</xdr:row>
      <xdr:rowOff>66050</xdr:rowOff>
    </xdr:to>
    <xdr:sp macro="" textlink="">
      <xdr:nvSpPr>
        <xdr:cNvPr id="372" name="円/楕円 371"/>
        <xdr:cNvSpPr/>
      </xdr:nvSpPr>
      <xdr:spPr>
        <a:xfrm>
          <a:off x="7810500" y="97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82577</xdr:rowOff>
    </xdr:from>
    <xdr:ext cx="534377" cy="259045"/>
    <xdr:sp macro="" textlink="">
      <xdr:nvSpPr>
        <xdr:cNvPr id="373" name="テキスト ボックス 372"/>
        <xdr:cNvSpPr txBox="1"/>
      </xdr:nvSpPr>
      <xdr:spPr>
        <a:xfrm>
          <a:off x="7594111" y="95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122129</xdr:rowOff>
    </xdr:from>
    <xdr:to>
      <xdr:col>10</xdr:col>
      <xdr:colOff>155575</xdr:colOff>
      <xdr:row>58</xdr:row>
      <xdr:rowOff>52279</xdr:rowOff>
    </xdr:to>
    <xdr:sp macro="" textlink="">
      <xdr:nvSpPr>
        <xdr:cNvPr id="374" name="円/楕円 373"/>
        <xdr:cNvSpPr/>
      </xdr:nvSpPr>
      <xdr:spPr>
        <a:xfrm>
          <a:off x="6921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43406</xdr:rowOff>
    </xdr:from>
    <xdr:ext cx="534377" cy="259045"/>
    <xdr:sp macro="" textlink="">
      <xdr:nvSpPr>
        <xdr:cNvPr id="375" name="テキスト ボックス 374"/>
        <xdr:cNvSpPr txBox="1"/>
      </xdr:nvSpPr>
      <xdr:spPr>
        <a:xfrm>
          <a:off x="6705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160176</xdr:rowOff>
    </xdr:from>
    <xdr:to>
      <xdr:col>15</xdr:col>
      <xdr:colOff>180975</xdr:colOff>
      <xdr:row>79</xdr:row>
      <xdr:rowOff>18760</xdr:rowOff>
    </xdr:to>
    <xdr:cxnSp macro="">
      <xdr:nvCxnSpPr>
        <xdr:cNvPr id="406" name="直線コネクタ 405"/>
        <xdr:cNvCxnSpPr/>
      </xdr:nvCxnSpPr>
      <xdr:spPr>
        <a:xfrm flipV="1">
          <a:off x="9639300" y="13533276"/>
          <a:ext cx="8382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156094</xdr:rowOff>
    </xdr:from>
    <xdr:to>
      <xdr:col>14</xdr:col>
      <xdr:colOff>28575</xdr:colOff>
      <xdr:row>79</xdr:row>
      <xdr:rowOff>18760</xdr:rowOff>
    </xdr:to>
    <xdr:cxnSp macro="">
      <xdr:nvCxnSpPr>
        <xdr:cNvPr id="409" name="直線コネクタ 408"/>
        <xdr:cNvCxnSpPr/>
      </xdr:nvCxnSpPr>
      <xdr:spPr>
        <a:xfrm>
          <a:off x="8750300" y="13529194"/>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10" name="フローチャート : 判断 409"/>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31549</xdr:rowOff>
    </xdr:from>
    <xdr:ext cx="534377" cy="259045"/>
    <xdr:sp macro="" textlink="">
      <xdr:nvSpPr>
        <xdr:cNvPr id="411" name="テキスト ボックス 410"/>
        <xdr:cNvSpPr txBox="1"/>
      </xdr:nvSpPr>
      <xdr:spPr>
        <a:xfrm>
          <a:off x="9372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150760</xdr:rowOff>
    </xdr:from>
    <xdr:to>
      <xdr:col>12</xdr:col>
      <xdr:colOff>511175</xdr:colOff>
      <xdr:row>78</xdr:row>
      <xdr:rowOff>156094</xdr:rowOff>
    </xdr:to>
    <xdr:cxnSp macro="">
      <xdr:nvCxnSpPr>
        <xdr:cNvPr id="412" name="直線コネクタ 411"/>
        <xdr:cNvCxnSpPr/>
      </xdr:nvCxnSpPr>
      <xdr:spPr>
        <a:xfrm>
          <a:off x="7861300" y="1352386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13" name="フローチャート : 判断 412"/>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35620</xdr:rowOff>
    </xdr:from>
    <xdr:ext cx="534377" cy="259045"/>
    <xdr:sp macro="" textlink="">
      <xdr:nvSpPr>
        <xdr:cNvPr id="414" name="テキスト ボックス 413"/>
        <xdr:cNvSpPr txBox="1"/>
      </xdr:nvSpPr>
      <xdr:spPr>
        <a:xfrm>
          <a:off x="8483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150760</xdr:rowOff>
    </xdr:from>
    <xdr:to>
      <xdr:col>11</xdr:col>
      <xdr:colOff>307975</xdr:colOff>
      <xdr:row>78</xdr:row>
      <xdr:rowOff>160209</xdr:rowOff>
    </xdr:to>
    <xdr:cxnSp macro="">
      <xdr:nvCxnSpPr>
        <xdr:cNvPr id="415" name="直線コネクタ 414"/>
        <xdr:cNvCxnSpPr/>
      </xdr:nvCxnSpPr>
      <xdr:spPr>
        <a:xfrm flipV="1">
          <a:off x="6972300" y="1352386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6" name="フローチャート : 判断 415"/>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40476</xdr:rowOff>
    </xdr:from>
    <xdr:ext cx="534377" cy="259045"/>
    <xdr:sp macro="" textlink="">
      <xdr:nvSpPr>
        <xdr:cNvPr id="417" name="テキスト ボックス 416"/>
        <xdr:cNvSpPr txBox="1"/>
      </xdr:nvSpPr>
      <xdr:spPr>
        <a:xfrm>
          <a:off x="7594111" y="13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8" name="フローチャート : 判断 417"/>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36752</xdr:rowOff>
    </xdr:from>
    <xdr:ext cx="534377" cy="259045"/>
    <xdr:sp macro="" textlink="">
      <xdr:nvSpPr>
        <xdr:cNvPr id="419" name="テキスト ボックス 418"/>
        <xdr:cNvSpPr txBox="1"/>
      </xdr:nvSpPr>
      <xdr:spPr>
        <a:xfrm>
          <a:off x="6705111" y="132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109376</xdr:rowOff>
    </xdr:from>
    <xdr:to>
      <xdr:col>15</xdr:col>
      <xdr:colOff>231775</xdr:colOff>
      <xdr:row>79</xdr:row>
      <xdr:rowOff>39526</xdr:rowOff>
    </xdr:to>
    <xdr:sp macro="" textlink="">
      <xdr:nvSpPr>
        <xdr:cNvPr id="425" name="円/楕円 424"/>
        <xdr:cNvSpPr/>
      </xdr:nvSpPr>
      <xdr:spPr>
        <a:xfrm>
          <a:off x="10426700" y="13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24303</xdr:rowOff>
    </xdr:from>
    <xdr:ext cx="534377" cy="259045"/>
    <xdr:sp macro="" textlink="">
      <xdr:nvSpPr>
        <xdr:cNvPr id="426" name="商工費該当値テキスト"/>
        <xdr:cNvSpPr txBox="1"/>
      </xdr:nvSpPr>
      <xdr:spPr>
        <a:xfrm>
          <a:off x="10528300" y="133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139410</xdr:rowOff>
    </xdr:from>
    <xdr:to>
      <xdr:col>14</xdr:col>
      <xdr:colOff>79375</xdr:colOff>
      <xdr:row>79</xdr:row>
      <xdr:rowOff>69560</xdr:rowOff>
    </xdr:to>
    <xdr:sp macro="" textlink="">
      <xdr:nvSpPr>
        <xdr:cNvPr id="427" name="円/楕円 426"/>
        <xdr:cNvSpPr/>
      </xdr:nvSpPr>
      <xdr:spPr>
        <a:xfrm>
          <a:off x="9588500" y="135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60687</xdr:rowOff>
    </xdr:from>
    <xdr:ext cx="469744" cy="259045"/>
    <xdr:sp macro="" textlink="">
      <xdr:nvSpPr>
        <xdr:cNvPr id="428" name="テキスト ボックス 427"/>
        <xdr:cNvSpPr txBox="1"/>
      </xdr:nvSpPr>
      <xdr:spPr>
        <a:xfrm>
          <a:off x="9404427" y="136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105294</xdr:rowOff>
    </xdr:from>
    <xdr:to>
      <xdr:col>12</xdr:col>
      <xdr:colOff>561975</xdr:colOff>
      <xdr:row>79</xdr:row>
      <xdr:rowOff>35444</xdr:rowOff>
    </xdr:to>
    <xdr:sp macro="" textlink="">
      <xdr:nvSpPr>
        <xdr:cNvPr id="429" name="円/楕円 428"/>
        <xdr:cNvSpPr/>
      </xdr:nvSpPr>
      <xdr:spPr>
        <a:xfrm>
          <a:off x="8699500" y="134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26571</xdr:rowOff>
    </xdr:from>
    <xdr:ext cx="534377" cy="259045"/>
    <xdr:sp macro="" textlink="">
      <xdr:nvSpPr>
        <xdr:cNvPr id="430" name="テキスト ボックス 429"/>
        <xdr:cNvSpPr txBox="1"/>
      </xdr:nvSpPr>
      <xdr:spPr>
        <a:xfrm>
          <a:off x="8483111" y="135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99960</xdr:rowOff>
    </xdr:from>
    <xdr:to>
      <xdr:col>11</xdr:col>
      <xdr:colOff>358775</xdr:colOff>
      <xdr:row>79</xdr:row>
      <xdr:rowOff>30110</xdr:rowOff>
    </xdr:to>
    <xdr:sp macro="" textlink="">
      <xdr:nvSpPr>
        <xdr:cNvPr id="431" name="円/楕円 430"/>
        <xdr:cNvSpPr/>
      </xdr:nvSpPr>
      <xdr:spPr>
        <a:xfrm>
          <a:off x="7810500" y="134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21237</xdr:rowOff>
    </xdr:from>
    <xdr:ext cx="534377" cy="259045"/>
    <xdr:sp macro="" textlink="">
      <xdr:nvSpPr>
        <xdr:cNvPr id="432" name="テキスト ボックス 431"/>
        <xdr:cNvSpPr txBox="1"/>
      </xdr:nvSpPr>
      <xdr:spPr>
        <a:xfrm>
          <a:off x="7594111" y="135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109409</xdr:rowOff>
    </xdr:from>
    <xdr:to>
      <xdr:col>10</xdr:col>
      <xdr:colOff>155575</xdr:colOff>
      <xdr:row>79</xdr:row>
      <xdr:rowOff>39559</xdr:rowOff>
    </xdr:to>
    <xdr:sp macro="" textlink="">
      <xdr:nvSpPr>
        <xdr:cNvPr id="433" name="円/楕円 432"/>
        <xdr:cNvSpPr/>
      </xdr:nvSpPr>
      <xdr:spPr>
        <a:xfrm>
          <a:off x="6921500" y="134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30686</xdr:rowOff>
    </xdr:from>
    <xdr:ext cx="534377" cy="259045"/>
    <xdr:sp macro="" textlink="">
      <xdr:nvSpPr>
        <xdr:cNvPr id="434" name="テキスト ボックス 433"/>
        <xdr:cNvSpPr txBox="1"/>
      </xdr:nvSpPr>
      <xdr:spPr>
        <a:xfrm>
          <a:off x="6705111" y="1357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159662</xdr:rowOff>
    </xdr:from>
    <xdr:to>
      <xdr:col>15</xdr:col>
      <xdr:colOff>180975</xdr:colOff>
      <xdr:row>98</xdr:row>
      <xdr:rowOff>14300</xdr:rowOff>
    </xdr:to>
    <xdr:cxnSp macro="">
      <xdr:nvCxnSpPr>
        <xdr:cNvPr id="461" name="直線コネクタ 460"/>
        <xdr:cNvCxnSpPr/>
      </xdr:nvCxnSpPr>
      <xdr:spPr>
        <a:xfrm flipV="1">
          <a:off x="9639300" y="16790312"/>
          <a:ext cx="8382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164553</xdr:rowOff>
    </xdr:from>
    <xdr:to>
      <xdr:col>14</xdr:col>
      <xdr:colOff>28575</xdr:colOff>
      <xdr:row>98</xdr:row>
      <xdr:rowOff>14300</xdr:rowOff>
    </xdr:to>
    <xdr:cxnSp macro="">
      <xdr:nvCxnSpPr>
        <xdr:cNvPr id="464" name="直線コネクタ 463"/>
        <xdr:cNvCxnSpPr/>
      </xdr:nvCxnSpPr>
      <xdr:spPr>
        <a:xfrm>
          <a:off x="8750300" y="16795203"/>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6" name="テキスト ボックス 465"/>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164553</xdr:rowOff>
    </xdr:from>
    <xdr:to>
      <xdr:col>12</xdr:col>
      <xdr:colOff>511175</xdr:colOff>
      <xdr:row>98</xdr:row>
      <xdr:rowOff>21130</xdr:rowOff>
    </xdr:to>
    <xdr:cxnSp macro="">
      <xdr:nvCxnSpPr>
        <xdr:cNvPr id="467" name="直線コネクタ 466"/>
        <xdr:cNvCxnSpPr/>
      </xdr:nvCxnSpPr>
      <xdr:spPr>
        <a:xfrm flipV="1">
          <a:off x="7861300" y="16795203"/>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9" name="テキスト ボックス 468"/>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21130</xdr:rowOff>
    </xdr:from>
    <xdr:to>
      <xdr:col>11</xdr:col>
      <xdr:colOff>307975</xdr:colOff>
      <xdr:row>98</xdr:row>
      <xdr:rowOff>50907</xdr:rowOff>
    </xdr:to>
    <xdr:cxnSp macro="">
      <xdr:nvCxnSpPr>
        <xdr:cNvPr id="470" name="直線コネクタ 469"/>
        <xdr:cNvCxnSpPr/>
      </xdr:nvCxnSpPr>
      <xdr:spPr>
        <a:xfrm flipV="1">
          <a:off x="6972300" y="16823230"/>
          <a:ext cx="889000" cy="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2" name="テキスト ボックス 471"/>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4" name="テキスト ボックス 473"/>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108862</xdr:rowOff>
    </xdr:from>
    <xdr:to>
      <xdr:col>15</xdr:col>
      <xdr:colOff>231775</xdr:colOff>
      <xdr:row>98</xdr:row>
      <xdr:rowOff>39012</xdr:rowOff>
    </xdr:to>
    <xdr:sp macro="" textlink="">
      <xdr:nvSpPr>
        <xdr:cNvPr id="480" name="円/楕円 479"/>
        <xdr:cNvSpPr/>
      </xdr:nvSpPr>
      <xdr:spPr>
        <a:xfrm>
          <a:off x="10426700" y="167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23789</xdr:rowOff>
    </xdr:from>
    <xdr:ext cx="534377" cy="259045"/>
    <xdr:sp macro="" textlink="">
      <xdr:nvSpPr>
        <xdr:cNvPr id="481" name="土木費該当値テキスト"/>
        <xdr:cNvSpPr txBox="1"/>
      </xdr:nvSpPr>
      <xdr:spPr>
        <a:xfrm>
          <a:off x="10528300" y="166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134950</xdr:rowOff>
    </xdr:from>
    <xdr:to>
      <xdr:col>14</xdr:col>
      <xdr:colOff>79375</xdr:colOff>
      <xdr:row>98</xdr:row>
      <xdr:rowOff>65100</xdr:rowOff>
    </xdr:to>
    <xdr:sp macro="" textlink="">
      <xdr:nvSpPr>
        <xdr:cNvPr id="482" name="円/楕円 481"/>
        <xdr:cNvSpPr/>
      </xdr:nvSpPr>
      <xdr:spPr>
        <a:xfrm>
          <a:off x="9588500" y="167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56227</xdr:rowOff>
    </xdr:from>
    <xdr:ext cx="534377" cy="259045"/>
    <xdr:sp macro="" textlink="">
      <xdr:nvSpPr>
        <xdr:cNvPr id="483" name="テキスト ボックス 482"/>
        <xdr:cNvSpPr txBox="1"/>
      </xdr:nvSpPr>
      <xdr:spPr>
        <a:xfrm>
          <a:off x="9372111" y="168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113753</xdr:rowOff>
    </xdr:from>
    <xdr:to>
      <xdr:col>12</xdr:col>
      <xdr:colOff>561975</xdr:colOff>
      <xdr:row>98</xdr:row>
      <xdr:rowOff>43903</xdr:rowOff>
    </xdr:to>
    <xdr:sp macro="" textlink="">
      <xdr:nvSpPr>
        <xdr:cNvPr id="484" name="円/楕円 483"/>
        <xdr:cNvSpPr/>
      </xdr:nvSpPr>
      <xdr:spPr>
        <a:xfrm>
          <a:off x="8699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35030</xdr:rowOff>
    </xdr:from>
    <xdr:ext cx="534377" cy="259045"/>
    <xdr:sp macro="" textlink="">
      <xdr:nvSpPr>
        <xdr:cNvPr id="485" name="テキスト ボックス 484"/>
        <xdr:cNvSpPr txBox="1"/>
      </xdr:nvSpPr>
      <xdr:spPr>
        <a:xfrm>
          <a:off x="8483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141780</xdr:rowOff>
    </xdr:from>
    <xdr:to>
      <xdr:col>11</xdr:col>
      <xdr:colOff>358775</xdr:colOff>
      <xdr:row>98</xdr:row>
      <xdr:rowOff>71930</xdr:rowOff>
    </xdr:to>
    <xdr:sp macro="" textlink="">
      <xdr:nvSpPr>
        <xdr:cNvPr id="486" name="円/楕円 485"/>
        <xdr:cNvSpPr/>
      </xdr:nvSpPr>
      <xdr:spPr>
        <a:xfrm>
          <a:off x="7810500" y="167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63057</xdr:rowOff>
    </xdr:from>
    <xdr:ext cx="534377" cy="259045"/>
    <xdr:sp macro="" textlink="">
      <xdr:nvSpPr>
        <xdr:cNvPr id="487" name="テキスト ボックス 486"/>
        <xdr:cNvSpPr txBox="1"/>
      </xdr:nvSpPr>
      <xdr:spPr>
        <a:xfrm>
          <a:off x="7594111" y="16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107</xdr:rowOff>
    </xdr:from>
    <xdr:to>
      <xdr:col>10</xdr:col>
      <xdr:colOff>155575</xdr:colOff>
      <xdr:row>98</xdr:row>
      <xdr:rowOff>101707</xdr:rowOff>
    </xdr:to>
    <xdr:sp macro="" textlink="">
      <xdr:nvSpPr>
        <xdr:cNvPr id="488" name="円/楕円 487"/>
        <xdr:cNvSpPr/>
      </xdr:nvSpPr>
      <xdr:spPr>
        <a:xfrm>
          <a:off x="6921500" y="168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92834</xdr:rowOff>
    </xdr:from>
    <xdr:ext cx="534377" cy="259045"/>
    <xdr:sp macro="" textlink="">
      <xdr:nvSpPr>
        <xdr:cNvPr id="489" name="テキスト ボックス 488"/>
        <xdr:cNvSpPr txBox="1"/>
      </xdr:nvSpPr>
      <xdr:spPr>
        <a:xfrm>
          <a:off x="6705111" y="168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169456</xdr:rowOff>
    </xdr:from>
    <xdr:to>
      <xdr:col>23</xdr:col>
      <xdr:colOff>517525</xdr:colOff>
      <xdr:row>38</xdr:row>
      <xdr:rowOff>60699</xdr:rowOff>
    </xdr:to>
    <xdr:cxnSp macro="">
      <xdr:nvCxnSpPr>
        <xdr:cNvPr id="519" name="直線コネクタ 518"/>
        <xdr:cNvCxnSpPr/>
      </xdr:nvCxnSpPr>
      <xdr:spPr>
        <a:xfrm flipV="1">
          <a:off x="15481300" y="6513106"/>
          <a:ext cx="838200" cy="6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60699</xdr:rowOff>
    </xdr:from>
    <xdr:to>
      <xdr:col>22</xdr:col>
      <xdr:colOff>365125</xdr:colOff>
      <xdr:row>38</xdr:row>
      <xdr:rowOff>63367</xdr:rowOff>
    </xdr:to>
    <xdr:cxnSp macro="">
      <xdr:nvCxnSpPr>
        <xdr:cNvPr id="522" name="直線コネクタ 521"/>
        <xdr:cNvCxnSpPr/>
      </xdr:nvCxnSpPr>
      <xdr:spPr>
        <a:xfrm flipV="1">
          <a:off x="14592300" y="657579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4318</xdr:rowOff>
    </xdr:from>
    <xdr:to>
      <xdr:col>22</xdr:col>
      <xdr:colOff>415925</xdr:colOff>
      <xdr:row>38</xdr:row>
      <xdr:rowOff>105918</xdr:rowOff>
    </xdr:to>
    <xdr:sp macro="" textlink="">
      <xdr:nvSpPr>
        <xdr:cNvPr id="523" name="フローチャート : 判断 522"/>
        <xdr:cNvSpPr/>
      </xdr:nvSpPr>
      <xdr:spPr>
        <a:xfrm>
          <a:off x="15430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122445</xdr:rowOff>
    </xdr:from>
    <xdr:ext cx="534377" cy="259045"/>
    <xdr:sp macro="" textlink="">
      <xdr:nvSpPr>
        <xdr:cNvPr id="524" name="テキスト ボックス 523"/>
        <xdr:cNvSpPr txBox="1"/>
      </xdr:nvSpPr>
      <xdr:spPr>
        <a:xfrm>
          <a:off x="15214111"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63367</xdr:rowOff>
    </xdr:from>
    <xdr:to>
      <xdr:col>21</xdr:col>
      <xdr:colOff>161925</xdr:colOff>
      <xdr:row>38</xdr:row>
      <xdr:rowOff>80778</xdr:rowOff>
    </xdr:to>
    <xdr:cxnSp macro="">
      <xdr:nvCxnSpPr>
        <xdr:cNvPr id="525" name="直線コネクタ 524"/>
        <xdr:cNvCxnSpPr/>
      </xdr:nvCxnSpPr>
      <xdr:spPr>
        <a:xfrm flipV="1">
          <a:off x="13703300" y="6578467"/>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8813</xdr:rowOff>
    </xdr:from>
    <xdr:to>
      <xdr:col>21</xdr:col>
      <xdr:colOff>212725</xdr:colOff>
      <xdr:row>38</xdr:row>
      <xdr:rowOff>110413</xdr:rowOff>
    </xdr:to>
    <xdr:sp macro="" textlink="">
      <xdr:nvSpPr>
        <xdr:cNvPr id="526" name="フローチャート : 判断 525"/>
        <xdr:cNvSpPr/>
      </xdr:nvSpPr>
      <xdr:spPr>
        <a:xfrm>
          <a:off x="14541500" y="65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126941</xdr:rowOff>
    </xdr:from>
    <xdr:ext cx="534377" cy="259045"/>
    <xdr:sp macro="" textlink="">
      <xdr:nvSpPr>
        <xdr:cNvPr id="527" name="テキスト ボックス 526"/>
        <xdr:cNvSpPr txBox="1"/>
      </xdr:nvSpPr>
      <xdr:spPr>
        <a:xfrm>
          <a:off x="14325111" y="62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66301</xdr:rowOff>
    </xdr:from>
    <xdr:to>
      <xdr:col>19</xdr:col>
      <xdr:colOff>644525</xdr:colOff>
      <xdr:row>38</xdr:row>
      <xdr:rowOff>80778</xdr:rowOff>
    </xdr:to>
    <xdr:cxnSp macro="">
      <xdr:nvCxnSpPr>
        <xdr:cNvPr id="528" name="直線コネクタ 527"/>
        <xdr:cNvCxnSpPr/>
      </xdr:nvCxnSpPr>
      <xdr:spPr>
        <a:xfrm>
          <a:off x="12814300" y="658140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84271</xdr:rowOff>
    </xdr:from>
    <xdr:to>
      <xdr:col>20</xdr:col>
      <xdr:colOff>9525</xdr:colOff>
      <xdr:row>39</xdr:row>
      <xdr:rowOff>14421</xdr:rowOff>
    </xdr:to>
    <xdr:sp macro="" textlink="">
      <xdr:nvSpPr>
        <xdr:cNvPr id="529" name="フローチャート : 判断 528"/>
        <xdr:cNvSpPr/>
      </xdr:nvSpPr>
      <xdr:spPr>
        <a:xfrm>
          <a:off x="13652500" y="65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5548</xdr:rowOff>
    </xdr:from>
    <xdr:ext cx="534377" cy="259045"/>
    <xdr:sp macro="" textlink="">
      <xdr:nvSpPr>
        <xdr:cNvPr id="530" name="テキスト ボックス 529"/>
        <xdr:cNvSpPr txBox="1"/>
      </xdr:nvSpPr>
      <xdr:spPr>
        <a:xfrm>
          <a:off x="13436111" y="66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113361</xdr:rowOff>
    </xdr:from>
    <xdr:to>
      <xdr:col>18</xdr:col>
      <xdr:colOff>492125</xdr:colOff>
      <xdr:row>39</xdr:row>
      <xdr:rowOff>43511</xdr:rowOff>
    </xdr:to>
    <xdr:sp macro="" textlink="">
      <xdr:nvSpPr>
        <xdr:cNvPr id="531" name="フローチャート : 判断 530"/>
        <xdr:cNvSpPr/>
      </xdr:nvSpPr>
      <xdr:spPr>
        <a:xfrm>
          <a:off x="12763500" y="662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34638</xdr:rowOff>
    </xdr:from>
    <xdr:ext cx="534377" cy="259045"/>
    <xdr:sp macro="" textlink="">
      <xdr:nvSpPr>
        <xdr:cNvPr id="532" name="テキスト ボックス 531"/>
        <xdr:cNvSpPr txBox="1"/>
      </xdr:nvSpPr>
      <xdr:spPr>
        <a:xfrm>
          <a:off x="12547111" y="67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118656</xdr:rowOff>
    </xdr:from>
    <xdr:to>
      <xdr:col>23</xdr:col>
      <xdr:colOff>568325</xdr:colOff>
      <xdr:row>38</xdr:row>
      <xdr:rowOff>48806</xdr:rowOff>
    </xdr:to>
    <xdr:sp macro="" textlink="">
      <xdr:nvSpPr>
        <xdr:cNvPr id="538" name="円/楕円 537"/>
        <xdr:cNvSpPr/>
      </xdr:nvSpPr>
      <xdr:spPr>
        <a:xfrm>
          <a:off x="16268700" y="64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97083</xdr:rowOff>
    </xdr:from>
    <xdr:ext cx="534377" cy="259045"/>
    <xdr:sp macro="" textlink="">
      <xdr:nvSpPr>
        <xdr:cNvPr id="539" name="消防費該当値テキスト"/>
        <xdr:cNvSpPr txBox="1"/>
      </xdr:nvSpPr>
      <xdr:spPr>
        <a:xfrm>
          <a:off x="16370300" y="64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9899</xdr:rowOff>
    </xdr:from>
    <xdr:to>
      <xdr:col>22</xdr:col>
      <xdr:colOff>415925</xdr:colOff>
      <xdr:row>38</xdr:row>
      <xdr:rowOff>111499</xdr:rowOff>
    </xdr:to>
    <xdr:sp macro="" textlink="">
      <xdr:nvSpPr>
        <xdr:cNvPr id="540" name="円/楕円 539"/>
        <xdr:cNvSpPr/>
      </xdr:nvSpPr>
      <xdr:spPr>
        <a:xfrm>
          <a:off x="15430500" y="65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102626</xdr:rowOff>
    </xdr:from>
    <xdr:ext cx="534377" cy="259045"/>
    <xdr:sp macro="" textlink="">
      <xdr:nvSpPr>
        <xdr:cNvPr id="541" name="テキスト ボックス 540"/>
        <xdr:cNvSpPr txBox="1"/>
      </xdr:nvSpPr>
      <xdr:spPr>
        <a:xfrm>
          <a:off x="15214111" y="66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12567</xdr:rowOff>
    </xdr:from>
    <xdr:to>
      <xdr:col>21</xdr:col>
      <xdr:colOff>212725</xdr:colOff>
      <xdr:row>38</xdr:row>
      <xdr:rowOff>114167</xdr:rowOff>
    </xdr:to>
    <xdr:sp macro="" textlink="">
      <xdr:nvSpPr>
        <xdr:cNvPr id="542" name="円/楕円 541"/>
        <xdr:cNvSpPr/>
      </xdr:nvSpPr>
      <xdr:spPr>
        <a:xfrm>
          <a:off x="14541500" y="65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105294</xdr:rowOff>
    </xdr:from>
    <xdr:ext cx="534377" cy="259045"/>
    <xdr:sp macro="" textlink="">
      <xdr:nvSpPr>
        <xdr:cNvPr id="543" name="テキスト ボックス 542"/>
        <xdr:cNvSpPr txBox="1"/>
      </xdr:nvSpPr>
      <xdr:spPr>
        <a:xfrm>
          <a:off x="14325111" y="66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29978</xdr:rowOff>
    </xdr:from>
    <xdr:to>
      <xdr:col>20</xdr:col>
      <xdr:colOff>9525</xdr:colOff>
      <xdr:row>38</xdr:row>
      <xdr:rowOff>131578</xdr:rowOff>
    </xdr:to>
    <xdr:sp macro="" textlink="">
      <xdr:nvSpPr>
        <xdr:cNvPr id="544" name="円/楕円 543"/>
        <xdr:cNvSpPr/>
      </xdr:nvSpPr>
      <xdr:spPr>
        <a:xfrm>
          <a:off x="13652500" y="65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148105</xdr:rowOff>
    </xdr:from>
    <xdr:ext cx="534377" cy="259045"/>
    <xdr:sp macro="" textlink="">
      <xdr:nvSpPr>
        <xdr:cNvPr id="545" name="テキスト ボックス 544"/>
        <xdr:cNvSpPr txBox="1"/>
      </xdr:nvSpPr>
      <xdr:spPr>
        <a:xfrm>
          <a:off x="13436111" y="63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15501</xdr:rowOff>
    </xdr:from>
    <xdr:to>
      <xdr:col>18</xdr:col>
      <xdr:colOff>492125</xdr:colOff>
      <xdr:row>38</xdr:row>
      <xdr:rowOff>117101</xdr:rowOff>
    </xdr:to>
    <xdr:sp macro="" textlink="">
      <xdr:nvSpPr>
        <xdr:cNvPr id="546" name="円/楕円 545"/>
        <xdr:cNvSpPr/>
      </xdr:nvSpPr>
      <xdr:spPr>
        <a:xfrm>
          <a:off x="12763500" y="65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133627</xdr:rowOff>
    </xdr:from>
    <xdr:ext cx="534377" cy="259045"/>
    <xdr:sp macro="" textlink="">
      <xdr:nvSpPr>
        <xdr:cNvPr id="547" name="テキスト ボックス 546"/>
        <xdr:cNvSpPr txBox="1"/>
      </xdr:nvSpPr>
      <xdr:spPr>
        <a:xfrm>
          <a:off x="12547111" y="63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24676</xdr:rowOff>
    </xdr:from>
    <xdr:to>
      <xdr:col>23</xdr:col>
      <xdr:colOff>517525</xdr:colOff>
      <xdr:row>58</xdr:row>
      <xdr:rowOff>56684</xdr:rowOff>
    </xdr:to>
    <xdr:cxnSp macro="">
      <xdr:nvCxnSpPr>
        <xdr:cNvPr id="576" name="直線コネクタ 575"/>
        <xdr:cNvCxnSpPr/>
      </xdr:nvCxnSpPr>
      <xdr:spPr>
        <a:xfrm>
          <a:off x="15481300" y="9968776"/>
          <a:ext cx="8382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24676</xdr:rowOff>
    </xdr:from>
    <xdr:to>
      <xdr:col>22</xdr:col>
      <xdr:colOff>365125</xdr:colOff>
      <xdr:row>58</xdr:row>
      <xdr:rowOff>40381</xdr:rowOff>
    </xdr:to>
    <xdr:cxnSp macro="">
      <xdr:nvCxnSpPr>
        <xdr:cNvPr id="579" name="直線コネクタ 578"/>
        <xdr:cNvCxnSpPr/>
      </xdr:nvCxnSpPr>
      <xdr:spPr>
        <a:xfrm flipV="1">
          <a:off x="14592300" y="9968776"/>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0" name="フローチャート : 判断 579"/>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1" name="テキスト ボックス 580"/>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143175</xdr:rowOff>
    </xdr:from>
    <xdr:to>
      <xdr:col>21</xdr:col>
      <xdr:colOff>161925</xdr:colOff>
      <xdr:row>58</xdr:row>
      <xdr:rowOff>40381</xdr:rowOff>
    </xdr:to>
    <xdr:cxnSp macro="">
      <xdr:nvCxnSpPr>
        <xdr:cNvPr id="582" name="直線コネクタ 581"/>
        <xdr:cNvCxnSpPr/>
      </xdr:nvCxnSpPr>
      <xdr:spPr>
        <a:xfrm>
          <a:off x="13703300" y="9915825"/>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3" name="フローチャート : 判断 582"/>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4" name="テキスト ボックス 583"/>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125195</xdr:rowOff>
    </xdr:from>
    <xdr:to>
      <xdr:col>19</xdr:col>
      <xdr:colOff>644525</xdr:colOff>
      <xdr:row>57</xdr:row>
      <xdr:rowOff>143175</xdr:rowOff>
    </xdr:to>
    <xdr:cxnSp macro="">
      <xdr:nvCxnSpPr>
        <xdr:cNvPr id="585" name="直線コネクタ 584"/>
        <xdr:cNvCxnSpPr/>
      </xdr:nvCxnSpPr>
      <xdr:spPr>
        <a:xfrm>
          <a:off x="12814300" y="9897845"/>
          <a:ext cx="889000" cy="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6" name="フローチャート : 判断 585"/>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7" name="テキスト ボックス 586"/>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8" name="フローチャート : 判断 587"/>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89" name="テキスト ボックス 588"/>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5884</xdr:rowOff>
    </xdr:from>
    <xdr:to>
      <xdr:col>23</xdr:col>
      <xdr:colOff>568325</xdr:colOff>
      <xdr:row>58</xdr:row>
      <xdr:rowOff>107484</xdr:rowOff>
    </xdr:to>
    <xdr:sp macro="" textlink="">
      <xdr:nvSpPr>
        <xdr:cNvPr id="595" name="円/楕円 594"/>
        <xdr:cNvSpPr/>
      </xdr:nvSpPr>
      <xdr:spPr>
        <a:xfrm>
          <a:off x="16268700" y="994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92261</xdr:rowOff>
    </xdr:from>
    <xdr:ext cx="534377" cy="259045"/>
    <xdr:sp macro="" textlink="">
      <xdr:nvSpPr>
        <xdr:cNvPr id="596" name="教育費該当値テキスト"/>
        <xdr:cNvSpPr txBox="1"/>
      </xdr:nvSpPr>
      <xdr:spPr>
        <a:xfrm>
          <a:off x="16370300" y="986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145326</xdr:rowOff>
    </xdr:from>
    <xdr:to>
      <xdr:col>22</xdr:col>
      <xdr:colOff>415925</xdr:colOff>
      <xdr:row>58</xdr:row>
      <xdr:rowOff>75476</xdr:rowOff>
    </xdr:to>
    <xdr:sp macro="" textlink="">
      <xdr:nvSpPr>
        <xdr:cNvPr id="597" name="円/楕円 596"/>
        <xdr:cNvSpPr/>
      </xdr:nvSpPr>
      <xdr:spPr>
        <a:xfrm>
          <a:off x="15430500" y="99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66603</xdr:rowOff>
    </xdr:from>
    <xdr:ext cx="534377" cy="259045"/>
    <xdr:sp macro="" textlink="">
      <xdr:nvSpPr>
        <xdr:cNvPr id="598" name="テキスト ボックス 597"/>
        <xdr:cNvSpPr txBox="1"/>
      </xdr:nvSpPr>
      <xdr:spPr>
        <a:xfrm>
          <a:off x="15214111" y="100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161031</xdr:rowOff>
    </xdr:from>
    <xdr:to>
      <xdr:col>21</xdr:col>
      <xdr:colOff>212725</xdr:colOff>
      <xdr:row>58</xdr:row>
      <xdr:rowOff>91181</xdr:rowOff>
    </xdr:to>
    <xdr:sp macro="" textlink="">
      <xdr:nvSpPr>
        <xdr:cNvPr id="599" name="円/楕円 598"/>
        <xdr:cNvSpPr/>
      </xdr:nvSpPr>
      <xdr:spPr>
        <a:xfrm>
          <a:off x="14541500" y="99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82308</xdr:rowOff>
    </xdr:from>
    <xdr:ext cx="534377" cy="259045"/>
    <xdr:sp macro="" textlink="">
      <xdr:nvSpPr>
        <xdr:cNvPr id="600" name="テキスト ボックス 599"/>
        <xdr:cNvSpPr txBox="1"/>
      </xdr:nvSpPr>
      <xdr:spPr>
        <a:xfrm>
          <a:off x="14325111" y="100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92375</xdr:rowOff>
    </xdr:from>
    <xdr:to>
      <xdr:col>20</xdr:col>
      <xdr:colOff>9525</xdr:colOff>
      <xdr:row>58</xdr:row>
      <xdr:rowOff>22525</xdr:rowOff>
    </xdr:to>
    <xdr:sp macro="" textlink="">
      <xdr:nvSpPr>
        <xdr:cNvPr id="601" name="円/楕円 600"/>
        <xdr:cNvSpPr/>
      </xdr:nvSpPr>
      <xdr:spPr>
        <a:xfrm>
          <a:off x="13652500" y="9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39052</xdr:rowOff>
    </xdr:from>
    <xdr:ext cx="534377" cy="259045"/>
    <xdr:sp macro="" textlink="">
      <xdr:nvSpPr>
        <xdr:cNvPr id="602" name="テキスト ボックス 601"/>
        <xdr:cNvSpPr txBox="1"/>
      </xdr:nvSpPr>
      <xdr:spPr>
        <a:xfrm>
          <a:off x="13436111" y="96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74395</xdr:rowOff>
    </xdr:from>
    <xdr:to>
      <xdr:col>18</xdr:col>
      <xdr:colOff>492125</xdr:colOff>
      <xdr:row>58</xdr:row>
      <xdr:rowOff>4545</xdr:rowOff>
    </xdr:to>
    <xdr:sp macro="" textlink="">
      <xdr:nvSpPr>
        <xdr:cNvPr id="603" name="円/楕円 602"/>
        <xdr:cNvSpPr/>
      </xdr:nvSpPr>
      <xdr:spPr>
        <a:xfrm>
          <a:off x="12763500" y="98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21072</xdr:rowOff>
    </xdr:from>
    <xdr:ext cx="534377" cy="259045"/>
    <xdr:sp macro="" textlink="">
      <xdr:nvSpPr>
        <xdr:cNvPr id="604" name="テキスト ボックス 603"/>
        <xdr:cNvSpPr txBox="1"/>
      </xdr:nvSpPr>
      <xdr:spPr>
        <a:xfrm>
          <a:off x="12547111" y="96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34925</xdr:rowOff>
    </xdr:from>
    <xdr:to>
      <xdr:col>23</xdr:col>
      <xdr:colOff>517525</xdr:colOff>
      <xdr:row>79</xdr:row>
      <xdr:rowOff>44450</xdr:rowOff>
    </xdr:to>
    <xdr:cxnSp macro="">
      <xdr:nvCxnSpPr>
        <xdr:cNvPr id="633" name="直線コネクタ 632"/>
        <xdr:cNvCxnSpPr/>
      </xdr:nvCxnSpPr>
      <xdr:spPr>
        <a:xfrm>
          <a:off x="15481300" y="13579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29263</xdr:rowOff>
    </xdr:from>
    <xdr:to>
      <xdr:col>22</xdr:col>
      <xdr:colOff>365125</xdr:colOff>
      <xdr:row>79</xdr:row>
      <xdr:rowOff>34925</xdr:rowOff>
    </xdr:to>
    <xdr:cxnSp macro="">
      <xdr:nvCxnSpPr>
        <xdr:cNvPr id="636" name="直線コネクタ 635"/>
        <xdr:cNvCxnSpPr/>
      </xdr:nvCxnSpPr>
      <xdr:spPr>
        <a:xfrm>
          <a:off x="14592300" y="13573813"/>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7" name="フローチャート : 判断 636"/>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76024</xdr:rowOff>
    </xdr:from>
    <xdr:ext cx="469744" cy="259045"/>
    <xdr:sp macro="" textlink="">
      <xdr:nvSpPr>
        <xdr:cNvPr id="638" name="テキスト ボックス 637"/>
        <xdr:cNvSpPr txBox="1"/>
      </xdr:nvSpPr>
      <xdr:spPr>
        <a:xfrm>
          <a:off x="15246427" y="132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29263</xdr:rowOff>
    </xdr:from>
    <xdr:to>
      <xdr:col>21</xdr:col>
      <xdr:colOff>161925</xdr:colOff>
      <xdr:row>79</xdr:row>
      <xdr:rowOff>39123</xdr:rowOff>
    </xdr:to>
    <xdr:cxnSp macro="">
      <xdr:nvCxnSpPr>
        <xdr:cNvPr id="639" name="直線コネクタ 638"/>
        <xdr:cNvCxnSpPr/>
      </xdr:nvCxnSpPr>
      <xdr:spPr>
        <a:xfrm flipV="1">
          <a:off x="13703300" y="13573813"/>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40" name="フローチャート : 判断 639"/>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68572</xdr:rowOff>
    </xdr:from>
    <xdr:ext cx="469744" cy="259045"/>
    <xdr:sp macro="" textlink="">
      <xdr:nvSpPr>
        <xdr:cNvPr id="641" name="テキスト ボックス 640"/>
        <xdr:cNvSpPr txBox="1"/>
      </xdr:nvSpPr>
      <xdr:spPr>
        <a:xfrm>
          <a:off x="14357427"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39123</xdr:rowOff>
    </xdr:from>
    <xdr:to>
      <xdr:col>19</xdr:col>
      <xdr:colOff>644525</xdr:colOff>
      <xdr:row>79</xdr:row>
      <xdr:rowOff>39832</xdr:rowOff>
    </xdr:to>
    <xdr:cxnSp macro="">
      <xdr:nvCxnSpPr>
        <xdr:cNvPr id="642" name="直線コネクタ 641"/>
        <xdr:cNvCxnSpPr/>
      </xdr:nvCxnSpPr>
      <xdr:spPr>
        <a:xfrm flipV="1">
          <a:off x="12814300" y="13583673"/>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43" name="フローチャート : 判断 642"/>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47700</xdr:rowOff>
    </xdr:from>
    <xdr:ext cx="469744" cy="259045"/>
    <xdr:sp macro="" textlink="">
      <xdr:nvSpPr>
        <xdr:cNvPr id="644" name="テキスト ボックス 643"/>
        <xdr:cNvSpPr txBox="1"/>
      </xdr:nvSpPr>
      <xdr:spPr>
        <a:xfrm>
          <a:off x="13468427" y="132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5" name="フローチャート : 判断 644"/>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63475</xdr:rowOff>
    </xdr:from>
    <xdr:ext cx="469744" cy="259045"/>
    <xdr:sp macro="" textlink="">
      <xdr:nvSpPr>
        <xdr:cNvPr id="646" name="テキスト ボックス 645"/>
        <xdr:cNvSpPr txBox="1"/>
      </xdr:nvSpPr>
      <xdr:spPr>
        <a:xfrm>
          <a:off x="12579427" y="1326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155575</xdr:rowOff>
    </xdr:from>
    <xdr:to>
      <xdr:col>22</xdr:col>
      <xdr:colOff>415925</xdr:colOff>
      <xdr:row>79</xdr:row>
      <xdr:rowOff>85725</xdr:rowOff>
    </xdr:to>
    <xdr:sp macro="" textlink="">
      <xdr:nvSpPr>
        <xdr:cNvPr id="654" name="円/楕円 653"/>
        <xdr:cNvSpPr/>
      </xdr:nvSpPr>
      <xdr:spPr>
        <a:xfrm>
          <a:off x="15430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76852</xdr:rowOff>
    </xdr:from>
    <xdr:ext cx="469744" cy="259045"/>
    <xdr:sp macro="" textlink="">
      <xdr:nvSpPr>
        <xdr:cNvPr id="655" name="テキスト ボックス 654"/>
        <xdr:cNvSpPr txBox="1"/>
      </xdr:nvSpPr>
      <xdr:spPr>
        <a:xfrm>
          <a:off x="15246427" y="136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149913</xdr:rowOff>
    </xdr:from>
    <xdr:to>
      <xdr:col>21</xdr:col>
      <xdr:colOff>212725</xdr:colOff>
      <xdr:row>79</xdr:row>
      <xdr:rowOff>80063</xdr:rowOff>
    </xdr:to>
    <xdr:sp macro="" textlink="">
      <xdr:nvSpPr>
        <xdr:cNvPr id="656" name="円/楕円 655"/>
        <xdr:cNvSpPr/>
      </xdr:nvSpPr>
      <xdr:spPr>
        <a:xfrm>
          <a:off x="14541500" y="135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71190</xdr:rowOff>
    </xdr:from>
    <xdr:ext cx="469744" cy="259045"/>
    <xdr:sp macro="" textlink="">
      <xdr:nvSpPr>
        <xdr:cNvPr id="657" name="テキスト ボックス 656"/>
        <xdr:cNvSpPr txBox="1"/>
      </xdr:nvSpPr>
      <xdr:spPr>
        <a:xfrm>
          <a:off x="14357427" y="1361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159773</xdr:rowOff>
    </xdr:from>
    <xdr:to>
      <xdr:col>20</xdr:col>
      <xdr:colOff>9525</xdr:colOff>
      <xdr:row>79</xdr:row>
      <xdr:rowOff>89923</xdr:rowOff>
    </xdr:to>
    <xdr:sp macro="" textlink="">
      <xdr:nvSpPr>
        <xdr:cNvPr id="658" name="円/楕円 657"/>
        <xdr:cNvSpPr/>
      </xdr:nvSpPr>
      <xdr:spPr>
        <a:xfrm>
          <a:off x="13652500" y="13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81050</xdr:rowOff>
    </xdr:from>
    <xdr:ext cx="378565" cy="259045"/>
    <xdr:sp macro="" textlink="">
      <xdr:nvSpPr>
        <xdr:cNvPr id="659" name="テキスト ボックス 658"/>
        <xdr:cNvSpPr txBox="1"/>
      </xdr:nvSpPr>
      <xdr:spPr>
        <a:xfrm>
          <a:off x="13514017" y="1362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160482</xdr:rowOff>
    </xdr:from>
    <xdr:to>
      <xdr:col>18</xdr:col>
      <xdr:colOff>492125</xdr:colOff>
      <xdr:row>79</xdr:row>
      <xdr:rowOff>90632</xdr:rowOff>
    </xdr:to>
    <xdr:sp macro="" textlink="">
      <xdr:nvSpPr>
        <xdr:cNvPr id="660" name="円/楕円 659"/>
        <xdr:cNvSpPr/>
      </xdr:nvSpPr>
      <xdr:spPr>
        <a:xfrm>
          <a:off x="12763500" y="135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81759</xdr:rowOff>
    </xdr:from>
    <xdr:ext cx="378565" cy="259045"/>
    <xdr:sp macro="" textlink="">
      <xdr:nvSpPr>
        <xdr:cNvPr id="661" name="テキスト ボックス 660"/>
        <xdr:cNvSpPr txBox="1"/>
      </xdr:nvSpPr>
      <xdr:spPr>
        <a:xfrm>
          <a:off x="12625017" y="1362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97255</xdr:rowOff>
    </xdr:from>
    <xdr:to>
      <xdr:col>23</xdr:col>
      <xdr:colOff>517525</xdr:colOff>
      <xdr:row>96</xdr:row>
      <xdr:rowOff>102307</xdr:rowOff>
    </xdr:to>
    <xdr:cxnSp macro="">
      <xdr:nvCxnSpPr>
        <xdr:cNvPr id="686" name="直線コネクタ 685"/>
        <xdr:cNvCxnSpPr/>
      </xdr:nvCxnSpPr>
      <xdr:spPr>
        <a:xfrm>
          <a:off x="15481300" y="16556455"/>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97255</xdr:rowOff>
    </xdr:from>
    <xdr:to>
      <xdr:col>22</xdr:col>
      <xdr:colOff>365125</xdr:colOff>
      <xdr:row>96</xdr:row>
      <xdr:rowOff>97580</xdr:rowOff>
    </xdr:to>
    <xdr:cxnSp macro="">
      <xdr:nvCxnSpPr>
        <xdr:cNvPr id="689" name="直線コネクタ 688"/>
        <xdr:cNvCxnSpPr/>
      </xdr:nvCxnSpPr>
      <xdr:spPr>
        <a:xfrm flipV="1">
          <a:off x="14592300" y="16556455"/>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90" name="フローチャート : 判断 689"/>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87904</xdr:rowOff>
    </xdr:from>
    <xdr:ext cx="534377" cy="259045"/>
    <xdr:sp macro="" textlink="">
      <xdr:nvSpPr>
        <xdr:cNvPr id="691" name="テキスト ボックス 690"/>
        <xdr:cNvSpPr txBox="1"/>
      </xdr:nvSpPr>
      <xdr:spPr>
        <a:xfrm>
          <a:off x="15214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96786</xdr:rowOff>
    </xdr:from>
    <xdr:to>
      <xdr:col>21</xdr:col>
      <xdr:colOff>161925</xdr:colOff>
      <xdr:row>96</xdr:row>
      <xdr:rowOff>97580</xdr:rowOff>
    </xdr:to>
    <xdr:cxnSp macro="">
      <xdr:nvCxnSpPr>
        <xdr:cNvPr id="692" name="直線コネクタ 691"/>
        <xdr:cNvCxnSpPr/>
      </xdr:nvCxnSpPr>
      <xdr:spPr>
        <a:xfrm>
          <a:off x="13703300" y="1655598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93" name="フローチャート : 判断 692"/>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85783</xdr:rowOff>
    </xdr:from>
    <xdr:ext cx="534377" cy="259045"/>
    <xdr:sp macro="" textlink="">
      <xdr:nvSpPr>
        <xdr:cNvPr id="694" name="テキスト ボックス 693"/>
        <xdr:cNvSpPr txBox="1"/>
      </xdr:nvSpPr>
      <xdr:spPr>
        <a:xfrm>
          <a:off x="14325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78395</xdr:rowOff>
    </xdr:from>
    <xdr:to>
      <xdr:col>19</xdr:col>
      <xdr:colOff>644525</xdr:colOff>
      <xdr:row>96</xdr:row>
      <xdr:rowOff>96786</xdr:rowOff>
    </xdr:to>
    <xdr:cxnSp macro="">
      <xdr:nvCxnSpPr>
        <xdr:cNvPr id="695" name="直線コネクタ 694"/>
        <xdr:cNvCxnSpPr/>
      </xdr:nvCxnSpPr>
      <xdr:spPr>
        <a:xfrm>
          <a:off x="12814300" y="16537595"/>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6" name="フローチャート : 判断 695"/>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86298</xdr:rowOff>
    </xdr:from>
    <xdr:ext cx="534377" cy="259045"/>
    <xdr:sp macro="" textlink="">
      <xdr:nvSpPr>
        <xdr:cNvPr id="697" name="テキスト ボックス 696"/>
        <xdr:cNvSpPr txBox="1"/>
      </xdr:nvSpPr>
      <xdr:spPr>
        <a:xfrm>
          <a:off x="13436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8" name="フローチャート : 判断 697"/>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78903</xdr:rowOff>
    </xdr:from>
    <xdr:ext cx="534377" cy="259045"/>
    <xdr:sp macro="" textlink="">
      <xdr:nvSpPr>
        <xdr:cNvPr id="699" name="テキスト ボックス 698"/>
        <xdr:cNvSpPr txBox="1"/>
      </xdr:nvSpPr>
      <xdr:spPr>
        <a:xfrm>
          <a:off x="12547111" y="16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51507</xdr:rowOff>
    </xdr:from>
    <xdr:to>
      <xdr:col>23</xdr:col>
      <xdr:colOff>568325</xdr:colOff>
      <xdr:row>96</xdr:row>
      <xdr:rowOff>153107</xdr:rowOff>
    </xdr:to>
    <xdr:sp macro="" textlink="">
      <xdr:nvSpPr>
        <xdr:cNvPr id="705" name="円/楕円 704"/>
        <xdr:cNvSpPr/>
      </xdr:nvSpPr>
      <xdr:spPr>
        <a:xfrm>
          <a:off x="16268700" y="165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29934</xdr:rowOff>
    </xdr:from>
    <xdr:ext cx="534377" cy="259045"/>
    <xdr:sp macro="" textlink="">
      <xdr:nvSpPr>
        <xdr:cNvPr id="706" name="公債費該当値テキスト"/>
        <xdr:cNvSpPr txBox="1"/>
      </xdr:nvSpPr>
      <xdr:spPr>
        <a:xfrm>
          <a:off x="16370300" y="164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46455</xdr:rowOff>
    </xdr:from>
    <xdr:to>
      <xdr:col>22</xdr:col>
      <xdr:colOff>415925</xdr:colOff>
      <xdr:row>96</xdr:row>
      <xdr:rowOff>148055</xdr:rowOff>
    </xdr:to>
    <xdr:sp macro="" textlink="">
      <xdr:nvSpPr>
        <xdr:cNvPr id="707" name="円/楕円 706"/>
        <xdr:cNvSpPr/>
      </xdr:nvSpPr>
      <xdr:spPr>
        <a:xfrm>
          <a:off x="15430500" y="165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139182</xdr:rowOff>
    </xdr:from>
    <xdr:ext cx="534377" cy="259045"/>
    <xdr:sp macro="" textlink="">
      <xdr:nvSpPr>
        <xdr:cNvPr id="708" name="テキスト ボックス 707"/>
        <xdr:cNvSpPr txBox="1"/>
      </xdr:nvSpPr>
      <xdr:spPr>
        <a:xfrm>
          <a:off x="15214111" y="165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46780</xdr:rowOff>
    </xdr:from>
    <xdr:to>
      <xdr:col>21</xdr:col>
      <xdr:colOff>212725</xdr:colOff>
      <xdr:row>96</xdr:row>
      <xdr:rowOff>148380</xdr:rowOff>
    </xdr:to>
    <xdr:sp macro="" textlink="">
      <xdr:nvSpPr>
        <xdr:cNvPr id="709" name="円/楕円 708"/>
        <xdr:cNvSpPr/>
      </xdr:nvSpPr>
      <xdr:spPr>
        <a:xfrm>
          <a:off x="14541500" y="16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139507</xdr:rowOff>
    </xdr:from>
    <xdr:ext cx="534377" cy="259045"/>
    <xdr:sp macro="" textlink="">
      <xdr:nvSpPr>
        <xdr:cNvPr id="710" name="テキスト ボックス 709"/>
        <xdr:cNvSpPr txBox="1"/>
      </xdr:nvSpPr>
      <xdr:spPr>
        <a:xfrm>
          <a:off x="14325111" y="165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45986</xdr:rowOff>
    </xdr:from>
    <xdr:to>
      <xdr:col>20</xdr:col>
      <xdr:colOff>9525</xdr:colOff>
      <xdr:row>96</xdr:row>
      <xdr:rowOff>147586</xdr:rowOff>
    </xdr:to>
    <xdr:sp macro="" textlink="">
      <xdr:nvSpPr>
        <xdr:cNvPr id="711" name="円/楕円 710"/>
        <xdr:cNvSpPr/>
      </xdr:nvSpPr>
      <xdr:spPr>
        <a:xfrm>
          <a:off x="13652500" y="16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138713</xdr:rowOff>
    </xdr:from>
    <xdr:ext cx="534377" cy="259045"/>
    <xdr:sp macro="" textlink="">
      <xdr:nvSpPr>
        <xdr:cNvPr id="712" name="テキスト ボックス 711"/>
        <xdr:cNvSpPr txBox="1"/>
      </xdr:nvSpPr>
      <xdr:spPr>
        <a:xfrm>
          <a:off x="13436111" y="165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27595</xdr:rowOff>
    </xdr:from>
    <xdr:to>
      <xdr:col>18</xdr:col>
      <xdr:colOff>492125</xdr:colOff>
      <xdr:row>96</xdr:row>
      <xdr:rowOff>129195</xdr:rowOff>
    </xdr:to>
    <xdr:sp macro="" textlink="">
      <xdr:nvSpPr>
        <xdr:cNvPr id="713" name="円/楕円 712"/>
        <xdr:cNvSpPr/>
      </xdr:nvSpPr>
      <xdr:spPr>
        <a:xfrm>
          <a:off x="12763500" y="164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120322</xdr:rowOff>
    </xdr:from>
    <xdr:ext cx="534377" cy="259045"/>
    <xdr:sp macro="" textlink="">
      <xdr:nvSpPr>
        <xdr:cNvPr id="714" name="テキスト ボックス 713"/>
        <xdr:cNvSpPr txBox="1"/>
      </xdr:nvSpPr>
      <xdr:spPr>
        <a:xfrm>
          <a:off x="12547111" y="165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5" name="フローチャート : 判断 744"/>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6" name="テキスト ボックス 745"/>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8" name="フローチャート : 判断 747"/>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49" name="テキスト ボックス 748"/>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1" name="フローチャート : 判断 750"/>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2" name="テキスト ボックス 751"/>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3" name="フローチャート : 判断 752"/>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4" name="テキスト ボックス 753"/>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2" name="フローチャート : 判断 801"/>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3" name="テキスト ボックス 802"/>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0" name="テキスト ボックス 81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総務費を除く全ての費目で類似団体平均を下回っており、コストが抑えられていると言える。</a:t>
          </a:r>
          <a:endParaRPr kumimoji="1" lang="en-US" altLang="ja-JP" sz="1300">
            <a:latin typeface="ＭＳ Ｐゴシック"/>
          </a:endParaRPr>
        </a:p>
        <a:p>
          <a:r>
            <a:rPr kumimoji="1" lang="ja-JP" altLang="en-US" sz="1300">
              <a:latin typeface="ＭＳ Ｐゴシック"/>
            </a:rPr>
            <a:t>　総務費については一人当たりのコストが平成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260,743</a:t>
          </a:r>
          <a:r>
            <a:rPr kumimoji="1" lang="ja-JP" altLang="en-US" sz="1300">
              <a:latin typeface="ＭＳ Ｐゴシック"/>
            </a:rPr>
            <a:t>円も増加しており、</a:t>
          </a:r>
          <a:r>
            <a:rPr kumimoji="1" lang="ja-JP" altLang="ja-JP" sz="1300">
              <a:solidFill>
                <a:schemeClr val="dk1"/>
              </a:solidFill>
              <a:effectLst/>
              <a:latin typeface="+mn-lt"/>
              <a:ea typeface="+mn-ea"/>
              <a:cs typeface="+mn-cs"/>
            </a:rPr>
            <a:t>類似団体と比較すると非常に高い水準にある</a:t>
          </a:r>
          <a:r>
            <a:rPr kumimoji="1" lang="ja-JP" altLang="en-US" sz="1300">
              <a:solidFill>
                <a:schemeClr val="dk1"/>
              </a:solidFill>
              <a:effectLst/>
              <a:latin typeface="+mn-lt"/>
              <a:ea typeface="+mn-ea"/>
              <a:cs typeface="+mn-cs"/>
            </a:rPr>
            <a:t>。これは、ふるさと納税の返礼品に係る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歳出が大幅に増加したことによるものであるが、この経費については寄附金の中から賄われているため、それを除いたコストは例年どおり抑えられた水準で推移している。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実質収支比率は、ここ数年地方交付税が増加傾向にあること、歳出においてもコスト削減に努めていること等により上昇傾向にある。しかし、一般的に従来望ましいと考えられている水準（標準財政規模の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％程度）を上回っていることから、今後は適正な水準になるような財政運営に努める。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effectLst/>
              <a:latin typeface="+mn-lt"/>
              <a:ea typeface="+mn-ea"/>
              <a:cs typeface="+mn-cs"/>
            </a:rPr>
            <a:t>　全会計の平成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年度の決算で黒字となっており健全な状態にあると考える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前年度と比較</a:t>
          </a:r>
          <a:r>
            <a:rPr lang="ja-JP" altLang="en-US" sz="1100" b="0" i="0" baseline="0">
              <a:solidFill>
                <a:schemeClr val="dk1"/>
              </a:solidFill>
              <a:effectLst/>
              <a:latin typeface="+mn-lt"/>
              <a:ea typeface="+mn-ea"/>
              <a:cs typeface="+mn-cs"/>
            </a:rPr>
            <a:t>すると微減している会計が多いことから、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、歳入の確保及び全ての会計で更なるコスト削減等の推進を図り、健全な財政運営に努める。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30%20&#24179;&#25104;&#65298;&#65303;&#24180;&#24230;&#36001;&#25919;&#29366;&#27841;&#36039;&#26009;&#38598;&#12398;&#20316;&#25104;&#21450;&#12403;&#20844;&#34920;&#12395;&#12388;&#12356;&#12390;&#65288;&#12381;&#12398;&#65298;&#65289;/&#12304;&#36001;&#25919;&#29366;&#27841;&#36039;&#26009;&#38598;&#12305;_124419_&#22823;&#22810;&#21916;&#30010;_2015/&#12304;&#36001;&#25919;&#29366;&#27841;&#36039;&#26009;&#38598;&#12305;_124419_&#22823;&#22810;&#21916;&#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82.4</v>
          </cell>
          <cell r="L73">
            <v>80.599999999999994</v>
          </cell>
          <cell r="M73">
            <v>70.2</v>
          </cell>
          <cell r="N73">
            <v>64.2</v>
          </cell>
          <cell r="O73">
            <v>33.700000000000003</v>
          </cell>
        </row>
        <row r="75">
          <cell r="K75">
            <v>9</v>
          </cell>
          <cell r="L75">
            <v>8.3000000000000007</v>
          </cell>
          <cell r="M75">
            <v>7.5</v>
          </cell>
          <cell r="N75">
            <v>6.5</v>
          </cell>
          <cell r="O75">
            <v>5.8</v>
          </cell>
        </row>
        <row r="77">
          <cell r="G77" t="str">
            <v>類似団体内平均値</v>
          </cell>
          <cell r="K77">
            <v>35.299999999999997</v>
          </cell>
          <cell r="L77">
            <v>29.4</v>
          </cell>
          <cell r="M77">
            <v>18.899999999999999</v>
          </cell>
          <cell r="N77">
            <v>10.199999999999999</v>
          </cell>
          <cell r="O77">
            <v>27</v>
          </cell>
        </row>
        <row r="79">
          <cell r="K79">
            <v>11.6</v>
          </cell>
          <cell r="L79">
            <v>10.9</v>
          </cell>
          <cell r="M79">
            <v>10.1</v>
          </cell>
          <cell r="N79">
            <v>9.1</v>
          </cell>
          <cell r="O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7455191</v>
      </c>
      <c r="BO4" s="349"/>
      <c r="BP4" s="349"/>
      <c r="BQ4" s="349"/>
      <c r="BR4" s="349"/>
      <c r="BS4" s="349"/>
      <c r="BT4" s="349"/>
      <c r="BU4" s="350"/>
      <c r="BV4" s="348">
        <v>4903659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8.6999999999999993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7171257</v>
      </c>
      <c r="BO5" s="386"/>
      <c r="BP5" s="386"/>
      <c r="BQ5" s="386"/>
      <c r="BR5" s="386"/>
      <c r="BS5" s="386"/>
      <c r="BT5" s="386"/>
      <c r="BU5" s="387"/>
      <c r="BV5" s="385">
        <v>4517821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283934</v>
      </c>
      <c r="BO6" s="386"/>
      <c r="BP6" s="386"/>
      <c r="BQ6" s="386"/>
      <c r="BR6" s="386"/>
      <c r="BS6" s="386"/>
      <c r="BT6" s="386"/>
      <c r="BU6" s="387"/>
      <c r="BV6" s="385">
        <v>385838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93.2</v>
      </c>
      <c r="CU6" s="423"/>
      <c r="CV6" s="423"/>
      <c r="CW6" s="423"/>
      <c r="CX6" s="423"/>
      <c r="CY6" s="423"/>
      <c r="CZ6" s="423"/>
      <c r="DA6" s="424"/>
      <c r="DB6" s="422">
        <v>96.1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10293</v>
      </c>
      <c r="BO7" s="386"/>
      <c r="BP7" s="386"/>
      <c r="BQ7" s="386"/>
      <c r="BR7" s="386"/>
      <c r="BS7" s="386"/>
      <c r="BT7" s="386"/>
      <c r="BU7" s="387"/>
      <c r="BV7" s="385">
        <v>107248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3292051</v>
      </c>
      <c r="CU7" s="386"/>
      <c r="CV7" s="386"/>
      <c r="CW7" s="386"/>
      <c r="CX7" s="386"/>
      <c r="CY7" s="386"/>
      <c r="CZ7" s="386"/>
      <c r="DA7" s="387"/>
      <c r="DB7" s="385">
        <v>3194464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273641</v>
      </c>
      <c r="BO8" s="386"/>
      <c r="BP8" s="386"/>
      <c r="BQ8" s="386"/>
      <c r="BR8" s="386"/>
      <c r="BS8" s="386"/>
      <c r="BT8" s="386"/>
      <c r="BU8" s="387"/>
      <c r="BV8" s="385">
        <v>278590</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9843</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-4949</v>
      </c>
      <c r="BO9" s="386"/>
      <c r="BP9" s="386"/>
      <c r="BQ9" s="386"/>
      <c r="BR9" s="386"/>
      <c r="BS9" s="386"/>
      <c r="BT9" s="386"/>
      <c r="BU9" s="387"/>
      <c r="BV9" s="385">
        <v>21589</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10671</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96000</v>
      </c>
      <c r="BO10" s="386"/>
      <c r="BP10" s="386"/>
      <c r="BQ10" s="386"/>
      <c r="BR10" s="386"/>
      <c r="BS10" s="386"/>
      <c r="BT10" s="386"/>
      <c r="BU10" s="387"/>
      <c r="BV10" s="385">
        <v>45000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9747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9694</v>
      </c>
      <c r="S13" s="467"/>
      <c r="T13" s="467"/>
      <c r="U13" s="467"/>
      <c r="V13" s="468"/>
      <c r="W13" s="401" t="s">
        <v>120</v>
      </c>
      <c r="X13" s="402"/>
      <c r="Y13" s="402"/>
      <c r="Z13" s="402"/>
      <c r="AA13" s="402"/>
      <c r="AB13" s="392"/>
      <c r="AC13" s="436">
        <v>316</v>
      </c>
      <c r="AD13" s="437"/>
      <c r="AE13" s="437"/>
      <c r="AF13" s="437"/>
      <c r="AG13" s="476"/>
      <c r="AH13" s="436">
        <v>612</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91051</v>
      </c>
      <c r="BO13" s="386"/>
      <c r="BP13" s="386"/>
      <c r="BQ13" s="386"/>
      <c r="BR13" s="386"/>
      <c r="BS13" s="386"/>
      <c r="BT13" s="386"/>
      <c r="BU13" s="387"/>
      <c r="BV13" s="385">
        <v>66589</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9992</v>
      </c>
      <c r="S14" s="467"/>
      <c r="T14" s="467"/>
      <c r="U14" s="467"/>
      <c r="V14" s="468"/>
      <c r="W14" s="375"/>
      <c r="X14" s="376"/>
      <c r="Y14" s="376"/>
      <c r="Z14" s="376"/>
      <c r="AA14" s="376"/>
      <c r="AB14" s="365"/>
      <c r="AC14" s="469">
        <v>6.8</v>
      </c>
      <c r="AD14" s="470"/>
      <c r="AE14" s="470"/>
      <c r="AF14" s="470"/>
      <c r="AG14" s="471"/>
      <c r="AH14" s="469">
        <v>11.3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33.700000000000003</v>
      </c>
      <c r="CU14" s="481"/>
      <c r="CV14" s="481"/>
      <c r="CW14" s="481"/>
      <c r="CX14" s="481"/>
      <c r="CY14" s="481"/>
      <c r="CZ14" s="481"/>
      <c r="DA14" s="482"/>
      <c r="DB14" s="480">
        <v>64.2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9937</v>
      </c>
      <c r="S15" s="467"/>
      <c r="T15" s="467"/>
      <c r="U15" s="467"/>
      <c r="V15" s="468"/>
      <c r="W15" s="401" t="s">
        <v>127</v>
      </c>
      <c r="X15" s="402"/>
      <c r="Y15" s="402"/>
      <c r="Z15" s="402"/>
      <c r="AA15" s="402"/>
      <c r="AB15" s="392"/>
      <c r="AC15" s="436">
        <v>1202</v>
      </c>
      <c r="AD15" s="437"/>
      <c r="AE15" s="437"/>
      <c r="AF15" s="437"/>
      <c r="AG15" s="476"/>
      <c r="AH15" s="436">
        <v>1451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1181968</v>
      </c>
      <c r="BO15" s="349"/>
      <c r="BP15" s="349"/>
      <c r="BQ15" s="349"/>
      <c r="BR15" s="349"/>
      <c r="BS15" s="349"/>
      <c r="BT15" s="349"/>
      <c r="BU15" s="350"/>
      <c r="BV15" s="348">
        <v>1154551</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25.9</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2769659</v>
      </c>
      <c r="BO16" s="386"/>
      <c r="BP16" s="386"/>
      <c r="BQ16" s="386"/>
      <c r="BR16" s="386"/>
      <c r="BS16" s="386"/>
      <c r="BT16" s="386"/>
      <c r="BU16" s="387"/>
      <c r="BV16" s="385">
        <v>2656853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3121</v>
      </c>
      <c r="AD17" s="437"/>
      <c r="AE17" s="437"/>
      <c r="AF17" s="437"/>
      <c r="AG17" s="476"/>
      <c r="AH17" s="436">
        <v>3357</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1496644</v>
      </c>
      <c r="BO17" s="386"/>
      <c r="BP17" s="386"/>
      <c r="BQ17" s="386"/>
      <c r="BR17" s="386"/>
      <c r="BS17" s="386"/>
      <c r="BT17" s="386"/>
      <c r="BU17" s="387"/>
      <c r="BV17" s="385">
        <v>1477796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129.87</v>
      </c>
      <c r="M18" s="498"/>
      <c r="N18" s="498"/>
      <c r="O18" s="498"/>
      <c r="P18" s="498"/>
      <c r="Q18" s="498"/>
      <c r="R18" s="499"/>
      <c r="S18" s="499"/>
      <c r="T18" s="499"/>
      <c r="U18" s="499"/>
      <c r="V18" s="500"/>
      <c r="W18" s="403"/>
      <c r="X18" s="404"/>
      <c r="Y18" s="404"/>
      <c r="Z18" s="404"/>
      <c r="AA18" s="404"/>
      <c r="AB18" s="395"/>
      <c r="AC18" s="501">
        <v>67.3</v>
      </c>
      <c r="AD18" s="502"/>
      <c r="AE18" s="502"/>
      <c r="AF18" s="502"/>
      <c r="AG18" s="503"/>
      <c r="AH18" s="501">
        <v>61.8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2888153</v>
      </c>
      <c r="BO18" s="386"/>
      <c r="BP18" s="386"/>
      <c r="BQ18" s="386"/>
      <c r="BR18" s="386"/>
      <c r="BS18" s="386"/>
      <c r="BT18" s="386"/>
      <c r="BU18" s="387"/>
      <c r="BV18" s="385">
        <v>2859568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3858652</v>
      </c>
      <c r="BO19" s="386"/>
      <c r="BP19" s="386"/>
      <c r="BQ19" s="386"/>
      <c r="BR19" s="386"/>
      <c r="BS19" s="386"/>
      <c r="BT19" s="386"/>
      <c r="BU19" s="387"/>
      <c r="BV19" s="385">
        <v>3719583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3447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4675146</v>
      </c>
      <c r="BO23" s="386"/>
      <c r="BP23" s="386"/>
      <c r="BQ23" s="386"/>
      <c r="BR23" s="386"/>
      <c r="BS23" s="386"/>
      <c r="BT23" s="386"/>
      <c r="BU23" s="387"/>
      <c r="BV23" s="385">
        <v>4719852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5700</v>
      </c>
      <c r="R24" s="437"/>
      <c r="S24" s="437"/>
      <c r="T24" s="437"/>
      <c r="U24" s="437"/>
      <c r="V24" s="476"/>
      <c r="W24" s="531"/>
      <c r="X24" s="519"/>
      <c r="Y24" s="520"/>
      <c r="Z24" s="435" t="s">
        <v>151</v>
      </c>
      <c r="AA24" s="415"/>
      <c r="AB24" s="415"/>
      <c r="AC24" s="415"/>
      <c r="AD24" s="415"/>
      <c r="AE24" s="415"/>
      <c r="AF24" s="415"/>
      <c r="AG24" s="416"/>
      <c r="AH24" s="436">
        <v>139</v>
      </c>
      <c r="AI24" s="437"/>
      <c r="AJ24" s="437"/>
      <c r="AK24" s="437"/>
      <c r="AL24" s="476"/>
      <c r="AM24" s="436">
        <v>388227</v>
      </c>
      <c r="AN24" s="437"/>
      <c r="AO24" s="437"/>
      <c r="AP24" s="437"/>
      <c r="AQ24" s="437"/>
      <c r="AR24" s="476"/>
      <c r="AS24" s="436">
        <v>2793</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4534833</v>
      </c>
      <c r="BO24" s="386"/>
      <c r="BP24" s="386"/>
      <c r="BQ24" s="386"/>
      <c r="BR24" s="386"/>
      <c r="BS24" s="386"/>
      <c r="BT24" s="386"/>
      <c r="BU24" s="387"/>
      <c r="BV24" s="385">
        <v>4532752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4610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247115</v>
      </c>
      <c r="BO25" s="349"/>
      <c r="BP25" s="349"/>
      <c r="BQ25" s="349"/>
      <c r="BR25" s="349"/>
      <c r="BS25" s="349"/>
      <c r="BT25" s="349"/>
      <c r="BU25" s="350"/>
      <c r="BV25" s="348">
        <v>220262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4020</v>
      </c>
      <c r="R26" s="437"/>
      <c r="S26" s="437"/>
      <c r="T26" s="437"/>
      <c r="U26" s="437"/>
      <c r="V26" s="476"/>
      <c r="W26" s="531"/>
      <c r="X26" s="519"/>
      <c r="Y26" s="520"/>
      <c r="Z26" s="435" t="s">
        <v>157</v>
      </c>
      <c r="AA26" s="541"/>
      <c r="AB26" s="541"/>
      <c r="AC26" s="541"/>
      <c r="AD26" s="541"/>
      <c r="AE26" s="541"/>
      <c r="AF26" s="541"/>
      <c r="AG26" s="542"/>
      <c r="AH26" s="436">
        <v>9</v>
      </c>
      <c r="AI26" s="437"/>
      <c r="AJ26" s="437"/>
      <c r="AK26" s="437"/>
      <c r="AL26" s="476"/>
      <c r="AM26" s="436">
        <v>20178</v>
      </c>
      <c r="AN26" s="437"/>
      <c r="AO26" s="437"/>
      <c r="AP26" s="437"/>
      <c r="AQ26" s="437"/>
      <c r="AR26" s="476"/>
      <c r="AS26" s="436">
        <v>2242</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2800</v>
      </c>
      <c r="R27" s="437"/>
      <c r="S27" s="437"/>
      <c r="T27" s="437"/>
      <c r="U27" s="437"/>
      <c r="V27" s="476"/>
      <c r="W27" s="531"/>
      <c r="X27" s="519"/>
      <c r="Y27" s="520"/>
      <c r="Z27" s="435" t="s">
        <v>160</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344829</v>
      </c>
      <c r="BO27" s="555"/>
      <c r="BP27" s="555"/>
      <c r="BQ27" s="555"/>
      <c r="BR27" s="555"/>
      <c r="BS27" s="555"/>
      <c r="BT27" s="555"/>
      <c r="BU27" s="556"/>
      <c r="BV27" s="554">
        <v>344829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2340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1097855</v>
      </c>
      <c r="BO28" s="349"/>
      <c r="BP28" s="349"/>
      <c r="BQ28" s="349"/>
      <c r="BR28" s="349"/>
      <c r="BS28" s="349"/>
      <c r="BT28" s="349"/>
      <c r="BU28" s="350"/>
      <c r="BV28" s="348">
        <v>1001855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10</v>
      </c>
      <c r="M29" s="437"/>
      <c r="N29" s="437"/>
      <c r="O29" s="437"/>
      <c r="P29" s="476"/>
      <c r="Q29" s="436">
        <v>2090</v>
      </c>
      <c r="R29" s="437"/>
      <c r="S29" s="437"/>
      <c r="T29" s="437"/>
      <c r="U29" s="437"/>
      <c r="V29" s="476"/>
      <c r="W29" s="532"/>
      <c r="X29" s="533"/>
      <c r="Y29" s="534"/>
      <c r="Z29" s="435" t="s">
        <v>167</v>
      </c>
      <c r="AA29" s="415"/>
      <c r="AB29" s="415"/>
      <c r="AC29" s="415"/>
      <c r="AD29" s="415"/>
      <c r="AE29" s="415"/>
      <c r="AF29" s="415"/>
      <c r="AG29" s="416"/>
      <c r="AH29" s="436">
        <v>139</v>
      </c>
      <c r="AI29" s="437"/>
      <c r="AJ29" s="437"/>
      <c r="AK29" s="437"/>
      <c r="AL29" s="476"/>
      <c r="AM29" s="436">
        <v>388227</v>
      </c>
      <c r="AN29" s="437"/>
      <c r="AO29" s="437"/>
      <c r="AP29" s="437"/>
      <c r="AQ29" s="437"/>
      <c r="AR29" s="476"/>
      <c r="AS29" s="436">
        <v>2793</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176606</v>
      </c>
      <c r="BO29" s="386"/>
      <c r="BP29" s="386"/>
      <c r="BQ29" s="386"/>
      <c r="BR29" s="386"/>
      <c r="BS29" s="386"/>
      <c r="BT29" s="386"/>
      <c r="BU29" s="387"/>
      <c r="BV29" s="385">
        <v>176606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1858798</v>
      </c>
      <c r="BO30" s="555"/>
      <c r="BP30" s="555"/>
      <c r="BQ30" s="555"/>
      <c r="BR30" s="555"/>
      <c r="BS30" s="555"/>
      <c r="BT30" s="555"/>
      <c r="BU30" s="556"/>
      <c r="BV30" s="554">
        <v>405658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大多喜町水道事業会計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たけゆらの里大多喜</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鉄道経営対策事業基金特別会計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大多喜町特別養護老人ホーム事業会計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夷隅郡市広域市町村圏事務組合（一般会計）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夷隅郡市広域市町村圏事務組合（外房線複線化事業特別会計）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夷隅環境衛生組合（一般会計）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南房総広域水道企業団（水道用水供給事業会計）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0" t="s">
        <v>523</v>
      </c>
      <c r="D34" s="1150"/>
      <c r="E34" s="1151"/>
      <c r="F34" s="32">
        <v>12.2</v>
      </c>
      <c r="G34" s="33">
        <v>13</v>
      </c>
      <c r="H34" s="33">
        <v>13.49</v>
      </c>
      <c r="I34" s="33">
        <v>10.89</v>
      </c>
      <c r="J34" s="34">
        <v>10.62</v>
      </c>
      <c r="K34" s="22"/>
      <c r="L34" s="22"/>
      <c r="M34" s="22"/>
      <c r="N34" s="22"/>
      <c r="O34" s="22"/>
      <c r="P34" s="22"/>
    </row>
    <row r="35" spans="1:16" ht="39" customHeight="1">
      <c r="A35" s="22"/>
      <c r="B35" s="35"/>
      <c r="C35" s="1144" t="s">
        <v>524</v>
      </c>
      <c r="D35" s="1145"/>
      <c r="E35" s="1146"/>
      <c r="F35" s="36">
        <v>7.7</v>
      </c>
      <c r="G35" s="37">
        <v>8.67</v>
      </c>
      <c r="H35" s="37">
        <v>7.9</v>
      </c>
      <c r="I35" s="37">
        <v>8.7200000000000006</v>
      </c>
      <c r="J35" s="38">
        <v>8.31</v>
      </c>
      <c r="K35" s="22"/>
      <c r="L35" s="22"/>
      <c r="M35" s="22"/>
      <c r="N35" s="22"/>
      <c r="O35" s="22"/>
      <c r="P35" s="22"/>
    </row>
    <row r="36" spans="1:16" ht="39" customHeight="1">
      <c r="A36" s="22"/>
      <c r="B36" s="35"/>
      <c r="C36" s="1144" t="s">
        <v>525</v>
      </c>
      <c r="D36" s="1145"/>
      <c r="E36" s="1146"/>
      <c r="F36" s="36">
        <v>8.7200000000000006</v>
      </c>
      <c r="G36" s="37">
        <v>8.84</v>
      </c>
      <c r="H36" s="37">
        <v>8.8699999999999992</v>
      </c>
      <c r="I36" s="37">
        <v>9.0399999999999991</v>
      </c>
      <c r="J36" s="38">
        <v>7.96</v>
      </c>
      <c r="K36" s="22"/>
      <c r="L36" s="22"/>
      <c r="M36" s="22"/>
      <c r="N36" s="22"/>
      <c r="O36" s="22"/>
      <c r="P36" s="22"/>
    </row>
    <row r="37" spans="1:16" ht="39" customHeight="1">
      <c r="A37" s="22"/>
      <c r="B37" s="35"/>
      <c r="C37" s="1144" t="s">
        <v>526</v>
      </c>
      <c r="D37" s="1145"/>
      <c r="E37" s="1146"/>
      <c r="F37" s="36">
        <v>1.96</v>
      </c>
      <c r="G37" s="37">
        <v>3.83</v>
      </c>
      <c r="H37" s="37">
        <v>3.54</v>
      </c>
      <c r="I37" s="37">
        <v>2.46</v>
      </c>
      <c r="J37" s="38">
        <v>3.73</v>
      </c>
      <c r="K37" s="22"/>
      <c r="L37" s="22"/>
      <c r="M37" s="22"/>
      <c r="N37" s="22"/>
      <c r="O37" s="22"/>
      <c r="P37" s="22"/>
    </row>
    <row r="38" spans="1:16" ht="39" customHeight="1">
      <c r="A38" s="22"/>
      <c r="B38" s="35"/>
      <c r="C38" s="1144" t="s">
        <v>527</v>
      </c>
      <c r="D38" s="1145"/>
      <c r="E38" s="1146"/>
      <c r="F38" s="36">
        <v>0.9</v>
      </c>
      <c r="G38" s="37">
        <v>1.8</v>
      </c>
      <c r="H38" s="37">
        <v>1.62</v>
      </c>
      <c r="I38" s="37">
        <v>2.0099999999999998</v>
      </c>
      <c r="J38" s="38">
        <v>1.43</v>
      </c>
      <c r="K38" s="22"/>
      <c r="L38" s="22"/>
      <c r="M38" s="22"/>
      <c r="N38" s="22"/>
      <c r="O38" s="22"/>
      <c r="P38" s="22"/>
    </row>
    <row r="39" spans="1:16" ht="39" customHeight="1">
      <c r="A39" s="22"/>
      <c r="B39" s="35"/>
      <c r="C39" s="1144" t="s">
        <v>528</v>
      </c>
      <c r="D39" s="1145"/>
      <c r="E39" s="1146"/>
      <c r="F39" s="36">
        <v>0</v>
      </c>
      <c r="G39" s="37">
        <v>0</v>
      </c>
      <c r="H39" s="37">
        <v>0</v>
      </c>
      <c r="I39" s="37">
        <v>0.02</v>
      </c>
      <c r="J39" s="38">
        <v>0.11</v>
      </c>
      <c r="K39" s="22"/>
      <c r="L39" s="22"/>
      <c r="M39" s="22"/>
      <c r="N39" s="22"/>
      <c r="O39" s="22"/>
      <c r="P39" s="22"/>
    </row>
    <row r="40" spans="1:16" ht="39" customHeight="1">
      <c r="A40" s="22"/>
      <c r="B40" s="35"/>
      <c r="C40" s="1144" t="s">
        <v>529</v>
      </c>
      <c r="D40" s="1145"/>
      <c r="E40" s="1146"/>
      <c r="F40" s="36">
        <v>0</v>
      </c>
      <c r="G40" s="37">
        <v>0</v>
      </c>
      <c r="H40" s="37">
        <v>0</v>
      </c>
      <c r="I40" s="37">
        <v>0</v>
      </c>
      <c r="J40" s="38">
        <v>0</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530</v>
      </c>
      <c r="D42" s="1145"/>
      <c r="E42" s="1146"/>
      <c r="F42" s="36" t="s">
        <v>478</v>
      </c>
      <c r="G42" s="37" t="s">
        <v>478</v>
      </c>
      <c r="H42" s="37" t="s">
        <v>478</v>
      </c>
      <c r="I42" s="37" t="s">
        <v>478</v>
      </c>
      <c r="J42" s="38" t="s">
        <v>478</v>
      </c>
      <c r="K42" s="22"/>
      <c r="L42" s="22"/>
      <c r="M42" s="22"/>
      <c r="N42" s="22"/>
      <c r="O42" s="22"/>
      <c r="P42" s="22"/>
    </row>
    <row r="43" spans="1:16" ht="39" customHeight="1" thickBot="1">
      <c r="A43" s="22"/>
      <c r="B43" s="40"/>
      <c r="C43" s="1147" t="s">
        <v>531</v>
      </c>
      <c r="D43" s="1148"/>
      <c r="E43" s="1149"/>
      <c r="F43" s="41" t="s">
        <v>478</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0" t="s">
        <v>10</v>
      </c>
      <c r="C45" s="1161"/>
      <c r="D45" s="58"/>
      <c r="E45" s="1166" t="s">
        <v>11</v>
      </c>
      <c r="F45" s="1166"/>
      <c r="G45" s="1166"/>
      <c r="H45" s="1166"/>
      <c r="I45" s="1166"/>
      <c r="J45" s="1167"/>
      <c r="K45" s="59">
        <v>529</v>
      </c>
      <c r="L45" s="60">
        <v>491</v>
      </c>
      <c r="M45" s="60">
        <v>483</v>
      </c>
      <c r="N45" s="60">
        <v>474</v>
      </c>
      <c r="O45" s="61">
        <v>454</v>
      </c>
      <c r="P45" s="48"/>
      <c r="Q45" s="48"/>
      <c r="R45" s="48"/>
      <c r="S45" s="48"/>
      <c r="T45" s="48"/>
      <c r="U45" s="48"/>
    </row>
    <row r="46" spans="1:21" ht="30.75" customHeight="1">
      <c r="A46" s="48"/>
      <c r="B46" s="1162"/>
      <c r="C46" s="1163"/>
      <c r="D46" s="62"/>
      <c r="E46" s="1154" t="s">
        <v>12</v>
      </c>
      <c r="F46" s="1154"/>
      <c r="G46" s="1154"/>
      <c r="H46" s="1154"/>
      <c r="I46" s="1154"/>
      <c r="J46" s="1155"/>
      <c r="K46" s="63" t="s">
        <v>478</v>
      </c>
      <c r="L46" s="64" t="s">
        <v>478</v>
      </c>
      <c r="M46" s="64" t="s">
        <v>478</v>
      </c>
      <c r="N46" s="64" t="s">
        <v>478</v>
      </c>
      <c r="O46" s="65" t="s">
        <v>478</v>
      </c>
      <c r="P46" s="48"/>
      <c r="Q46" s="48"/>
      <c r="R46" s="48"/>
      <c r="S46" s="48"/>
      <c r="T46" s="48"/>
      <c r="U46" s="48"/>
    </row>
    <row r="47" spans="1:21" ht="30.75" customHeight="1">
      <c r="A47" s="48"/>
      <c r="B47" s="1162"/>
      <c r="C47" s="1163"/>
      <c r="D47" s="62"/>
      <c r="E47" s="1154" t="s">
        <v>13</v>
      </c>
      <c r="F47" s="1154"/>
      <c r="G47" s="1154"/>
      <c r="H47" s="1154"/>
      <c r="I47" s="1154"/>
      <c r="J47" s="1155"/>
      <c r="K47" s="63" t="s">
        <v>478</v>
      </c>
      <c r="L47" s="64" t="s">
        <v>478</v>
      </c>
      <c r="M47" s="64" t="s">
        <v>478</v>
      </c>
      <c r="N47" s="64" t="s">
        <v>478</v>
      </c>
      <c r="O47" s="65" t="s">
        <v>478</v>
      </c>
      <c r="P47" s="48"/>
      <c r="Q47" s="48"/>
      <c r="R47" s="48"/>
      <c r="S47" s="48"/>
      <c r="T47" s="48"/>
      <c r="U47" s="48"/>
    </row>
    <row r="48" spans="1:21" ht="30.75" customHeight="1">
      <c r="A48" s="48"/>
      <c r="B48" s="1162"/>
      <c r="C48" s="1163"/>
      <c r="D48" s="62"/>
      <c r="E48" s="1154" t="s">
        <v>14</v>
      </c>
      <c r="F48" s="1154"/>
      <c r="G48" s="1154"/>
      <c r="H48" s="1154"/>
      <c r="I48" s="1154"/>
      <c r="J48" s="1155"/>
      <c r="K48" s="63">
        <v>26</v>
      </c>
      <c r="L48" s="64">
        <v>27</v>
      </c>
      <c r="M48" s="64">
        <v>25</v>
      </c>
      <c r="N48" s="64">
        <v>22</v>
      </c>
      <c r="O48" s="65">
        <v>20</v>
      </c>
      <c r="P48" s="48"/>
      <c r="Q48" s="48"/>
      <c r="R48" s="48"/>
      <c r="S48" s="48"/>
      <c r="T48" s="48"/>
      <c r="U48" s="48"/>
    </row>
    <row r="49" spans="1:21" ht="30.75" customHeight="1">
      <c r="A49" s="48"/>
      <c r="B49" s="1162"/>
      <c r="C49" s="1163"/>
      <c r="D49" s="62"/>
      <c r="E49" s="1154" t="s">
        <v>15</v>
      </c>
      <c r="F49" s="1154"/>
      <c r="G49" s="1154"/>
      <c r="H49" s="1154"/>
      <c r="I49" s="1154"/>
      <c r="J49" s="1155"/>
      <c r="K49" s="63">
        <v>41</v>
      </c>
      <c r="L49" s="64">
        <v>41</v>
      </c>
      <c r="M49" s="64">
        <v>39</v>
      </c>
      <c r="N49" s="64">
        <v>32</v>
      </c>
      <c r="O49" s="65">
        <v>36</v>
      </c>
      <c r="P49" s="48"/>
      <c r="Q49" s="48"/>
      <c r="R49" s="48"/>
      <c r="S49" s="48"/>
      <c r="T49" s="48"/>
      <c r="U49" s="48"/>
    </row>
    <row r="50" spans="1:21" ht="30.75" customHeight="1">
      <c r="A50" s="48"/>
      <c r="B50" s="1162"/>
      <c r="C50" s="1163"/>
      <c r="D50" s="62"/>
      <c r="E50" s="1154" t="s">
        <v>16</v>
      </c>
      <c r="F50" s="1154"/>
      <c r="G50" s="1154"/>
      <c r="H50" s="1154"/>
      <c r="I50" s="1154"/>
      <c r="J50" s="1155"/>
      <c r="K50" s="63" t="s">
        <v>478</v>
      </c>
      <c r="L50" s="64" t="s">
        <v>478</v>
      </c>
      <c r="M50" s="64" t="s">
        <v>478</v>
      </c>
      <c r="N50" s="64" t="s">
        <v>478</v>
      </c>
      <c r="O50" s="65" t="s">
        <v>478</v>
      </c>
      <c r="P50" s="48"/>
      <c r="Q50" s="48"/>
      <c r="R50" s="48"/>
      <c r="S50" s="48"/>
      <c r="T50" s="48"/>
      <c r="U50" s="48"/>
    </row>
    <row r="51" spans="1:21" ht="30.75" customHeight="1">
      <c r="A51" s="48"/>
      <c r="B51" s="1164"/>
      <c r="C51" s="1165"/>
      <c r="D51" s="66"/>
      <c r="E51" s="1154" t="s">
        <v>17</v>
      </c>
      <c r="F51" s="1154"/>
      <c r="G51" s="1154"/>
      <c r="H51" s="1154"/>
      <c r="I51" s="1154"/>
      <c r="J51" s="1155"/>
      <c r="K51" s="63" t="s">
        <v>478</v>
      </c>
      <c r="L51" s="64" t="s">
        <v>478</v>
      </c>
      <c r="M51" s="64" t="s">
        <v>478</v>
      </c>
      <c r="N51" s="64" t="s">
        <v>478</v>
      </c>
      <c r="O51" s="65" t="s">
        <v>478</v>
      </c>
      <c r="P51" s="48"/>
      <c r="Q51" s="48"/>
      <c r="R51" s="48"/>
      <c r="S51" s="48"/>
      <c r="T51" s="48"/>
      <c r="U51" s="48"/>
    </row>
    <row r="52" spans="1:21" ht="30.75" customHeight="1">
      <c r="A52" s="48"/>
      <c r="B52" s="1152" t="s">
        <v>18</v>
      </c>
      <c r="C52" s="1153"/>
      <c r="D52" s="66"/>
      <c r="E52" s="1154" t="s">
        <v>19</v>
      </c>
      <c r="F52" s="1154"/>
      <c r="G52" s="1154"/>
      <c r="H52" s="1154"/>
      <c r="I52" s="1154"/>
      <c r="J52" s="1155"/>
      <c r="K52" s="63">
        <v>335</v>
      </c>
      <c r="L52" s="64">
        <v>344</v>
      </c>
      <c r="M52" s="64">
        <v>352</v>
      </c>
      <c r="N52" s="64">
        <v>365</v>
      </c>
      <c r="O52" s="65">
        <v>355</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261</v>
      </c>
      <c r="L53" s="69">
        <v>215</v>
      </c>
      <c r="M53" s="69">
        <v>195</v>
      </c>
      <c r="N53" s="69">
        <v>163</v>
      </c>
      <c r="O53" s="70">
        <v>155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8" t="s">
        <v>23</v>
      </c>
      <c r="C41" s="1169"/>
      <c r="D41" s="81"/>
      <c r="E41" s="1174" t="s">
        <v>24</v>
      </c>
      <c r="F41" s="1174"/>
      <c r="G41" s="1174"/>
      <c r="H41" s="1175"/>
      <c r="I41" s="82">
        <v>4792</v>
      </c>
      <c r="J41" s="83">
        <v>4883</v>
      </c>
      <c r="K41" s="83">
        <v>4816</v>
      </c>
      <c r="L41" s="83">
        <v>4720</v>
      </c>
      <c r="M41" s="84">
        <v>4675</v>
      </c>
    </row>
    <row r="42" spans="2:13" ht="27.75" customHeight="1">
      <c r="B42" s="1170"/>
      <c r="C42" s="1171"/>
      <c r="D42" s="85"/>
      <c r="E42" s="1176" t="s">
        <v>25</v>
      </c>
      <c r="F42" s="1176"/>
      <c r="G42" s="1176"/>
      <c r="H42" s="1177"/>
      <c r="I42" s="86" t="s">
        <v>478</v>
      </c>
      <c r="J42" s="87" t="s">
        <v>478</v>
      </c>
      <c r="K42" s="87" t="s">
        <v>478</v>
      </c>
      <c r="L42" s="87" t="s">
        <v>478</v>
      </c>
      <c r="M42" s="88" t="s">
        <v>478</v>
      </c>
    </row>
    <row r="43" spans="2:13" ht="27.75" customHeight="1">
      <c r="B43" s="1170"/>
      <c r="C43" s="1171"/>
      <c r="D43" s="85"/>
      <c r="E43" s="1176" t="s">
        <v>26</v>
      </c>
      <c r="F43" s="1176"/>
      <c r="G43" s="1176"/>
      <c r="H43" s="1177"/>
      <c r="I43" s="86">
        <v>279</v>
      </c>
      <c r="J43" s="87">
        <v>279</v>
      </c>
      <c r="K43" s="87">
        <v>269</v>
      </c>
      <c r="L43" s="87">
        <v>255</v>
      </c>
      <c r="M43" s="88">
        <v>243</v>
      </c>
    </row>
    <row r="44" spans="2:13" ht="27.75" customHeight="1">
      <c r="B44" s="1170"/>
      <c r="C44" s="1171"/>
      <c r="D44" s="85"/>
      <c r="E44" s="1176" t="s">
        <v>27</v>
      </c>
      <c r="F44" s="1176"/>
      <c r="G44" s="1176"/>
      <c r="H44" s="1177"/>
      <c r="I44" s="86">
        <v>777</v>
      </c>
      <c r="J44" s="87">
        <v>753</v>
      </c>
      <c r="K44" s="87">
        <v>709</v>
      </c>
      <c r="L44" s="87">
        <v>690</v>
      </c>
      <c r="M44" s="88">
        <v>700</v>
      </c>
    </row>
    <row r="45" spans="2:13" ht="27.75" customHeight="1">
      <c r="B45" s="1170"/>
      <c r="C45" s="1171"/>
      <c r="D45" s="85"/>
      <c r="E45" s="1176" t="s">
        <v>28</v>
      </c>
      <c r="F45" s="1176"/>
      <c r="G45" s="1176"/>
      <c r="H45" s="1177"/>
      <c r="I45" s="86">
        <v>2316</v>
      </c>
      <c r="J45" s="87">
        <v>2210</v>
      </c>
      <c r="K45" s="87">
        <v>2193</v>
      </c>
      <c r="L45" s="87">
        <v>2078</v>
      </c>
      <c r="M45" s="88">
        <v>1997</v>
      </c>
    </row>
    <row r="46" spans="2:13" ht="27.75" customHeight="1">
      <c r="B46" s="1170"/>
      <c r="C46" s="1171"/>
      <c r="D46" s="85"/>
      <c r="E46" s="1176" t="s">
        <v>29</v>
      </c>
      <c r="F46" s="1176"/>
      <c r="G46" s="1176"/>
      <c r="H46" s="1177"/>
      <c r="I46" s="86" t="s">
        <v>478</v>
      </c>
      <c r="J46" s="87" t="s">
        <v>478</v>
      </c>
      <c r="K46" s="87" t="s">
        <v>478</v>
      </c>
      <c r="L46" s="87" t="s">
        <v>478</v>
      </c>
      <c r="M46" s="88" t="s">
        <v>478</v>
      </c>
    </row>
    <row r="47" spans="2:13" ht="27.75" customHeight="1">
      <c r="B47" s="1170"/>
      <c r="C47" s="1171"/>
      <c r="D47" s="85"/>
      <c r="E47" s="1176" t="s">
        <v>30</v>
      </c>
      <c r="F47" s="1176"/>
      <c r="G47" s="1176"/>
      <c r="H47" s="1177"/>
      <c r="I47" s="86" t="s">
        <v>478</v>
      </c>
      <c r="J47" s="87" t="s">
        <v>478</v>
      </c>
      <c r="K47" s="87" t="s">
        <v>478</v>
      </c>
      <c r="L47" s="87" t="s">
        <v>478</v>
      </c>
      <c r="M47" s="88" t="s">
        <v>478</v>
      </c>
    </row>
    <row r="48" spans="2:13" ht="27.75" customHeight="1">
      <c r="B48" s="1172"/>
      <c r="C48" s="1173"/>
      <c r="D48" s="85"/>
      <c r="E48" s="1176" t="s">
        <v>31</v>
      </c>
      <c r="F48" s="1176"/>
      <c r="G48" s="1176"/>
      <c r="H48" s="1177"/>
      <c r="I48" s="86" t="s">
        <v>478</v>
      </c>
      <c r="J48" s="87" t="s">
        <v>478</v>
      </c>
      <c r="K48" s="87" t="s">
        <v>478</v>
      </c>
      <c r="L48" s="87" t="s">
        <v>478</v>
      </c>
      <c r="M48" s="88" t="s">
        <v>478</v>
      </c>
    </row>
    <row r="49" spans="2:13" ht="27.75" customHeight="1">
      <c r="B49" s="1178" t="s">
        <v>32</v>
      </c>
      <c r="C49" s="1179"/>
      <c r="D49" s="89"/>
      <c r="E49" s="1176" t="s">
        <v>33</v>
      </c>
      <c r="F49" s="1176"/>
      <c r="G49" s="1176"/>
      <c r="H49" s="1177"/>
      <c r="I49" s="86">
        <v>1803</v>
      </c>
      <c r="J49" s="87">
        <v>1772</v>
      </c>
      <c r="K49" s="87">
        <v>1922</v>
      </c>
      <c r="L49" s="87">
        <v>1900</v>
      </c>
      <c r="M49" s="88">
        <v>2617</v>
      </c>
    </row>
    <row r="50" spans="2:13" ht="27.75" customHeight="1">
      <c r="B50" s="1170"/>
      <c r="C50" s="1171"/>
      <c r="D50" s="85"/>
      <c r="E50" s="1176" t="s">
        <v>34</v>
      </c>
      <c r="F50" s="1176"/>
      <c r="G50" s="1176"/>
      <c r="H50" s="1177"/>
      <c r="I50" s="86">
        <v>127</v>
      </c>
      <c r="J50" s="87">
        <v>111</v>
      </c>
      <c r="K50" s="87">
        <v>95</v>
      </c>
      <c r="L50" s="87">
        <v>79</v>
      </c>
      <c r="M50" s="88">
        <v>62</v>
      </c>
    </row>
    <row r="51" spans="2:13" ht="27.75" customHeight="1">
      <c r="B51" s="1172"/>
      <c r="C51" s="1173"/>
      <c r="D51" s="85"/>
      <c r="E51" s="1176" t="s">
        <v>35</v>
      </c>
      <c r="F51" s="1176"/>
      <c r="G51" s="1176"/>
      <c r="H51" s="1177"/>
      <c r="I51" s="86">
        <v>3755</v>
      </c>
      <c r="J51" s="87">
        <v>3878</v>
      </c>
      <c r="K51" s="87">
        <v>3921</v>
      </c>
      <c r="L51" s="87">
        <v>3935</v>
      </c>
      <c r="M51" s="88">
        <v>3941</v>
      </c>
    </row>
    <row r="52" spans="2:13" ht="27.75" customHeight="1" thickBot="1">
      <c r="B52" s="1180" t="s">
        <v>36</v>
      </c>
      <c r="C52" s="1181"/>
      <c r="D52" s="90"/>
      <c r="E52" s="1182" t="s">
        <v>37</v>
      </c>
      <c r="F52" s="1182"/>
      <c r="G52" s="1182"/>
      <c r="H52" s="1183"/>
      <c r="I52" s="91">
        <v>2479</v>
      </c>
      <c r="J52" s="92">
        <v>2364</v>
      </c>
      <c r="K52" s="92">
        <v>2050</v>
      </c>
      <c r="L52" s="92">
        <v>1829</v>
      </c>
      <c r="M52" s="93">
        <v>996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1184"/>
      <c r="B1" s="1185"/>
      <c r="P1" s="244"/>
      <c r="Q1" s="244"/>
    </row>
    <row r="2" spans="1:51" ht="25.8">
      <c r="A2" s="1184"/>
      <c r="C2" s="1186"/>
      <c r="P2" s="244"/>
      <c r="Q2" s="244"/>
    </row>
    <row r="3" spans="1:51" ht="25.8">
      <c r="A3" s="1184"/>
      <c r="C3" s="1186"/>
      <c r="P3" s="244"/>
      <c r="Q3" s="244"/>
    </row>
    <row r="4" spans="1:51" s="1187" customFormat="1" ht="13.2">
      <c r="A4" s="1184"/>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row>
    <row r="5" spans="1:51" s="1187" customFormat="1" ht="13.2">
      <c r="A5" s="1184"/>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row>
    <row r="6" spans="1:51" s="1187" customFormat="1" ht="13.2">
      <c r="A6" s="1184"/>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row>
    <row r="7" spans="1:51" s="1187" customFormat="1" ht="13.2">
      <c r="A7" s="1184"/>
      <c r="B7" s="1184"/>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row>
    <row r="8" spans="1:51" s="1187" customFormat="1" ht="13.2">
      <c r="A8" s="1184"/>
      <c r="B8" s="1184"/>
      <c r="C8" s="1184"/>
      <c r="D8" s="1184"/>
      <c r="E8" s="1184"/>
      <c r="F8" s="1184"/>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184"/>
    </row>
    <row r="9" spans="1:51" s="1187" customFormat="1" ht="13.2">
      <c r="A9" s="1184"/>
      <c r="B9" s="1184"/>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row>
    <row r="10" spans="1:51" s="1187" customFormat="1" ht="13.2">
      <c r="A10" s="1184"/>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Y10" s="1187" t="s">
        <v>544</v>
      </c>
    </row>
    <row r="11" spans="1:51" s="1187" customFormat="1" ht="13.2">
      <c r="A11" s="1184"/>
      <c r="B11" s="1184"/>
      <c r="C11" s="1184"/>
      <c r="D11" s="1184"/>
      <c r="E11" s="1184"/>
      <c r="F11" s="1184"/>
      <c r="G11" s="1184"/>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row>
    <row r="12" spans="1:51" s="1187" customFormat="1" ht="13.2">
      <c r="A12" s="1184"/>
      <c r="B12" s="1184"/>
      <c r="C12" s="1184"/>
      <c r="D12" s="1184"/>
      <c r="E12" s="1184"/>
      <c r="F12" s="1184"/>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Y12" s="1187" t="s">
        <v>544</v>
      </c>
    </row>
    <row r="13" spans="1:51" s="1187" customFormat="1" ht="13.2">
      <c r="A13" s="1184"/>
      <c r="B13" s="1184"/>
      <c r="C13" s="1184"/>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row>
    <row r="14" spans="1:51" s="1187" customFormat="1" ht="14.25" customHeight="1">
      <c r="A14" s="1184"/>
      <c r="B14" s="1184"/>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row>
    <row r="15" spans="1:51" s="1187" customFormat="1" ht="13.2">
      <c r="A15" s="243"/>
      <c r="B15" s="1184"/>
      <c r="C15" s="1184"/>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row>
    <row r="16" spans="1:51" s="1187" customFormat="1" ht="13.2">
      <c r="A16" s="243"/>
      <c r="B16" s="1184"/>
      <c r="C16" s="1184"/>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row>
    <row r="17" spans="1:259" s="1187" customFormat="1" ht="13.2">
      <c r="A17" s="243"/>
      <c r="B17" s="1184"/>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row>
    <row r="18" spans="1:259" s="1187" customFormat="1" ht="13.2">
      <c r="A18" s="243"/>
      <c r="B18" s="1184"/>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row>
    <row r="19" spans="1:259" ht="13.2">
      <c r="P19" s="244"/>
      <c r="Q19" s="244"/>
    </row>
    <row r="20" spans="1:259" ht="13.2">
      <c r="P20" s="244"/>
      <c r="Q20" s="244"/>
    </row>
    <row r="21" spans="1:259" ht="16.2">
      <c r="B21" s="1188"/>
      <c r="C21" s="246"/>
      <c r="D21" s="246"/>
      <c r="E21" s="246"/>
      <c r="F21" s="246"/>
      <c r="G21" s="246"/>
      <c r="H21" s="246"/>
      <c r="I21" s="246"/>
      <c r="J21" s="246"/>
      <c r="K21" s="246"/>
      <c r="L21" s="246"/>
      <c r="M21" s="246"/>
      <c r="N21" s="1189"/>
      <c r="O21" s="246"/>
      <c r="P21" s="247"/>
      <c r="Q21" s="244"/>
      <c r="IY21" s="1190"/>
    </row>
    <row r="22" spans="1:259" ht="16.2">
      <c r="B22" s="248"/>
      <c r="IY22" s="1191"/>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1192"/>
      <c r="C40" s="244"/>
      <c r="D40" s="244"/>
      <c r="E40" s="244"/>
      <c r="F40" s="244"/>
      <c r="G40" s="244"/>
      <c r="H40" s="244"/>
      <c r="I40" s="244"/>
      <c r="J40" s="244"/>
      <c r="K40" s="244"/>
      <c r="L40" s="244"/>
      <c r="M40" s="244"/>
      <c r="N40" s="244"/>
      <c r="O40" s="244"/>
      <c r="P40" s="1192"/>
      <c r="Q40" s="244"/>
    </row>
    <row r="41" spans="2:17" ht="16.2">
      <c r="B41" s="245" t="s">
        <v>545</v>
      </c>
      <c r="C41" s="246"/>
      <c r="D41" s="246"/>
      <c r="E41" s="246"/>
      <c r="F41" s="246"/>
      <c r="G41" s="246"/>
      <c r="H41" s="246"/>
      <c r="I41" s="246"/>
      <c r="J41" s="246"/>
      <c r="K41" s="246"/>
      <c r="L41" s="246"/>
      <c r="M41" s="246"/>
      <c r="N41" s="246"/>
      <c r="O41" s="246"/>
      <c r="P41" s="247"/>
    </row>
    <row r="42" spans="2:17" ht="13.2">
      <c r="B42" s="248"/>
      <c r="C42" s="244"/>
      <c r="D42" s="244"/>
      <c r="E42" s="244"/>
      <c r="F42" s="244"/>
      <c r="G42" s="1193" t="s">
        <v>546</v>
      </c>
      <c r="I42" s="1194"/>
      <c r="J42" s="1194"/>
      <c r="K42" s="1194"/>
      <c r="L42" s="244"/>
      <c r="M42" s="244"/>
      <c r="N42" s="244"/>
      <c r="O42" s="244"/>
    </row>
    <row r="43" spans="2:17" ht="13.2">
      <c r="B43" s="248"/>
      <c r="C43" s="244"/>
      <c r="D43" s="244"/>
      <c r="E43" s="244"/>
      <c r="F43" s="244"/>
      <c r="G43" s="1195"/>
      <c r="H43" s="1196"/>
      <c r="I43" s="1196"/>
      <c r="J43" s="1196"/>
      <c r="K43" s="1196"/>
      <c r="L43" s="1196"/>
      <c r="M43" s="1196"/>
      <c r="N43" s="1196"/>
      <c r="O43" s="1197"/>
    </row>
    <row r="44" spans="2:17" ht="13.2">
      <c r="B44" s="248"/>
      <c r="C44" s="244"/>
      <c r="D44" s="244"/>
      <c r="E44" s="244"/>
      <c r="F44" s="244"/>
      <c r="G44" s="1198"/>
      <c r="H44" s="1199"/>
      <c r="I44" s="1199"/>
      <c r="J44" s="1199"/>
      <c r="K44" s="1199"/>
      <c r="L44" s="1199"/>
      <c r="M44" s="1199"/>
      <c r="N44" s="1199"/>
      <c r="O44" s="1200"/>
    </row>
    <row r="45" spans="2:17" ht="13.2">
      <c r="B45" s="248"/>
      <c r="C45" s="244"/>
      <c r="D45" s="244"/>
      <c r="E45" s="244"/>
      <c r="F45" s="244"/>
      <c r="G45" s="1198"/>
      <c r="H45" s="1199"/>
      <c r="I45" s="1199"/>
      <c r="J45" s="1199"/>
      <c r="K45" s="1199"/>
      <c r="L45" s="1199"/>
      <c r="M45" s="1199"/>
      <c r="N45" s="1199"/>
      <c r="O45" s="1200"/>
    </row>
    <row r="46" spans="2:17" ht="13.2">
      <c r="B46" s="248"/>
      <c r="C46" s="244"/>
      <c r="D46" s="244"/>
      <c r="E46" s="244"/>
      <c r="F46" s="244"/>
      <c r="G46" s="1198"/>
      <c r="H46" s="1199"/>
      <c r="I46" s="1199"/>
      <c r="J46" s="1199"/>
      <c r="K46" s="1199"/>
      <c r="L46" s="1199"/>
      <c r="M46" s="1199"/>
      <c r="N46" s="1199"/>
      <c r="O46" s="1200"/>
    </row>
    <row r="47" spans="2:17" ht="13.2">
      <c r="B47" s="248"/>
      <c r="C47" s="244"/>
      <c r="D47" s="244"/>
      <c r="E47" s="244"/>
      <c r="F47" s="244"/>
      <c r="G47" s="1201"/>
      <c r="H47" s="1202"/>
      <c r="I47" s="1202"/>
      <c r="J47" s="1202"/>
      <c r="K47" s="1202"/>
      <c r="L47" s="1202"/>
      <c r="M47" s="1202"/>
      <c r="N47" s="1202"/>
      <c r="O47" s="1203"/>
    </row>
    <row r="48" spans="2:17" ht="13.2">
      <c r="B48" s="248"/>
      <c r="C48" s="244"/>
      <c r="D48" s="244"/>
      <c r="E48" s="244"/>
      <c r="F48" s="244"/>
      <c r="G48" s="244"/>
      <c r="H48" s="1204"/>
      <c r="I48" s="1204"/>
      <c r="J48" s="1204"/>
    </row>
    <row r="49" spans="1:17" ht="13.2">
      <c r="B49" s="248"/>
      <c r="C49" s="244"/>
      <c r="D49" s="244"/>
      <c r="E49" s="244"/>
      <c r="F49" s="244"/>
      <c r="G49" s="243" t="s">
        <v>547</v>
      </c>
    </row>
    <row r="50" spans="1:17" ht="13.2">
      <c r="B50" s="248"/>
      <c r="C50" s="244"/>
      <c r="D50" s="244"/>
      <c r="E50" s="244"/>
      <c r="F50" s="244"/>
      <c r="G50" s="1205"/>
      <c r="H50" s="1206"/>
      <c r="I50" s="1206"/>
      <c r="J50" s="1207"/>
      <c r="K50" s="1208" t="s">
        <v>518</v>
      </c>
      <c r="L50" s="1208" t="s">
        <v>519</v>
      </c>
      <c r="M50" s="1208" t="s">
        <v>520</v>
      </c>
      <c r="N50" s="1208" t="s">
        <v>521</v>
      </c>
      <c r="O50" s="1208" t="s">
        <v>522</v>
      </c>
    </row>
    <row r="51" spans="1:17" ht="13.2">
      <c r="B51" s="248"/>
      <c r="C51" s="244"/>
      <c r="D51" s="244"/>
      <c r="E51" s="244"/>
      <c r="F51" s="244"/>
      <c r="G51" s="1209" t="s">
        <v>548</v>
      </c>
      <c r="H51" s="1210"/>
      <c r="I51" s="1211" t="s">
        <v>549</v>
      </c>
      <c r="J51" s="1211"/>
      <c r="K51" s="1212"/>
      <c r="L51" s="1212"/>
      <c r="M51" s="1212"/>
      <c r="N51" s="1212"/>
      <c r="O51" s="1212"/>
    </row>
    <row r="52" spans="1:17" ht="13.2">
      <c r="B52" s="248"/>
      <c r="C52" s="244"/>
      <c r="D52" s="244"/>
      <c r="E52" s="244"/>
      <c r="F52" s="244"/>
      <c r="G52" s="1213"/>
      <c r="H52" s="1214"/>
      <c r="I52" s="1215"/>
      <c r="J52" s="1215"/>
      <c r="K52" s="1216"/>
      <c r="L52" s="1216"/>
      <c r="M52" s="1216"/>
      <c r="N52" s="1216"/>
      <c r="O52" s="1216"/>
    </row>
    <row r="53" spans="1:17" ht="13.2">
      <c r="A53" s="1217"/>
      <c r="B53" s="248"/>
      <c r="C53" s="244"/>
      <c r="D53" s="244"/>
      <c r="E53" s="244"/>
      <c r="F53" s="244"/>
      <c r="G53" s="1213"/>
      <c r="H53" s="1214"/>
      <c r="I53" s="1218" t="s">
        <v>550</v>
      </c>
      <c r="J53" s="1218"/>
      <c r="K53" s="1219"/>
      <c r="L53" s="1219"/>
      <c r="M53" s="1219"/>
      <c r="N53" s="1219"/>
      <c r="O53" s="1219"/>
    </row>
    <row r="54" spans="1:17" ht="13.2">
      <c r="A54" s="1217"/>
      <c r="B54" s="248"/>
      <c r="C54" s="244"/>
      <c r="D54" s="244"/>
      <c r="E54" s="244"/>
      <c r="F54" s="244"/>
      <c r="G54" s="1220"/>
      <c r="H54" s="1221"/>
      <c r="I54" s="1218"/>
      <c r="J54" s="1218"/>
      <c r="K54" s="1222"/>
      <c r="L54" s="1222"/>
      <c r="M54" s="1222"/>
      <c r="N54" s="1222"/>
      <c r="O54" s="1222"/>
    </row>
    <row r="55" spans="1:17" ht="13.2">
      <c r="A55" s="1217"/>
      <c r="B55" s="248"/>
      <c r="C55" s="244"/>
      <c r="D55" s="244"/>
      <c r="E55" s="244"/>
      <c r="F55" s="244"/>
      <c r="G55" s="1223" t="s">
        <v>551</v>
      </c>
      <c r="H55" s="1224"/>
      <c r="I55" s="1218" t="s">
        <v>549</v>
      </c>
      <c r="J55" s="1218"/>
      <c r="K55" s="1212"/>
      <c r="L55" s="1212"/>
      <c r="M55" s="1212"/>
      <c r="N55" s="1212"/>
      <c r="O55" s="1212"/>
    </row>
    <row r="56" spans="1:17" ht="13.2">
      <c r="A56" s="1217"/>
      <c r="B56" s="248"/>
      <c r="C56" s="244"/>
      <c r="D56" s="244"/>
      <c r="E56" s="244"/>
      <c r="F56" s="244"/>
      <c r="G56" s="1225"/>
      <c r="H56" s="1226"/>
      <c r="I56" s="1218"/>
      <c r="J56" s="1218"/>
      <c r="K56" s="1216"/>
      <c r="L56" s="1216"/>
      <c r="M56" s="1216"/>
      <c r="N56" s="1216"/>
      <c r="O56" s="1216"/>
    </row>
    <row r="57" spans="1:17" s="1217" customFormat="1" ht="13.2">
      <c r="B57" s="1227"/>
      <c r="C57" s="1194"/>
      <c r="D57" s="1194"/>
      <c r="E57" s="1194"/>
      <c r="F57" s="1194"/>
      <c r="G57" s="1225"/>
      <c r="H57" s="1226"/>
      <c r="I57" s="1228" t="s">
        <v>550</v>
      </c>
      <c r="J57" s="1228"/>
      <c r="K57" s="1219"/>
      <c r="L57" s="1219"/>
      <c r="M57" s="1219"/>
      <c r="N57" s="1219"/>
      <c r="O57" s="1219"/>
      <c r="P57" s="1229"/>
      <c r="Q57" s="1227"/>
    </row>
    <row r="58" spans="1:17" s="1217" customFormat="1" ht="13.2">
      <c r="A58" s="243"/>
      <c r="B58" s="1227"/>
      <c r="C58" s="1194"/>
      <c r="D58" s="1194"/>
      <c r="E58" s="1194"/>
      <c r="F58" s="1194"/>
      <c r="G58" s="1230"/>
      <c r="H58" s="1231"/>
      <c r="I58" s="1228"/>
      <c r="J58" s="1228"/>
      <c r="K58" s="1222"/>
      <c r="L58" s="1222"/>
      <c r="M58" s="1222"/>
      <c r="N58" s="1222"/>
      <c r="O58" s="1222"/>
      <c r="P58" s="1229"/>
      <c r="Q58" s="1227"/>
    </row>
    <row r="59" spans="1:17" s="1217" customFormat="1" ht="13.2">
      <c r="A59" s="243"/>
      <c r="B59" s="1227"/>
      <c r="C59" s="1194"/>
      <c r="D59" s="1194"/>
      <c r="E59" s="1194"/>
      <c r="F59" s="1194"/>
      <c r="G59" s="1194"/>
      <c r="H59" s="1194"/>
      <c r="I59" s="1194"/>
      <c r="J59" s="1194"/>
      <c r="K59" s="1232"/>
      <c r="L59" s="1232"/>
      <c r="M59" s="1232"/>
      <c r="N59" s="1232"/>
      <c r="O59" s="1232"/>
      <c r="P59" s="1229"/>
      <c r="Q59" s="1227"/>
    </row>
    <row r="60" spans="1:17" s="1217" customFormat="1" ht="13.2">
      <c r="A60" s="243"/>
      <c r="B60" s="1227"/>
      <c r="C60" s="1194"/>
      <c r="D60" s="1194"/>
      <c r="E60" s="1194"/>
      <c r="F60" s="1194"/>
      <c r="G60" s="1194"/>
      <c r="H60" s="1194"/>
      <c r="I60" s="1194"/>
      <c r="J60" s="1194"/>
      <c r="K60" s="1232"/>
      <c r="L60" s="1232"/>
      <c r="M60" s="1232"/>
      <c r="N60" s="1232"/>
      <c r="O60" s="1232"/>
      <c r="P60" s="1229"/>
      <c r="Q60" s="1227"/>
    </row>
    <row r="61" spans="1:17" s="1217" customFormat="1" ht="13.2">
      <c r="A61" s="243"/>
      <c r="B61" s="1233"/>
      <c r="C61" s="1234"/>
      <c r="D61" s="1234"/>
      <c r="E61" s="1234"/>
      <c r="F61" s="1234"/>
      <c r="G61" s="1234"/>
      <c r="H61" s="1234"/>
      <c r="I61" s="1234"/>
      <c r="J61" s="1234"/>
      <c r="K61" s="1234"/>
      <c r="L61" s="1234"/>
      <c r="M61" s="1235"/>
      <c r="N61" s="1235"/>
      <c r="O61" s="1235"/>
      <c r="P61" s="1236"/>
      <c r="Q61" s="1227"/>
    </row>
    <row r="62" spans="1:17" ht="13.2">
      <c r="B62" s="1192"/>
      <c r="C62" s="1192"/>
      <c r="D62" s="1192"/>
      <c r="E62" s="1192"/>
      <c r="F62" s="1192"/>
      <c r="G62" s="1192"/>
      <c r="H62" s="1192"/>
      <c r="I62" s="1192"/>
      <c r="J62" s="1192"/>
      <c r="K62" s="1192"/>
      <c r="L62" s="1192"/>
      <c r="M62" s="1192"/>
      <c r="N62" s="1192"/>
      <c r="O62" s="1192"/>
      <c r="P62" s="1192"/>
      <c r="Q62" s="244"/>
    </row>
    <row r="63" spans="1:17" ht="16.2">
      <c r="B63" s="307" t="s">
        <v>552</v>
      </c>
      <c r="C63" s="244"/>
      <c r="D63" s="244"/>
      <c r="E63" s="244"/>
      <c r="F63" s="244"/>
      <c r="G63" s="244"/>
      <c r="H63" s="244"/>
      <c r="I63" s="244"/>
      <c r="J63" s="244"/>
      <c r="K63" s="244"/>
      <c r="L63" s="244"/>
      <c r="M63" s="244"/>
      <c r="N63" s="244"/>
      <c r="O63" s="244"/>
    </row>
    <row r="64" spans="1:17" ht="13.2">
      <c r="B64" s="248"/>
      <c r="C64" s="244"/>
      <c r="D64" s="244"/>
      <c r="E64" s="244"/>
      <c r="F64" s="244"/>
      <c r="G64" s="1193" t="s">
        <v>546</v>
      </c>
      <c r="I64" s="1194"/>
      <c r="J64" s="1194"/>
      <c r="K64" s="1194"/>
      <c r="L64" s="244"/>
      <c r="M64" s="244"/>
      <c r="N64" s="244"/>
      <c r="O64" s="244"/>
    </row>
    <row r="65" spans="2:30" ht="13.2">
      <c r="B65" s="248"/>
      <c r="C65" s="244"/>
      <c r="D65" s="244"/>
      <c r="E65" s="244"/>
      <c r="F65" s="244"/>
      <c r="G65" s="1237" t="s">
        <v>553</v>
      </c>
      <c r="H65" s="1196"/>
      <c r="I65" s="1196"/>
      <c r="J65" s="1196"/>
      <c r="K65" s="1196"/>
      <c r="L65" s="1196"/>
      <c r="M65" s="1196"/>
      <c r="N65" s="1196"/>
      <c r="O65" s="1197"/>
    </row>
    <row r="66" spans="2:30" ht="13.2">
      <c r="B66" s="248"/>
      <c r="C66" s="244"/>
      <c r="D66" s="244"/>
      <c r="E66" s="244"/>
      <c r="F66" s="244"/>
      <c r="G66" s="1198"/>
      <c r="H66" s="1199"/>
      <c r="I66" s="1199"/>
      <c r="J66" s="1199"/>
      <c r="K66" s="1199"/>
      <c r="L66" s="1199"/>
      <c r="M66" s="1199"/>
      <c r="N66" s="1199"/>
      <c r="O66" s="1200"/>
    </row>
    <row r="67" spans="2:30" ht="13.2">
      <c r="B67" s="248"/>
      <c r="C67" s="244"/>
      <c r="D67" s="244"/>
      <c r="E67" s="244"/>
      <c r="F67" s="244"/>
      <c r="G67" s="1198"/>
      <c r="H67" s="1199"/>
      <c r="I67" s="1199"/>
      <c r="J67" s="1199"/>
      <c r="K67" s="1199"/>
      <c r="L67" s="1199"/>
      <c r="M67" s="1199"/>
      <c r="N67" s="1199"/>
      <c r="O67" s="1200"/>
    </row>
    <row r="68" spans="2:30" ht="13.2">
      <c r="B68" s="248"/>
      <c r="C68" s="244"/>
      <c r="D68" s="244"/>
      <c r="E68" s="244"/>
      <c r="F68" s="244"/>
      <c r="G68" s="1198"/>
      <c r="H68" s="1199"/>
      <c r="I68" s="1199"/>
      <c r="J68" s="1199"/>
      <c r="K68" s="1199"/>
      <c r="L68" s="1199"/>
      <c r="M68" s="1199"/>
      <c r="N68" s="1199"/>
      <c r="O68" s="1200"/>
    </row>
    <row r="69" spans="2:30" ht="13.2">
      <c r="B69" s="248"/>
      <c r="C69" s="244"/>
      <c r="D69" s="244"/>
      <c r="E69" s="244"/>
      <c r="F69" s="244"/>
      <c r="G69" s="1201"/>
      <c r="H69" s="1202"/>
      <c r="I69" s="1202"/>
      <c r="J69" s="1202"/>
      <c r="K69" s="1202"/>
      <c r="L69" s="1202"/>
      <c r="M69" s="1202"/>
      <c r="N69" s="1202"/>
      <c r="O69" s="1203"/>
    </row>
    <row r="70" spans="2:30" ht="13.2">
      <c r="B70" s="248"/>
      <c r="C70" s="244"/>
      <c r="D70" s="244"/>
      <c r="E70" s="244"/>
      <c r="F70" s="244"/>
      <c r="G70" s="244"/>
      <c r="H70" s="1238"/>
      <c r="I70" s="1238"/>
      <c r="J70" s="1239"/>
      <c r="K70" s="1239"/>
      <c r="L70" s="1240"/>
      <c r="M70" s="1239"/>
      <c r="N70" s="1240"/>
      <c r="O70" s="1241"/>
    </row>
    <row r="71" spans="2:30" ht="13.2">
      <c r="B71" s="248"/>
      <c r="C71" s="244"/>
      <c r="D71" s="244"/>
      <c r="E71" s="244"/>
      <c r="F71" s="244"/>
      <c r="G71" s="1242" t="s">
        <v>554</v>
      </c>
      <c r="I71" s="1243"/>
      <c r="J71" s="1239"/>
      <c r="K71" s="1239"/>
      <c r="L71" s="1240"/>
      <c r="M71" s="1239"/>
      <c r="N71" s="1240"/>
      <c r="O71" s="1241"/>
    </row>
    <row r="72" spans="2:30" ht="13.2">
      <c r="B72" s="248"/>
      <c r="C72" s="244"/>
      <c r="D72" s="244"/>
      <c r="E72" s="244"/>
      <c r="F72" s="244"/>
      <c r="G72" s="1205"/>
      <c r="H72" s="1206"/>
      <c r="I72" s="1206"/>
      <c r="J72" s="1207"/>
      <c r="K72" s="1208" t="s">
        <v>518</v>
      </c>
      <c r="L72" s="1208" t="s">
        <v>519</v>
      </c>
      <c r="M72" s="1208" t="s">
        <v>520</v>
      </c>
      <c r="N72" s="1208" t="s">
        <v>521</v>
      </c>
      <c r="O72" s="1208" t="s">
        <v>522</v>
      </c>
    </row>
    <row r="73" spans="2:30" ht="13.2">
      <c r="B73" s="248"/>
      <c r="C73" s="244"/>
      <c r="D73" s="244"/>
      <c r="E73" s="244"/>
      <c r="F73" s="244"/>
      <c r="G73" s="1209" t="s">
        <v>548</v>
      </c>
      <c r="H73" s="1210"/>
      <c r="I73" s="1211" t="s">
        <v>549</v>
      </c>
      <c r="J73" s="1211"/>
      <c r="K73" s="1244">
        <v>82.4</v>
      </c>
      <c r="L73" s="1244">
        <v>80.599999999999994</v>
      </c>
      <c r="M73" s="1216">
        <v>70.2</v>
      </c>
      <c r="N73" s="1216">
        <v>64.2</v>
      </c>
      <c r="O73" s="1216">
        <v>33.700000000000003</v>
      </c>
      <c r="S73" s="243">
        <v>9.9</v>
      </c>
    </row>
    <row r="74" spans="2:30" ht="13.2">
      <c r="B74" s="248"/>
      <c r="C74" s="244"/>
      <c r="D74" s="244"/>
      <c r="E74" s="244"/>
      <c r="F74" s="244"/>
      <c r="G74" s="1213"/>
      <c r="H74" s="1214"/>
      <c r="I74" s="1215"/>
      <c r="J74" s="1215"/>
      <c r="K74" s="1244"/>
      <c r="L74" s="1244"/>
      <c r="M74" s="1216"/>
      <c r="N74" s="1216"/>
      <c r="O74" s="1216"/>
    </row>
    <row r="75" spans="2:30" ht="13.2">
      <c r="B75" s="248"/>
      <c r="C75" s="244"/>
      <c r="D75" s="244"/>
      <c r="E75" s="244"/>
      <c r="F75" s="244"/>
      <c r="G75" s="1213"/>
      <c r="H75" s="1214"/>
      <c r="I75" s="1218" t="s">
        <v>555</v>
      </c>
      <c r="J75" s="1218"/>
      <c r="K75" s="1245">
        <v>9</v>
      </c>
      <c r="L75" s="1245">
        <v>8.3000000000000007</v>
      </c>
      <c r="M75" s="1245">
        <v>7.5</v>
      </c>
      <c r="N75" s="1245">
        <v>6.5</v>
      </c>
      <c r="O75" s="1245">
        <v>5.8</v>
      </c>
      <c r="U75" s="243">
        <v>81.2</v>
      </c>
      <c r="W75" s="243">
        <v>87.2</v>
      </c>
      <c r="Y75" s="243">
        <v>99.8</v>
      </c>
      <c r="AA75" s="243">
        <v>109.5</v>
      </c>
      <c r="AC75" s="243">
        <v>115.2</v>
      </c>
    </row>
    <row r="76" spans="2:30" ht="13.2">
      <c r="B76" s="248"/>
      <c r="C76" s="244"/>
      <c r="D76" s="244"/>
      <c r="E76" s="244"/>
      <c r="F76" s="244"/>
      <c r="G76" s="1220"/>
      <c r="H76" s="1221"/>
      <c r="I76" s="1218"/>
      <c r="J76" s="1218"/>
      <c r="K76" s="1222"/>
      <c r="L76" s="1222"/>
      <c r="M76" s="1222"/>
      <c r="N76" s="1222"/>
      <c r="O76" s="1222"/>
    </row>
    <row r="77" spans="2:30" ht="13.2">
      <c r="B77" s="248"/>
      <c r="C77" s="244"/>
      <c r="D77" s="244"/>
      <c r="E77" s="244"/>
      <c r="F77" s="244"/>
      <c r="G77" s="1223" t="s">
        <v>551</v>
      </c>
      <c r="H77" s="1224"/>
      <c r="I77" s="1218" t="s">
        <v>549</v>
      </c>
      <c r="J77" s="1218"/>
      <c r="K77" s="1244">
        <v>35.299999999999997</v>
      </c>
      <c r="L77" s="1244">
        <v>29.4</v>
      </c>
      <c r="M77" s="1216">
        <v>18.899999999999999</v>
      </c>
      <c r="N77" s="1216">
        <v>10.199999999999999</v>
      </c>
      <c r="O77" s="1216">
        <v>27</v>
      </c>
      <c r="R77" s="243">
        <v>12.3</v>
      </c>
      <c r="T77" s="243">
        <v>11.1</v>
      </c>
    </row>
    <row r="78" spans="2:30" ht="13.2">
      <c r="B78" s="248"/>
      <c r="C78" s="244"/>
      <c r="D78" s="244"/>
      <c r="E78" s="244"/>
      <c r="F78" s="244"/>
      <c r="G78" s="1225"/>
      <c r="H78" s="1226"/>
      <c r="I78" s="1218"/>
      <c r="J78" s="1218"/>
      <c r="K78" s="1244"/>
      <c r="L78" s="1244"/>
      <c r="M78" s="1216"/>
      <c r="N78" s="1216"/>
      <c r="O78" s="1216"/>
    </row>
    <row r="79" spans="2:30" ht="13.2">
      <c r="B79" s="248"/>
      <c r="C79" s="244"/>
      <c r="D79" s="244"/>
      <c r="E79" s="244"/>
      <c r="F79" s="244"/>
      <c r="G79" s="1225"/>
      <c r="H79" s="1226"/>
      <c r="I79" s="1246" t="s">
        <v>555</v>
      </c>
      <c r="J79" s="1228"/>
      <c r="K79" s="1247">
        <v>11.6</v>
      </c>
      <c r="L79" s="1247">
        <v>10.9</v>
      </c>
      <c r="M79" s="1247">
        <v>10.1</v>
      </c>
      <c r="N79" s="1247">
        <v>9.1</v>
      </c>
      <c r="O79" s="1247">
        <v>8.6999999999999993</v>
      </c>
      <c r="V79" s="243">
        <v>53.5</v>
      </c>
      <c r="X79" s="243">
        <v>48.2</v>
      </c>
      <c r="Z79" s="243">
        <v>34.200000000000003</v>
      </c>
      <c r="AB79" s="243">
        <v>30.3</v>
      </c>
      <c r="AD79" s="243">
        <v>28.9</v>
      </c>
    </row>
    <row r="80" spans="2:30" ht="13.2">
      <c r="B80" s="248"/>
      <c r="C80" s="244"/>
      <c r="D80" s="244"/>
      <c r="E80" s="244"/>
      <c r="F80" s="244"/>
      <c r="G80" s="1230"/>
      <c r="H80" s="1231"/>
      <c r="I80" s="1228"/>
      <c r="J80" s="1228"/>
      <c r="K80" s="1247"/>
      <c r="L80" s="1247"/>
      <c r="M80" s="1247"/>
      <c r="N80" s="1247"/>
      <c r="O80" s="1247"/>
    </row>
    <row r="81" spans="2:17" ht="13.2">
      <c r="B81" s="248"/>
      <c r="C81" s="244"/>
      <c r="D81" s="244"/>
      <c r="E81" s="244"/>
      <c r="F81" s="244"/>
      <c r="G81" s="244"/>
      <c r="H81" s="244"/>
      <c r="I81" s="244"/>
      <c r="J81" s="244"/>
      <c r="K81" s="1248"/>
      <c r="L81" s="244"/>
      <c r="M81" s="244"/>
      <c r="N81" s="244"/>
      <c r="O81" s="244"/>
    </row>
    <row r="82" spans="2:17" ht="16.2">
      <c r="B82" s="248"/>
      <c r="C82" s="244"/>
      <c r="D82" s="244"/>
      <c r="E82" s="244"/>
      <c r="F82" s="244"/>
      <c r="G82" s="244"/>
      <c r="H82" s="244"/>
      <c r="I82" s="244"/>
      <c r="J82" s="244"/>
      <c r="K82" s="1249"/>
      <c r="L82" s="1249"/>
      <c r="M82" s="1249"/>
      <c r="N82" s="1249"/>
      <c r="O82" s="1249"/>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1250"/>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106341</v>
      </c>
      <c r="E3" s="116"/>
      <c r="F3" s="117">
        <v>70897</v>
      </c>
      <c r="G3" s="118"/>
      <c r="H3" s="119"/>
    </row>
    <row r="4" spans="1:8">
      <c r="A4" s="120"/>
      <c r="B4" s="121"/>
      <c r="C4" s="122"/>
      <c r="D4" s="123">
        <v>75877</v>
      </c>
      <c r="E4" s="124"/>
      <c r="F4" s="125">
        <v>39878</v>
      </c>
      <c r="G4" s="126"/>
      <c r="H4" s="127"/>
    </row>
    <row r="5" spans="1:8">
      <c r="A5" s="108" t="s">
        <v>512</v>
      </c>
      <c r="B5" s="113"/>
      <c r="C5" s="114"/>
      <c r="D5" s="115">
        <v>74907</v>
      </c>
      <c r="E5" s="116"/>
      <c r="F5" s="117">
        <v>66496</v>
      </c>
      <c r="G5" s="118"/>
      <c r="H5" s="119"/>
    </row>
    <row r="6" spans="1:8">
      <c r="A6" s="120"/>
      <c r="B6" s="121"/>
      <c r="C6" s="122"/>
      <c r="D6" s="123">
        <v>42347</v>
      </c>
      <c r="E6" s="124"/>
      <c r="F6" s="125">
        <v>36530</v>
      </c>
      <c r="G6" s="126"/>
      <c r="H6" s="127"/>
    </row>
    <row r="7" spans="1:8">
      <c r="A7" s="108" t="s">
        <v>513</v>
      </c>
      <c r="B7" s="113"/>
      <c r="C7" s="114"/>
      <c r="D7" s="115">
        <v>51857</v>
      </c>
      <c r="E7" s="116"/>
      <c r="F7" s="117">
        <v>82748</v>
      </c>
      <c r="G7" s="118"/>
      <c r="H7" s="119"/>
    </row>
    <row r="8" spans="1:8">
      <c r="A8" s="120"/>
      <c r="B8" s="121"/>
      <c r="C8" s="122"/>
      <c r="D8" s="123">
        <v>27581</v>
      </c>
      <c r="E8" s="124"/>
      <c r="F8" s="125">
        <v>44732</v>
      </c>
      <c r="G8" s="126"/>
      <c r="H8" s="127"/>
    </row>
    <row r="9" spans="1:8">
      <c r="A9" s="108" t="s">
        <v>514</v>
      </c>
      <c r="B9" s="113"/>
      <c r="C9" s="114"/>
      <c r="D9" s="115">
        <v>40601</v>
      </c>
      <c r="E9" s="116"/>
      <c r="F9" s="117">
        <v>91837</v>
      </c>
      <c r="G9" s="118"/>
      <c r="H9" s="119"/>
    </row>
    <row r="10" spans="1:8">
      <c r="A10" s="120"/>
      <c r="B10" s="121"/>
      <c r="C10" s="122"/>
      <c r="D10" s="123">
        <v>19248</v>
      </c>
      <c r="E10" s="124"/>
      <c r="F10" s="125">
        <v>54439</v>
      </c>
      <c r="G10" s="126"/>
      <c r="H10" s="127"/>
    </row>
    <row r="11" spans="1:8">
      <c r="A11" s="108" t="s">
        <v>515</v>
      </c>
      <c r="B11" s="113"/>
      <c r="C11" s="114"/>
      <c r="D11" s="115">
        <v>40809</v>
      </c>
      <c r="E11" s="116"/>
      <c r="F11" s="117">
        <v>109920</v>
      </c>
      <c r="G11" s="118"/>
      <c r="H11" s="119"/>
    </row>
    <row r="12" spans="1:8">
      <c r="A12" s="120"/>
      <c r="B12" s="121"/>
      <c r="C12" s="128"/>
      <c r="D12" s="123">
        <v>29294</v>
      </c>
      <c r="E12" s="124"/>
      <c r="F12" s="125">
        <v>62739</v>
      </c>
      <c r="G12" s="126"/>
      <c r="H12" s="127"/>
    </row>
    <row r="13" spans="1:8">
      <c r="A13" s="108"/>
      <c r="B13" s="113"/>
      <c r="C13" s="129"/>
      <c r="D13" s="130">
        <v>62903</v>
      </c>
      <c r="E13" s="131"/>
      <c r="F13" s="132">
        <v>84380</v>
      </c>
      <c r="G13" s="133"/>
      <c r="H13" s="119"/>
    </row>
    <row r="14" spans="1:8">
      <c r="A14" s="120"/>
      <c r="B14" s="121"/>
      <c r="C14" s="122"/>
      <c r="D14" s="123">
        <v>38869</v>
      </c>
      <c r="E14" s="124"/>
      <c r="F14" s="125">
        <v>47664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7.71</v>
      </c>
      <c r="C19" s="134">
        <f>ROUND(VALUE(SUBSTITUTE(実質収支比率等に係る経年分析!G$48,"▲","-")),2)</f>
        <v>8.68</v>
      </c>
      <c r="D19" s="134">
        <f>ROUND(VALUE(SUBSTITUTE(実質収支比率等に係る経年分析!H$48,"▲","-")),2)</f>
        <v>7.91</v>
      </c>
      <c r="E19" s="134">
        <f>ROUND(VALUE(SUBSTITUTE(実質収支比率等に係る経年分析!I$48,"▲","-")),2)</f>
        <v>8.7200000000000006</v>
      </c>
      <c r="F19" s="134">
        <f>ROUND(VALUE(SUBSTITUTE(実質収支比率等に係る経年分析!J$48,"▲","-")),2)</f>
        <v>8.31</v>
      </c>
    </row>
    <row r="20" spans="1:11">
      <c r="A20" s="134" t="s">
        <v>42</v>
      </c>
      <c r="B20" s="134">
        <f>ROUND(VALUE(SUBSTITUTE(実質収支比率等に係る経年分析!F$47,"▲","-")),2)</f>
        <v>25.5</v>
      </c>
      <c r="C20" s="134">
        <f>ROUND(VALUE(SUBSTITUTE(実質収支比率等に係る経年分析!G$47,"▲","-")),2)</f>
        <v>26.02</v>
      </c>
      <c r="D20" s="134">
        <f>ROUND(VALUE(SUBSTITUTE(実質収支比率等に係る経年分析!H$47,"▲","-")),2)</f>
        <v>29.44</v>
      </c>
      <c r="E20" s="134">
        <f>ROUND(VALUE(SUBSTITUTE(実質収支比率等に係る経年分析!I$47,"▲","-")),2)</f>
        <v>31.36</v>
      </c>
      <c r="F20" s="134">
        <f>ROUND(VALUE(SUBSTITUTE(実質収支比率等に係る経年分析!J$47,"▲","-")),2)</f>
        <v>33.35</v>
      </c>
    </row>
    <row r="21" spans="1:11">
      <c r="A21" s="134" t="s">
        <v>43</v>
      </c>
      <c r="B21" s="134">
        <f>IF(ISNUMBER(VALUE(SUBSTITUTE(実質収支比率等に係る経年分析!F$49,"▲","-"))),ROUND(VALUE(SUBSTITUTE(実質収支比率等に係る経年分析!F$49,"▲","-")),2),NA())</f>
        <v>1.61</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2.77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鉄道経営対策事業基金特別会計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2.0099999999999998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3.73</v>
      </c>
    </row>
    <row r="34" spans="1:16">
      <c r="A34" s="135" t="str">
        <f>IF(連結実質赤字比率に係る赤字・黒字の構成分析!C$36="",NA(),連結実質赤字比率に係る赤字・黒字の構成分析!C$36)</f>
        <v>大多喜町水道事業会計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8.7200000000000006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8.8699999999999992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9.0399999999999991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8.7200000000000006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8.31</v>
      </c>
    </row>
    <row r="36" spans="1:16">
      <c r="A36" s="135" t="str">
        <f>IF(連結実質赤字比率に係る赤字・黒字の構成分析!C$34="",NA(),連結実質赤字比率に係る赤字・黒字の構成分析!C$34)</f>
        <v>大多喜町特別養護老人ホーム事業会計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335</v>
      </c>
      <c r="E42" s="136"/>
      <c r="F42" s="136"/>
      <c r="G42" s="136">
        <f>'実質公債費比率（分子）の構造'!L$52</f>
        <v>344</v>
      </c>
      <c r="H42" s="136"/>
      <c r="I42" s="136"/>
      <c r="J42" s="136">
        <f>'実質公債費比率（分子）の構造'!M$52</f>
        <v>352</v>
      </c>
      <c r="K42" s="136"/>
      <c r="L42" s="136"/>
      <c r="M42" s="136">
        <f>'実質公債費比率（分子）の構造'!N$52</f>
        <v>365</v>
      </c>
      <c r="N42" s="136"/>
      <c r="O42" s="136"/>
      <c r="P42" s="136">
        <f>'実質公債費比率（分子）の構造'!O$52</f>
        <v>355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41</v>
      </c>
      <c r="C45" s="136"/>
      <c r="D45" s="136"/>
      <c r="E45" s="136">
        <f>'実質公債費比率（分子）の構造'!L$49</f>
        <v>41</v>
      </c>
      <c r="F45" s="136"/>
      <c r="G45" s="136"/>
      <c r="H45" s="136">
        <f>'実質公債費比率（分子）の構造'!M$49</f>
        <v>39</v>
      </c>
      <c r="I45" s="136"/>
      <c r="J45" s="136"/>
      <c r="K45" s="136">
        <f>'実質公債費比率（分子）の構造'!N$49</f>
        <v>32</v>
      </c>
      <c r="L45" s="136"/>
      <c r="M45" s="136"/>
      <c r="N45" s="136">
        <f>'実質公債費比率（分子）の構造'!O$49</f>
        <v>36</v>
      </c>
      <c r="O45" s="136"/>
      <c r="P45" s="136"/>
    </row>
    <row r="46" spans="1:16">
      <c r="A46" s="136" t="s">
        <v>54</v>
      </c>
      <c r="B46" s="136">
        <f>'実質公債費比率（分子）の構造'!K$48</f>
        <v>26</v>
      </c>
      <c r="C46" s="136"/>
      <c r="D46" s="136"/>
      <c r="E46" s="136">
        <f>'実質公債費比率（分子）の構造'!L$48</f>
        <v>27</v>
      </c>
      <c r="F46" s="136"/>
      <c r="G46" s="136"/>
      <c r="H46" s="136">
        <f>'実質公債費比率（分子）の構造'!M$48</f>
        <v>25</v>
      </c>
      <c r="I46" s="136"/>
      <c r="J46" s="136"/>
      <c r="K46" s="136">
        <f>'実質公債費比率（分子）の構造'!N$48</f>
        <v>22</v>
      </c>
      <c r="L46" s="136"/>
      <c r="M46" s="136"/>
      <c r="N46" s="136">
        <f>'実質公債費比率（分子）の構造'!O$48</f>
        <v>20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529</v>
      </c>
      <c r="C49" s="136"/>
      <c r="D49" s="136"/>
      <c r="E49" s="136">
        <f>'実質公債費比率（分子）の構造'!L$45</f>
        <v>491</v>
      </c>
      <c r="F49" s="136"/>
      <c r="G49" s="136"/>
      <c r="H49" s="136">
        <f>'実質公債費比率（分子）の構造'!M$45</f>
        <v>483</v>
      </c>
      <c r="I49" s="136"/>
      <c r="J49" s="136"/>
      <c r="K49" s="136">
        <f>'実質公債費比率（分子）の構造'!N$45</f>
        <v>474</v>
      </c>
      <c r="L49" s="136"/>
      <c r="M49" s="136"/>
      <c r="N49" s="136">
        <f>'実質公債費比率（分子）の構造'!O$45</f>
        <v>454</v>
      </c>
      <c r="O49" s="136"/>
      <c r="P49" s="136"/>
    </row>
    <row r="50" spans="1:16">
      <c r="A50" s="136" t="s">
        <v>58</v>
      </c>
      <c r="B50" s="136" t="e">
        <f>NA()</f>
        <v>#N/A</v>
      </c>
      <c r="C50" s="136">
        <f>IF(ISNUMBER('実質公債費比率（分子）の構造'!K$53),'実質公債費比率（分子）の構造'!K$53,NA())</f>
        <v>261</v>
      </c>
      <c r="D50" s="136" t="e">
        <f>NA()</f>
        <v>#N/A</v>
      </c>
      <c r="E50" s="136" t="e">
        <f>NA()</f>
        <v>#N/A</v>
      </c>
      <c r="F50" s="136">
        <f>IF(ISNUMBER('実質公債費比率（分子）の構造'!L$53),'実質公債費比率（分子）の構造'!L$53,NA())</f>
        <v>215</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163</v>
      </c>
      <c r="M50" s="136" t="e">
        <f>NA()</f>
        <v>#N/A</v>
      </c>
      <c r="N50" s="136" t="e">
        <f>NA()</f>
        <v>#N/A</v>
      </c>
      <c r="O50" s="136">
        <f>IF(ISNUMBER('実質公債費比率（分子）の構造'!O$53),'実質公債費比率（分子）の構造'!O$53,NA())</f>
        <v>155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3755</v>
      </c>
      <c r="E56" s="135"/>
      <c r="F56" s="135"/>
      <c r="G56" s="135">
        <f>'将来負担比率（分子）の構造'!J$51</f>
        <v>3878</v>
      </c>
      <c r="H56" s="135"/>
      <c r="I56" s="135"/>
      <c r="J56" s="135">
        <f>'将来負担比率（分子）の構造'!K$51</f>
        <v>3921</v>
      </c>
      <c r="K56" s="135"/>
      <c r="L56" s="135"/>
      <c r="M56" s="135">
        <f>'将来負担比率（分子）の構造'!L$51</f>
        <v>3935</v>
      </c>
      <c r="N56" s="135"/>
      <c r="O56" s="135"/>
      <c r="P56" s="135">
        <f>'将来負担比率（分子）の構造'!M$51</f>
        <v>3941</v>
      </c>
    </row>
    <row r="57" spans="1:16">
      <c r="A57" s="135" t="s">
        <v>34</v>
      </c>
      <c r="B57" s="135"/>
      <c r="C57" s="135"/>
      <c r="D57" s="135">
        <f>'将来負担比率（分子）の構造'!I$50</f>
        <v>127</v>
      </c>
      <c r="E57" s="135"/>
      <c r="F57" s="135"/>
      <c r="G57" s="135">
        <f>'将来負担比率（分子）の構造'!J$50</f>
        <v>111</v>
      </c>
      <c r="H57" s="135"/>
      <c r="I57" s="135"/>
      <c r="J57" s="135">
        <f>'将来負担比率（分子）の構造'!K$50</f>
        <v>95</v>
      </c>
      <c r="K57" s="135"/>
      <c r="L57" s="135"/>
      <c r="M57" s="135">
        <f>'将来負担比率（分子）の構造'!L$50</f>
        <v>79</v>
      </c>
      <c r="N57" s="135"/>
      <c r="O57" s="135"/>
      <c r="P57" s="135">
        <f>'将来負担比率（分子）の構造'!M$50</f>
        <v>62</v>
      </c>
    </row>
    <row r="58" spans="1:16">
      <c r="A58" s="135" t="s">
        <v>33</v>
      </c>
      <c r="B58" s="135"/>
      <c r="C58" s="135"/>
      <c r="D58" s="135">
        <f>'将来負担比率（分子）の構造'!I$49</f>
        <v>1803</v>
      </c>
      <c r="E58" s="135"/>
      <c r="F58" s="135"/>
      <c r="G58" s="135">
        <f>'将来負担比率（分子）の構造'!J$49</f>
        <v>1772</v>
      </c>
      <c r="H58" s="135"/>
      <c r="I58" s="135"/>
      <c r="J58" s="135">
        <f>'将来負担比率（分子）の構造'!K$49</f>
        <v>1922</v>
      </c>
      <c r="K58" s="135"/>
      <c r="L58" s="135"/>
      <c r="M58" s="135">
        <f>'将来負担比率（分子）の構造'!L$49</f>
        <v>1900</v>
      </c>
      <c r="N58" s="135"/>
      <c r="O58" s="135"/>
      <c r="P58" s="135">
        <f>'将来負担比率（分子）の構造'!M$49</f>
        <v>2617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2316</v>
      </c>
      <c r="C62" s="135"/>
      <c r="D62" s="135"/>
      <c r="E62" s="135">
        <f>'将来負担比率（分子）の構造'!J$45</f>
        <v>2210</v>
      </c>
      <c r="F62" s="135"/>
      <c r="G62" s="135"/>
      <c r="H62" s="135">
        <f>'将来負担比率（分子）の構造'!K$45</f>
        <v>2193</v>
      </c>
      <c r="I62" s="135"/>
      <c r="J62" s="135"/>
      <c r="K62" s="135">
        <f>'将来負担比率（分子）の構造'!L$45</f>
        <v>2078</v>
      </c>
      <c r="L62" s="135"/>
      <c r="M62" s="135"/>
      <c r="N62" s="135">
        <f>'将来負担比率（分子）の構造'!M$45</f>
        <v>1997</v>
      </c>
      <c r="O62" s="135"/>
      <c r="P62" s="135"/>
    </row>
    <row r="63" spans="1:16">
      <c r="A63" s="135" t="s">
        <v>27</v>
      </c>
      <c r="B63" s="135">
        <f>'将来負担比率（分子）の構造'!I$44</f>
        <v>777</v>
      </c>
      <c r="C63" s="135"/>
      <c r="D63" s="135"/>
      <c r="E63" s="135">
        <f>'将来負担比率（分子）の構造'!J$44</f>
        <v>753</v>
      </c>
      <c r="F63" s="135"/>
      <c r="G63" s="135"/>
      <c r="H63" s="135">
        <f>'将来負担比率（分子）の構造'!K$44</f>
        <v>709</v>
      </c>
      <c r="I63" s="135"/>
      <c r="J63" s="135"/>
      <c r="K63" s="135">
        <f>'将来負担比率（分子）の構造'!L$44</f>
        <v>690</v>
      </c>
      <c r="L63" s="135"/>
      <c r="M63" s="135"/>
      <c r="N63" s="135">
        <f>'将来負担比率（分子）の構造'!M$44</f>
        <v>700</v>
      </c>
      <c r="O63" s="135"/>
      <c r="P63" s="135"/>
    </row>
    <row r="64" spans="1:16">
      <c r="A64" s="135" t="s">
        <v>26</v>
      </c>
      <c r="B64" s="135">
        <f>'将来負担比率（分子）の構造'!I$43</f>
        <v>279</v>
      </c>
      <c r="C64" s="135"/>
      <c r="D64" s="135"/>
      <c r="E64" s="135">
        <f>'将来負担比率（分子）の構造'!J$43</f>
        <v>279</v>
      </c>
      <c r="F64" s="135"/>
      <c r="G64" s="135"/>
      <c r="H64" s="135">
        <f>'将来負担比率（分子）の構造'!K$43</f>
        <v>269</v>
      </c>
      <c r="I64" s="135"/>
      <c r="J64" s="135"/>
      <c r="K64" s="135">
        <f>'将来負担比率（分子）の構造'!L$43</f>
        <v>255</v>
      </c>
      <c r="L64" s="135"/>
      <c r="M64" s="135"/>
      <c r="N64" s="135">
        <f>'将来負担比率（分子）の構造'!M$43</f>
        <v>243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4792</v>
      </c>
      <c r="C66" s="135"/>
      <c r="D66" s="135"/>
      <c r="E66" s="135">
        <f>'将来負担比率（分子）の構造'!J$41</f>
        <v>4883</v>
      </c>
      <c r="F66" s="135"/>
      <c r="G66" s="135"/>
      <c r="H66" s="135">
        <f>'将来負担比率（分子）の構造'!K$41</f>
        <v>4816</v>
      </c>
      <c r="I66" s="135"/>
      <c r="J66" s="135"/>
      <c r="K66" s="135">
        <f>'将来負担比率（分子）の構造'!L$41</f>
        <v>4720</v>
      </c>
      <c r="L66" s="135"/>
      <c r="M66" s="135"/>
      <c r="N66" s="135">
        <f>'将来負担比率（分子）の構造'!M$41</f>
        <v>4675</v>
      </c>
      <c r="O66" s="135"/>
      <c r="P66" s="135"/>
    </row>
    <row r="67" spans="1:16">
      <c r="A67" s="135" t="s">
        <v>62</v>
      </c>
      <c r="B67" s="135" t="e">
        <f>NA()</f>
        <v>#N/A</v>
      </c>
      <c r="C67" s="135">
        <f>IF(ISNUMBER('将来負担比率（分子）の構造'!I$52), IF('将来負担比率（分子）の構造'!I$52 &lt; 0, 0, '将来負担比率（分子）の構造'!I$52), NA())</f>
        <v>2479</v>
      </c>
      <c r="D67" s="135" t="e">
        <f>NA()</f>
        <v>#N/A</v>
      </c>
      <c r="E67" s="135" t="e">
        <f>NA()</f>
        <v>#N/A</v>
      </c>
      <c r="F67" s="135">
        <f>IF(ISNUMBER('将来負担比率（分子）の構造'!J$52), IF('将来負担比率（分子）の構造'!J$52 &lt; 0, 0, '将来負担比率（分子）の構造'!J$52), NA())</f>
        <v>2364</v>
      </c>
      <c r="G67" s="135" t="e">
        <f>NA()</f>
        <v>#N/A</v>
      </c>
      <c r="H67" s="135" t="e">
        <f>NA()</f>
        <v>#N/A</v>
      </c>
      <c r="I67" s="135">
        <f>IF(ISNUMBER('将来負担比率（分子）の構造'!K$52), IF('将来負担比率（分子）の構造'!K$52 &lt; 0, 0, '将来負担比率（分子）の構造'!K$52), NA())</f>
        <v>2050</v>
      </c>
      <c r="J67" s="135" t="e">
        <f>NA()</f>
        <v>#N/A</v>
      </c>
      <c r="K67" s="135" t="e">
        <f>NA()</f>
        <v>#N/A</v>
      </c>
      <c r="L67" s="135">
        <f>IF(ISNUMBER('将来負担比率（分子）の構造'!L$52), IF('将来負担比率（分子）の構造'!L$52 &lt; 0, 0, '将来負担比率（分子）の構造'!L$52), NA())</f>
        <v>1829</v>
      </c>
      <c r="M67" s="135" t="e">
        <f>NA()</f>
        <v>#N/A</v>
      </c>
      <c r="N67" s="135" t="e">
        <f>NA()</f>
        <v>#N/A</v>
      </c>
      <c r="O67" s="135">
        <f>IF(ISNUMBER('将来負担比率（分子）の構造'!M$52), IF('将来負担比率（分子）の構造'!M$52 &lt; 0, 0, '将来負担比率（分子）の構造'!M$52), NA())</f>
        <v>996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1091902</v>
      </c>
      <c r="S5" s="583"/>
      <c r="T5" s="583"/>
      <c r="U5" s="583"/>
      <c r="V5" s="583"/>
      <c r="W5" s="583"/>
      <c r="X5" s="583"/>
      <c r="Y5" s="584"/>
      <c r="Z5" s="585">
        <v>14.6</v>
      </c>
      <c r="AA5" s="585"/>
      <c r="AB5" s="585"/>
      <c r="AC5" s="585"/>
      <c r="AD5" s="586">
        <v>1091902</v>
      </c>
      <c r="AE5" s="586"/>
      <c r="AF5" s="586"/>
      <c r="AG5" s="586"/>
      <c r="AH5" s="586"/>
      <c r="AI5" s="586"/>
      <c r="AJ5" s="586"/>
      <c r="AK5" s="586"/>
      <c r="AL5" s="587">
        <v>35.200000000000003</v>
      </c>
      <c r="AM5" s="588"/>
      <c r="AN5" s="588"/>
      <c r="AO5" s="589"/>
      <c r="AP5" s="579" t="s">
        <v>206</v>
      </c>
      <c r="AQ5" s="580"/>
      <c r="AR5" s="580"/>
      <c r="AS5" s="580"/>
      <c r="AT5" s="580"/>
      <c r="AU5" s="580"/>
      <c r="AV5" s="580"/>
      <c r="AW5" s="580"/>
      <c r="AX5" s="580"/>
      <c r="AY5" s="580"/>
      <c r="AZ5" s="580"/>
      <c r="BA5" s="580"/>
      <c r="BB5" s="580"/>
      <c r="BC5" s="580"/>
      <c r="BD5" s="580"/>
      <c r="BE5" s="580"/>
      <c r="BF5" s="581"/>
      <c r="BG5" s="593">
        <v>1084937</v>
      </c>
      <c r="BH5" s="594"/>
      <c r="BI5" s="594"/>
      <c r="BJ5" s="594"/>
      <c r="BK5" s="594"/>
      <c r="BL5" s="594"/>
      <c r="BM5" s="594"/>
      <c r="BN5" s="595"/>
      <c r="BO5" s="596">
        <v>99.4</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60898</v>
      </c>
      <c r="S6" s="594"/>
      <c r="T6" s="594"/>
      <c r="U6" s="594"/>
      <c r="V6" s="594"/>
      <c r="W6" s="594"/>
      <c r="X6" s="594"/>
      <c r="Y6" s="595"/>
      <c r="Z6" s="596">
        <v>0.8</v>
      </c>
      <c r="AA6" s="596"/>
      <c r="AB6" s="596"/>
      <c r="AC6" s="596"/>
      <c r="AD6" s="597">
        <v>60898</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1084937</v>
      </c>
      <c r="BH6" s="594"/>
      <c r="BI6" s="594"/>
      <c r="BJ6" s="594"/>
      <c r="BK6" s="594"/>
      <c r="BL6" s="594"/>
      <c r="BM6" s="594"/>
      <c r="BN6" s="595"/>
      <c r="BO6" s="596">
        <v>99.4</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76488</v>
      </c>
      <c r="CS6" s="594"/>
      <c r="CT6" s="594"/>
      <c r="CU6" s="594"/>
      <c r="CV6" s="594"/>
      <c r="CW6" s="594"/>
      <c r="CX6" s="594"/>
      <c r="CY6" s="595"/>
      <c r="CZ6" s="596">
        <v>1.1000000000000001</v>
      </c>
      <c r="DA6" s="596"/>
      <c r="DB6" s="596"/>
      <c r="DC6" s="596"/>
      <c r="DD6" s="602" t="s">
        <v>207</v>
      </c>
      <c r="DE6" s="594"/>
      <c r="DF6" s="594"/>
      <c r="DG6" s="594"/>
      <c r="DH6" s="594"/>
      <c r="DI6" s="594"/>
      <c r="DJ6" s="594"/>
      <c r="DK6" s="594"/>
      <c r="DL6" s="594"/>
      <c r="DM6" s="594"/>
      <c r="DN6" s="594"/>
      <c r="DO6" s="594"/>
      <c r="DP6" s="595"/>
      <c r="DQ6" s="602">
        <v>76488</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1455</v>
      </c>
      <c r="S7" s="594"/>
      <c r="T7" s="594"/>
      <c r="U7" s="594"/>
      <c r="V7" s="594"/>
      <c r="W7" s="594"/>
      <c r="X7" s="594"/>
      <c r="Y7" s="595"/>
      <c r="Z7" s="596">
        <v>0</v>
      </c>
      <c r="AA7" s="596"/>
      <c r="AB7" s="596"/>
      <c r="AC7" s="596"/>
      <c r="AD7" s="597">
        <v>1455</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395727</v>
      </c>
      <c r="BH7" s="594"/>
      <c r="BI7" s="594"/>
      <c r="BJ7" s="594"/>
      <c r="BK7" s="594"/>
      <c r="BL7" s="594"/>
      <c r="BM7" s="594"/>
      <c r="BN7" s="595"/>
      <c r="BO7" s="596">
        <v>36.200000000000003</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3418082</v>
      </c>
      <c r="CS7" s="594"/>
      <c r="CT7" s="594"/>
      <c r="CU7" s="594"/>
      <c r="CV7" s="594"/>
      <c r="CW7" s="594"/>
      <c r="CX7" s="594"/>
      <c r="CY7" s="595"/>
      <c r="CZ7" s="596">
        <v>47.7</v>
      </c>
      <c r="DA7" s="596"/>
      <c r="DB7" s="596"/>
      <c r="DC7" s="596"/>
      <c r="DD7" s="602">
        <v>71857</v>
      </c>
      <c r="DE7" s="594"/>
      <c r="DF7" s="594"/>
      <c r="DG7" s="594"/>
      <c r="DH7" s="594"/>
      <c r="DI7" s="594"/>
      <c r="DJ7" s="594"/>
      <c r="DK7" s="594"/>
      <c r="DL7" s="594"/>
      <c r="DM7" s="594"/>
      <c r="DN7" s="594"/>
      <c r="DO7" s="594"/>
      <c r="DP7" s="595"/>
      <c r="DQ7" s="602">
        <v>898347</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5316</v>
      </c>
      <c r="S8" s="594"/>
      <c r="T8" s="594"/>
      <c r="U8" s="594"/>
      <c r="V8" s="594"/>
      <c r="W8" s="594"/>
      <c r="X8" s="594"/>
      <c r="Y8" s="595"/>
      <c r="Z8" s="596">
        <v>0.1</v>
      </c>
      <c r="AA8" s="596"/>
      <c r="AB8" s="596"/>
      <c r="AC8" s="596"/>
      <c r="AD8" s="597">
        <v>5316</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16250</v>
      </c>
      <c r="BH8" s="594"/>
      <c r="BI8" s="594"/>
      <c r="BJ8" s="594"/>
      <c r="BK8" s="594"/>
      <c r="BL8" s="594"/>
      <c r="BM8" s="594"/>
      <c r="BN8" s="595"/>
      <c r="BO8" s="596">
        <v>1.5</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1297640</v>
      </c>
      <c r="CS8" s="594"/>
      <c r="CT8" s="594"/>
      <c r="CU8" s="594"/>
      <c r="CV8" s="594"/>
      <c r="CW8" s="594"/>
      <c r="CX8" s="594"/>
      <c r="CY8" s="595"/>
      <c r="CZ8" s="596">
        <v>18.100000000000001</v>
      </c>
      <c r="DA8" s="596"/>
      <c r="DB8" s="596"/>
      <c r="DC8" s="596"/>
      <c r="DD8" s="602">
        <v>162</v>
      </c>
      <c r="DE8" s="594"/>
      <c r="DF8" s="594"/>
      <c r="DG8" s="594"/>
      <c r="DH8" s="594"/>
      <c r="DI8" s="594"/>
      <c r="DJ8" s="594"/>
      <c r="DK8" s="594"/>
      <c r="DL8" s="594"/>
      <c r="DM8" s="594"/>
      <c r="DN8" s="594"/>
      <c r="DO8" s="594"/>
      <c r="DP8" s="595"/>
      <c r="DQ8" s="602">
        <v>824487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5566</v>
      </c>
      <c r="S9" s="594"/>
      <c r="T9" s="594"/>
      <c r="U9" s="594"/>
      <c r="V9" s="594"/>
      <c r="W9" s="594"/>
      <c r="X9" s="594"/>
      <c r="Y9" s="595"/>
      <c r="Z9" s="596">
        <v>0.1</v>
      </c>
      <c r="AA9" s="596"/>
      <c r="AB9" s="596"/>
      <c r="AC9" s="596"/>
      <c r="AD9" s="597">
        <v>5566</v>
      </c>
      <c r="AE9" s="597"/>
      <c r="AF9" s="597"/>
      <c r="AG9" s="597"/>
      <c r="AH9" s="597"/>
      <c r="AI9" s="597"/>
      <c r="AJ9" s="597"/>
      <c r="AK9" s="597"/>
      <c r="AL9" s="598">
        <v>0.2</v>
      </c>
      <c r="AM9" s="599"/>
      <c r="AN9" s="599"/>
      <c r="AO9" s="600"/>
      <c r="AP9" s="590" t="s">
        <v>221</v>
      </c>
      <c r="AQ9" s="591"/>
      <c r="AR9" s="591"/>
      <c r="AS9" s="591"/>
      <c r="AT9" s="591"/>
      <c r="AU9" s="591"/>
      <c r="AV9" s="591"/>
      <c r="AW9" s="591"/>
      <c r="AX9" s="591"/>
      <c r="AY9" s="591"/>
      <c r="AZ9" s="591"/>
      <c r="BA9" s="591"/>
      <c r="BB9" s="591"/>
      <c r="BC9" s="591"/>
      <c r="BD9" s="591"/>
      <c r="BE9" s="591"/>
      <c r="BF9" s="592"/>
      <c r="BG9" s="593">
        <v>322056</v>
      </c>
      <c r="BH9" s="594"/>
      <c r="BI9" s="594"/>
      <c r="BJ9" s="594"/>
      <c r="BK9" s="594"/>
      <c r="BL9" s="594"/>
      <c r="BM9" s="594"/>
      <c r="BN9" s="595"/>
      <c r="BO9" s="596">
        <v>29.5</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594595</v>
      </c>
      <c r="CS9" s="594"/>
      <c r="CT9" s="594"/>
      <c r="CU9" s="594"/>
      <c r="CV9" s="594"/>
      <c r="CW9" s="594"/>
      <c r="CX9" s="594"/>
      <c r="CY9" s="595"/>
      <c r="CZ9" s="596">
        <v>8.3000000000000007</v>
      </c>
      <c r="DA9" s="596"/>
      <c r="DB9" s="596"/>
      <c r="DC9" s="596"/>
      <c r="DD9" s="602">
        <v>13132</v>
      </c>
      <c r="DE9" s="594"/>
      <c r="DF9" s="594"/>
      <c r="DG9" s="594"/>
      <c r="DH9" s="594"/>
      <c r="DI9" s="594"/>
      <c r="DJ9" s="594"/>
      <c r="DK9" s="594"/>
      <c r="DL9" s="594"/>
      <c r="DM9" s="594"/>
      <c r="DN9" s="594"/>
      <c r="DO9" s="594"/>
      <c r="DP9" s="595"/>
      <c r="DQ9" s="602">
        <v>422074</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200723</v>
      </c>
      <c r="S10" s="594"/>
      <c r="T10" s="594"/>
      <c r="U10" s="594"/>
      <c r="V10" s="594"/>
      <c r="W10" s="594"/>
      <c r="X10" s="594"/>
      <c r="Y10" s="595"/>
      <c r="Z10" s="596">
        <v>2.7</v>
      </c>
      <c r="AA10" s="596"/>
      <c r="AB10" s="596"/>
      <c r="AC10" s="596"/>
      <c r="AD10" s="597">
        <v>200723</v>
      </c>
      <c r="AE10" s="597"/>
      <c r="AF10" s="597"/>
      <c r="AG10" s="597"/>
      <c r="AH10" s="597"/>
      <c r="AI10" s="597"/>
      <c r="AJ10" s="597"/>
      <c r="AK10" s="597"/>
      <c r="AL10" s="598">
        <v>6.5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24691</v>
      </c>
      <c r="BH10" s="594"/>
      <c r="BI10" s="594"/>
      <c r="BJ10" s="594"/>
      <c r="BK10" s="594"/>
      <c r="BL10" s="594"/>
      <c r="BM10" s="594"/>
      <c r="BN10" s="595"/>
      <c r="BO10" s="596">
        <v>2.2999999999999998</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107431</v>
      </c>
      <c r="S11" s="594"/>
      <c r="T11" s="594"/>
      <c r="U11" s="594"/>
      <c r="V11" s="594"/>
      <c r="W11" s="594"/>
      <c r="X11" s="594"/>
      <c r="Y11" s="595"/>
      <c r="Z11" s="596">
        <v>1.4</v>
      </c>
      <c r="AA11" s="596"/>
      <c r="AB11" s="596"/>
      <c r="AC11" s="596"/>
      <c r="AD11" s="597">
        <v>107431</v>
      </c>
      <c r="AE11" s="597"/>
      <c r="AF11" s="597"/>
      <c r="AG11" s="597"/>
      <c r="AH11" s="597"/>
      <c r="AI11" s="597"/>
      <c r="AJ11" s="597"/>
      <c r="AK11" s="597"/>
      <c r="AL11" s="598">
        <v>3.5</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32730</v>
      </c>
      <c r="BH11" s="594"/>
      <c r="BI11" s="594"/>
      <c r="BJ11" s="594"/>
      <c r="BK11" s="594"/>
      <c r="BL11" s="594"/>
      <c r="BM11" s="594"/>
      <c r="BN11" s="595"/>
      <c r="BO11" s="596">
        <v>3</v>
      </c>
      <c r="BP11" s="596"/>
      <c r="BQ11" s="596"/>
      <c r="BR11" s="596"/>
      <c r="BS11" s="602" t="s">
        <v>108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195468</v>
      </c>
      <c r="CS11" s="594"/>
      <c r="CT11" s="594"/>
      <c r="CU11" s="594"/>
      <c r="CV11" s="594"/>
      <c r="CW11" s="594"/>
      <c r="CX11" s="594"/>
      <c r="CY11" s="595"/>
      <c r="CZ11" s="596">
        <v>2.7</v>
      </c>
      <c r="DA11" s="596"/>
      <c r="DB11" s="596"/>
      <c r="DC11" s="596"/>
      <c r="DD11" s="602">
        <v>33486</v>
      </c>
      <c r="DE11" s="594"/>
      <c r="DF11" s="594"/>
      <c r="DG11" s="594"/>
      <c r="DH11" s="594"/>
      <c r="DI11" s="594"/>
      <c r="DJ11" s="594"/>
      <c r="DK11" s="594"/>
      <c r="DL11" s="594"/>
      <c r="DM11" s="594"/>
      <c r="DN11" s="594"/>
      <c r="DO11" s="594"/>
      <c r="DP11" s="595"/>
      <c r="DQ11" s="602">
        <v>116742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573335</v>
      </c>
      <c r="BH12" s="594"/>
      <c r="BI12" s="594"/>
      <c r="BJ12" s="594"/>
      <c r="BK12" s="594"/>
      <c r="BL12" s="594"/>
      <c r="BM12" s="594"/>
      <c r="BN12" s="595"/>
      <c r="BO12" s="596">
        <v>52.5</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98630</v>
      </c>
      <c r="CS12" s="594"/>
      <c r="CT12" s="594"/>
      <c r="CU12" s="594"/>
      <c r="CV12" s="594"/>
      <c r="CW12" s="594"/>
      <c r="CX12" s="594"/>
      <c r="CY12" s="595"/>
      <c r="CZ12" s="596">
        <v>1.4</v>
      </c>
      <c r="DA12" s="596"/>
      <c r="DB12" s="596"/>
      <c r="DC12" s="596"/>
      <c r="DD12" s="602">
        <v>9151</v>
      </c>
      <c r="DE12" s="594"/>
      <c r="DF12" s="594"/>
      <c r="DG12" s="594"/>
      <c r="DH12" s="594"/>
      <c r="DI12" s="594"/>
      <c r="DJ12" s="594"/>
      <c r="DK12" s="594"/>
      <c r="DL12" s="594"/>
      <c r="DM12" s="594"/>
      <c r="DN12" s="594"/>
      <c r="DO12" s="594"/>
      <c r="DP12" s="595"/>
      <c r="DQ12" s="602">
        <v>84284</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16190</v>
      </c>
      <c r="S13" s="594"/>
      <c r="T13" s="594"/>
      <c r="U13" s="594"/>
      <c r="V13" s="594"/>
      <c r="W13" s="594"/>
      <c r="X13" s="594"/>
      <c r="Y13" s="595"/>
      <c r="Z13" s="596">
        <v>0.2</v>
      </c>
      <c r="AA13" s="596"/>
      <c r="AB13" s="596"/>
      <c r="AC13" s="596"/>
      <c r="AD13" s="597">
        <v>16190</v>
      </c>
      <c r="AE13" s="597"/>
      <c r="AF13" s="597"/>
      <c r="AG13" s="597"/>
      <c r="AH13" s="597"/>
      <c r="AI13" s="597"/>
      <c r="AJ13" s="597"/>
      <c r="AK13" s="597"/>
      <c r="AL13" s="598">
        <v>0.5</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569488</v>
      </c>
      <c r="BH13" s="594"/>
      <c r="BI13" s="594"/>
      <c r="BJ13" s="594"/>
      <c r="BK13" s="594"/>
      <c r="BL13" s="594"/>
      <c r="BM13" s="594"/>
      <c r="BN13" s="595"/>
      <c r="BO13" s="596">
        <v>52.2</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322955</v>
      </c>
      <c r="CS13" s="594"/>
      <c r="CT13" s="594"/>
      <c r="CU13" s="594"/>
      <c r="CV13" s="594"/>
      <c r="CW13" s="594"/>
      <c r="CX13" s="594"/>
      <c r="CY13" s="595"/>
      <c r="CZ13" s="596">
        <v>4.5</v>
      </c>
      <c r="DA13" s="596"/>
      <c r="DB13" s="596"/>
      <c r="DC13" s="596"/>
      <c r="DD13" s="602">
        <v>212615</v>
      </c>
      <c r="DE13" s="594"/>
      <c r="DF13" s="594"/>
      <c r="DG13" s="594"/>
      <c r="DH13" s="594"/>
      <c r="DI13" s="594"/>
      <c r="DJ13" s="594"/>
      <c r="DK13" s="594"/>
      <c r="DL13" s="594"/>
      <c r="DM13" s="594"/>
      <c r="DN13" s="594"/>
      <c r="DO13" s="594"/>
      <c r="DP13" s="595"/>
      <c r="DQ13" s="602">
        <v>123745</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26717</v>
      </c>
      <c r="BH14" s="594"/>
      <c r="BI14" s="594"/>
      <c r="BJ14" s="594"/>
      <c r="BK14" s="594"/>
      <c r="BL14" s="594"/>
      <c r="BM14" s="594"/>
      <c r="BN14" s="595"/>
      <c r="BO14" s="596">
        <v>2.4</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306431</v>
      </c>
      <c r="CS14" s="594"/>
      <c r="CT14" s="594"/>
      <c r="CU14" s="594"/>
      <c r="CV14" s="594"/>
      <c r="CW14" s="594"/>
      <c r="CX14" s="594"/>
      <c r="CY14" s="595"/>
      <c r="CZ14" s="596">
        <v>4.3</v>
      </c>
      <c r="DA14" s="596"/>
      <c r="DB14" s="596"/>
      <c r="DC14" s="596"/>
      <c r="DD14" s="602">
        <v>28065</v>
      </c>
      <c r="DE14" s="594"/>
      <c r="DF14" s="594"/>
      <c r="DG14" s="594"/>
      <c r="DH14" s="594"/>
      <c r="DI14" s="594"/>
      <c r="DJ14" s="594"/>
      <c r="DK14" s="594"/>
      <c r="DL14" s="594"/>
      <c r="DM14" s="594"/>
      <c r="DN14" s="594"/>
      <c r="DO14" s="594"/>
      <c r="DP14" s="595"/>
      <c r="DQ14" s="602">
        <v>281220</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2381</v>
      </c>
      <c r="S15" s="594"/>
      <c r="T15" s="594"/>
      <c r="U15" s="594"/>
      <c r="V15" s="594"/>
      <c r="W15" s="594"/>
      <c r="X15" s="594"/>
      <c r="Y15" s="595"/>
      <c r="Z15" s="596">
        <v>0</v>
      </c>
      <c r="AA15" s="596"/>
      <c r="AB15" s="596"/>
      <c r="AC15" s="596"/>
      <c r="AD15" s="597">
        <v>2381</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86823</v>
      </c>
      <c r="BH15" s="594"/>
      <c r="BI15" s="594"/>
      <c r="BJ15" s="594"/>
      <c r="BK15" s="594"/>
      <c r="BL15" s="594"/>
      <c r="BM15" s="594"/>
      <c r="BN15" s="595"/>
      <c r="BO15" s="596">
        <v>8</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407315</v>
      </c>
      <c r="CS15" s="594"/>
      <c r="CT15" s="594"/>
      <c r="CU15" s="594"/>
      <c r="CV15" s="594"/>
      <c r="CW15" s="594"/>
      <c r="CX15" s="594"/>
      <c r="CY15" s="595"/>
      <c r="CZ15" s="596">
        <v>5.7</v>
      </c>
      <c r="DA15" s="596"/>
      <c r="DB15" s="596"/>
      <c r="DC15" s="596"/>
      <c r="DD15" s="602">
        <v>29294</v>
      </c>
      <c r="DE15" s="594"/>
      <c r="DF15" s="594"/>
      <c r="DG15" s="594"/>
      <c r="DH15" s="594"/>
      <c r="DI15" s="594"/>
      <c r="DJ15" s="594"/>
      <c r="DK15" s="594"/>
      <c r="DL15" s="594"/>
      <c r="DM15" s="594"/>
      <c r="DN15" s="594"/>
      <c r="DO15" s="594"/>
      <c r="DP15" s="595"/>
      <c r="DQ15" s="602">
        <v>311867</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1737248</v>
      </c>
      <c r="S16" s="594"/>
      <c r="T16" s="594"/>
      <c r="U16" s="594"/>
      <c r="V16" s="594"/>
      <c r="W16" s="594"/>
      <c r="X16" s="594"/>
      <c r="Y16" s="595"/>
      <c r="Z16" s="596">
        <v>23.3</v>
      </c>
      <c r="AA16" s="596"/>
      <c r="AB16" s="596"/>
      <c r="AC16" s="596"/>
      <c r="AD16" s="597">
        <v>1587691</v>
      </c>
      <c r="AE16" s="597"/>
      <c r="AF16" s="597"/>
      <c r="AG16" s="597"/>
      <c r="AH16" s="597"/>
      <c r="AI16" s="597"/>
      <c r="AJ16" s="597"/>
      <c r="AK16" s="597"/>
      <c r="AL16" s="598">
        <v>51.2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2335</v>
      </c>
      <c r="BH16" s="594"/>
      <c r="BI16" s="594"/>
      <c r="BJ16" s="594"/>
      <c r="BK16" s="594"/>
      <c r="BL16" s="594"/>
      <c r="BM16" s="594"/>
      <c r="BN16" s="595"/>
      <c r="BO16" s="596">
        <v>0.2</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1587691</v>
      </c>
      <c r="S17" s="594"/>
      <c r="T17" s="594"/>
      <c r="U17" s="594"/>
      <c r="V17" s="594"/>
      <c r="W17" s="594"/>
      <c r="X17" s="594"/>
      <c r="Y17" s="595"/>
      <c r="Z17" s="596">
        <v>21.3</v>
      </c>
      <c r="AA17" s="596"/>
      <c r="AB17" s="596"/>
      <c r="AC17" s="596"/>
      <c r="AD17" s="597">
        <v>1587691</v>
      </c>
      <c r="AE17" s="597"/>
      <c r="AF17" s="597"/>
      <c r="AG17" s="597"/>
      <c r="AH17" s="597"/>
      <c r="AI17" s="597"/>
      <c r="AJ17" s="597"/>
      <c r="AK17" s="597"/>
      <c r="AL17" s="598">
        <v>51.2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453653</v>
      </c>
      <c r="CS17" s="594"/>
      <c r="CT17" s="594"/>
      <c r="CU17" s="594"/>
      <c r="CV17" s="594"/>
      <c r="CW17" s="594"/>
      <c r="CX17" s="594"/>
      <c r="CY17" s="595"/>
      <c r="CZ17" s="596">
        <v>6.3</v>
      </c>
      <c r="DA17" s="596"/>
      <c r="DB17" s="596"/>
      <c r="DC17" s="596"/>
      <c r="DD17" s="602" t="s">
        <v>108</v>
      </c>
      <c r="DE17" s="594"/>
      <c r="DF17" s="594"/>
      <c r="DG17" s="594"/>
      <c r="DH17" s="594"/>
      <c r="DI17" s="594"/>
      <c r="DJ17" s="594"/>
      <c r="DK17" s="594"/>
      <c r="DL17" s="594"/>
      <c r="DM17" s="594"/>
      <c r="DN17" s="594"/>
      <c r="DO17" s="594"/>
      <c r="DP17" s="595"/>
      <c r="DQ17" s="602">
        <v>435464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149557</v>
      </c>
      <c r="S18" s="594"/>
      <c r="T18" s="594"/>
      <c r="U18" s="594"/>
      <c r="V18" s="594"/>
      <c r="W18" s="594"/>
      <c r="X18" s="594"/>
      <c r="Y18" s="595"/>
      <c r="Z18" s="596">
        <v>2</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6965</v>
      </c>
      <c r="BH19" s="594"/>
      <c r="BI19" s="594"/>
      <c r="BJ19" s="594"/>
      <c r="BK19" s="594"/>
      <c r="BL19" s="594"/>
      <c r="BM19" s="594"/>
      <c r="BN19" s="595"/>
      <c r="BO19" s="596">
        <v>0.6</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3229110</v>
      </c>
      <c r="S20" s="594"/>
      <c r="T20" s="594"/>
      <c r="U20" s="594"/>
      <c r="V20" s="594"/>
      <c r="W20" s="594"/>
      <c r="X20" s="594"/>
      <c r="Y20" s="595"/>
      <c r="Z20" s="596">
        <v>43.3</v>
      </c>
      <c r="AA20" s="596"/>
      <c r="AB20" s="596"/>
      <c r="AC20" s="596"/>
      <c r="AD20" s="597">
        <v>3079553</v>
      </c>
      <c r="AE20" s="597"/>
      <c r="AF20" s="597"/>
      <c r="AG20" s="597"/>
      <c r="AH20" s="597"/>
      <c r="AI20" s="597"/>
      <c r="AJ20" s="597"/>
      <c r="AK20" s="597"/>
      <c r="AL20" s="598">
        <v>99.3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6965</v>
      </c>
      <c r="BH20" s="594"/>
      <c r="BI20" s="594"/>
      <c r="BJ20" s="594"/>
      <c r="BK20" s="594"/>
      <c r="BL20" s="594"/>
      <c r="BM20" s="594"/>
      <c r="BN20" s="595"/>
      <c r="BO20" s="596">
        <v>0.6</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7171257</v>
      </c>
      <c r="CS20" s="594"/>
      <c r="CT20" s="594"/>
      <c r="CU20" s="594"/>
      <c r="CV20" s="594"/>
      <c r="CW20" s="594"/>
      <c r="CX20" s="594"/>
      <c r="CY20" s="595"/>
      <c r="CZ20" s="596">
        <v>100</v>
      </c>
      <c r="DA20" s="596"/>
      <c r="DB20" s="596"/>
      <c r="DC20" s="596"/>
      <c r="DD20" s="602">
        <v>397762</v>
      </c>
      <c r="DE20" s="594"/>
      <c r="DF20" s="594"/>
      <c r="DG20" s="594"/>
      <c r="DH20" s="594"/>
      <c r="DI20" s="594"/>
      <c r="DJ20" s="594"/>
      <c r="DK20" s="594"/>
      <c r="DL20" s="594"/>
      <c r="DM20" s="594"/>
      <c r="DN20" s="594"/>
      <c r="DO20" s="594"/>
      <c r="DP20" s="595"/>
      <c r="DQ20" s="602">
        <v>3574718</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2092</v>
      </c>
      <c r="S21" s="594"/>
      <c r="T21" s="594"/>
      <c r="U21" s="594"/>
      <c r="V21" s="594"/>
      <c r="W21" s="594"/>
      <c r="X21" s="594"/>
      <c r="Y21" s="595"/>
      <c r="Z21" s="596">
        <v>0</v>
      </c>
      <c r="AA21" s="596"/>
      <c r="AB21" s="596"/>
      <c r="AC21" s="596"/>
      <c r="AD21" s="597">
        <v>2092</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6965</v>
      </c>
      <c r="BH21" s="594"/>
      <c r="BI21" s="594"/>
      <c r="BJ21" s="594"/>
      <c r="BK21" s="594"/>
      <c r="BL21" s="594"/>
      <c r="BM21" s="594"/>
      <c r="BN21" s="595"/>
      <c r="BO21" s="596">
        <v>0.6</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53831</v>
      </c>
      <c r="S22" s="594"/>
      <c r="T22" s="594"/>
      <c r="U22" s="594"/>
      <c r="V22" s="594"/>
      <c r="W22" s="594"/>
      <c r="X22" s="594"/>
      <c r="Y22" s="595"/>
      <c r="Z22" s="596">
        <v>0.7</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106197</v>
      </c>
      <c r="S23" s="594"/>
      <c r="T23" s="594"/>
      <c r="U23" s="594"/>
      <c r="V23" s="594"/>
      <c r="W23" s="594"/>
      <c r="X23" s="594"/>
      <c r="Y23" s="595"/>
      <c r="Z23" s="596">
        <v>1.4</v>
      </c>
      <c r="AA23" s="596"/>
      <c r="AB23" s="596"/>
      <c r="AC23" s="596"/>
      <c r="AD23" s="597">
        <v>8086</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25782</v>
      </c>
      <c r="S24" s="594"/>
      <c r="T24" s="594"/>
      <c r="U24" s="594"/>
      <c r="V24" s="594"/>
      <c r="W24" s="594"/>
      <c r="X24" s="594"/>
      <c r="Y24" s="595"/>
      <c r="Z24" s="596">
        <v>0.3</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2058846</v>
      </c>
      <c r="CS24" s="583"/>
      <c r="CT24" s="583"/>
      <c r="CU24" s="583"/>
      <c r="CV24" s="583"/>
      <c r="CW24" s="583"/>
      <c r="CX24" s="583"/>
      <c r="CY24" s="584"/>
      <c r="CZ24" s="620">
        <v>28.7</v>
      </c>
      <c r="DA24" s="621"/>
      <c r="DB24" s="621"/>
      <c r="DC24" s="622"/>
      <c r="DD24" s="619">
        <v>1627989</v>
      </c>
      <c r="DE24" s="583"/>
      <c r="DF24" s="583"/>
      <c r="DG24" s="583"/>
      <c r="DH24" s="583"/>
      <c r="DI24" s="583"/>
      <c r="DJ24" s="583"/>
      <c r="DK24" s="584"/>
      <c r="DL24" s="619">
        <v>1613726</v>
      </c>
      <c r="DM24" s="583"/>
      <c r="DN24" s="583"/>
      <c r="DO24" s="583"/>
      <c r="DP24" s="583"/>
      <c r="DQ24" s="583"/>
      <c r="DR24" s="583"/>
      <c r="DS24" s="583"/>
      <c r="DT24" s="583"/>
      <c r="DU24" s="583"/>
      <c r="DV24" s="584"/>
      <c r="DW24" s="587">
        <v>48.9</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339204</v>
      </c>
      <c r="S25" s="594"/>
      <c r="T25" s="594"/>
      <c r="U25" s="594"/>
      <c r="V25" s="594"/>
      <c r="W25" s="594"/>
      <c r="X25" s="594"/>
      <c r="Y25" s="595"/>
      <c r="Z25" s="596">
        <v>4.5</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1103909</v>
      </c>
      <c r="CS25" s="625"/>
      <c r="CT25" s="625"/>
      <c r="CU25" s="625"/>
      <c r="CV25" s="625"/>
      <c r="CW25" s="625"/>
      <c r="CX25" s="625"/>
      <c r="CY25" s="626"/>
      <c r="CZ25" s="627">
        <v>15.4</v>
      </c>
      <c r="DA25" s="628"/>
      <c r="DB25" s="628"/>
      <c r="DC25" s="629"/>
      <c r="DD25" s="602">
        <v>1019018</v>
      </c>
      <c r="DE25" s="625"/>
      <c r="DF25" s="625"/>
      <c r="DG25" s="625"/>
      <c r="DH25" s="625"/>
      <c r="DI25" s="625"/>
      <c r="DJ25" s="625"/>
      <c r="DK25" s="626"/>
      <c r="DL25" s="602">
        <v>1004996</v>
      </c>
      <c r="DM25" s="625"/>
      <c r="DN25" s="625"/>
      <c r="DO25" s="625"/>
      <c r="DP25" s="625"/>
      <c r="DQ25" s="625"/>
      <c r="DR25" s="625"/>
      <c r="DS25" s="625"/>
      <c r="DT25" s="625"/>
      <c r="DU25" s="625"/>
      <c r="DV25" s="626"/>
      <c r="DW25" s="598">
        <v>30.5</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671152</v>
      </c>
      <c r="CS26" s="594"/>
      <c r="CT26" s="594"/>
      <c r="CU26" s="594"/>
      <c r="CV26" s="594"/>
      <c r="CW26" s="594"/>
      <c r="CX26" s="594"/>
      <c r="CY26" s="595"/>
      <c r="CZ26" s="627">
        <v>9.4</v>
      </c>
      <c r="DA26" s="628"/>
      <c r="DB26" s="628"/>
      <c r="DC26" s="629"/>
      <c r="DD26" s="602">
        <v>591910</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294422</v>
      </c>
      <c r="S27" s="594"/>
      <c r="T27" s="594"/>
      <c r="U27" s="594"/>
      <c r="V27" s="594"/>
      <c r="W27" s="594"/>
      <c r="X27" s="594"/>
      <c r="Y27" s="595"/>
      <c r="Z27" s="596">
        <v>3.9</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1091902</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501284</v>
      </c>
      <c r="CS27" s="625"/>
      <c r="CT27" s="625"/>
      <c r="CU27" s="625"/>
      <c r="CV27" s="625"/>
      <c r="CW27" s="625"/>
      <c r="CX27" s="625"/>
      <c r="CY27" s="626"/>
      <c r="CZ27" s="627">
        <v>7</v>
      </c>
      <c r="DA27" s="628"/>
      <c r="DB27" s="628"/>
      <c r="DC27" s="629"/>
      <c r="DD27" s="602">
        <v>173507</v>
      </c>
      <c r="DE27" s="625"/>
      <c r="DF27" s="625"/>
      <c r="DG27" s="625"/>
      <c r="DH27" s="625"/>
      <c r="DI27" s="625"/>
      <c r="DJ27" s="625"/>
      <c r="DK27" s="626"/>
      <c r="DL27" s="602">
        <v>173266</v>
      </c>
      <c r="DM27" s="625"/>
      <c r="DN27" s="625"/>
      <c r="DO27" s="625"/>
      <c r="DP27" s="625"/>
      <c r="DQ27" s="625"/>
      <c r="DR27" s="625"/>
      <c r="DS27" s="625"/>
      <c r="DT27" s="625"/>
      <c r="DU27" s="625"/>
      <c r="DV27" s="626"/>
      <c r="DW27" s="598">
        <v>5.3</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38156</v>
      </c>
      <c r="S28" s="594"/>
      <c r="T28" s="594"/>
      <c r="U28" s="594"/>
      <c r="V28" s="594"/>
      <c r="W28" s="594"/>
      <c r="X28" s="594"/>
      <c r="Y28" s="595"/>
      <c r="Z28" s="596">
        <v>0.5</v>
      </c>
      <c r="AA28" s="596"/>
      <c r="AB28" s="596"/>
      <c r="AC28" s="596"/>
      <c r="AD28" s="597">
        <v>9810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453653</v>
      </c>
      <c r="CS28" s="594"/>
      <c r="CT28" s="594"/>
      <c r="CU28" s="594"/>
      <c r="CV28" s="594"/>
      <c r="CW28" s="594"/>
      <c r="CX28" s="594"/>
      <c r="CY28" s="595"/>
      <c r="CZ28" s="627">
        <v>6.3</v>
      </c>
      <c r="DA28" s="628"/>
      <c r="DB28" s="628"/>
      <c r="DC28" s="629"/>
      <c r="DD28" s="602">
        <v>435464</v>
      </c>
      <c r="DE28" s="594"/>
      <c r="DF28" s="594"/>
      <c r="DG28" s="594"/>
      <c r="DH28" s="594"/>
      <c r="DI28" s="594"/>
      <c r="DJ28" s="594"/>
      <c r="DK28" s="595"/>
      <c r="DL28" s="602">
        <v>435464</v>
      </c>
      <c r="DM28" s="594"/>
      <c r="DN28" s="594"/>
      <c r="DO28" s="594"/>
      <c r="DP28" s="594"/>
      <c r="DQ28" s="594"/>
      <c r="DR28" s="594"/>
      <c r="DS28" s="594"/>
      <c r="DT28" s="594"/>
      <c r="DU28" s="594"/>
      <c r="DV28" s="595"/>
      <c r="DW28" s="598">
        <v>13.2</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1855407</v>
      </c>
      <c r="S29" s="594"/>
      <c r="T29" s="594"/>
      <c r="U29" s="594"/>
      <c r="V29" s="594"/>
      <c r="W29" s="594"/>
      <c r="X29" s="594"/>
      <c r="Y29" s="595"/>
      <c r="Z29" s="596">
        <v>24.9</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453653</v>
      </c>
      <c r="CS29" s="625"/>
      <c r="CT29" s="625"/>
      <c r="CU29" s="625"/>
      <c r="CV29" s="625"/>
      <c r="CW29" s="625"/>
      <c r="CX29" s="625"/>
      <c r="CY29" s="626"/>
      <c r="CZ29" s="627">
        <v>6.3</v>
      </c>
      <c r="DA29" s="628"/>
      <c r="DB29" s="628"/>
      <c r="DC29" s="629"/>
      <c r="DD29" s="602">
        <v>435464</v>
      </c>
      <c r="DE29" s="625"/>
      <c r="DF29" s="625"/>
      <c r="DG29" s="625"/>
      <c r="DH29" s="625"/>
      <c r="DI29" s="625"/>
      <c r="DJ29" s="625"/>
      <c r="DK29" s="626"/>
      <c r="DL29" s="602">
        <v>435464</v>
      </c>
      <c r="DM29" s="625"/>
      <c r="DN29" s="625"/>
      <c r="DO29" s="625"/>
      <c r="DP29" s="625"/>
      <c r="DQ29" s="625"/>
      <c r="DR29" s="625"/>
      <c r="DS29" s="625"/>
      <c r="DT29" s="625"/>
      <c r="DU29" s="625"/>
      <c r="DV29" s="626"/>
      <c r="DW29" s="598">
        <v>13.2</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670718</v>
      </c>
      <c r="S30" s="594"/>
      <c r="T30" s="594"/>
      <c r="U30" s="594"/>
      <c r="V30" s="594"/>
      <c r="W30" s="594"/>
      <c r="X30" s="594"/>
      <c r="Y30" s="595"/>
      <c r="Z30" s="596">
        <v>9</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98.1</v>
      </c>
      <c r="BH30" s="652"/>
      <c r="BI30" s="652"/>
      <c r="BJ30" s="652"/>
      <c r="BK30" s="652"/>
      <c r="BL30" s="652"/>
      <c r="BM30" s="588">
        <v>90.1</v>
      </c>
      <c r="BN30" s="652"/>
      <c r="BO30" s="652"/>
      <c r="BP30" s="652"/>
      <c r="BQ30" s="653"/>
      <c r="BR30" s="651">
        <v>97.8</v>
      </c>
      <c r="BS30" s="652"/>
      <c r="BT30" s="652"/>
      <c r="BU30" s="652"/>
      <c r="BV30" s="652"/>
      <c r="BW30" s="652"/>
      <c r="BX30" s="588">
        <v>90.4</v>
      </c>
      <c r="BY30" s="652"/>
      <c r="BZ30" s="652"/>
      <c r="CA30" s="652"/>
      <c r="CB30" s="653"/>
      <c r="CD30" s="656"/>
      <c r="CE30" s="657"/>
      <c r="CF30" s="607" t="s">
        <v>290</v>
      </c>
      <c r="CG30" s="608"/>
      <c r="CH30" s="608"/>
      <c r="CI30" s="608"/>
      <c r="CJ30" s="608"/>
      <c r="CK30" s="608"/>
      <c r="CL30" s="608"/>
      <c r="CM30" s="608"/>
      <c r="CN30" s="608"/>
      <c r="CO30" s="608"/>
      <c r="CP30" s="608"/>
      <c r="CQ30" s="609"/>
      <c r="CR30" s="593">
        <v>394406</v>
      </c>
      <c r="CS30" s="594"/>
      <c r="CT30" s="594"/>
      <c r="CU30" s="594"/>
      <c r="CV30" s="594"/>
      <c r="CW30" s="594"/>
      <c r="CX30" s="594"/>
      <c r="CY30" s="595"/>
      <c r="CZ30" s="627">
        <v>5.5</v>
      </c>
      <c r="DA30" s="628"/>
      <c r="DB30" s="628"/>
      <c r="DC30" s="629"/>
      <c r="DD30" s="602">
        <v>377810</v>
      </c>
      <c r="DE30" s="594"/>
      <c r="DF30" s="594"/>
      <c r="DG30" s="594"/>
      <c r="DH30" s="594"/>
      <c r="DI30" s="594"/>
      <c r="DJ30" s="594"/>
      <c r="DK30" s="595"/>
      <c r="DL30" s="602">
        <v>377810</v>
      </c>
      <c r="DM30" s="594"/>
      <c r="DN30" s="594"/>
      <c r="DO30" s="594"/>
      <c r="DP30" s="594"/>
      <c r="DQ30" s="594"/>
      <c r="DR30" s="594"/>
      <c r="DS30" s="594"/>
      <c r="DT30" s="594"/>
      <c r="DU30" s="594"/>
      <c r="DV30" s="595"/>
      <c r="DW30" s="598">
        <v>11.4</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385838</v>
      </c>
      <c r="S31" s="594"/>
      <c r="T31" s="594"/>
      <c r="U31" s="594"/>
      <c r="V31" s="594"/>
      <c r="W31" s="594"/>
      <c r="X31" s="594"/>
      <c r="Y31" s="595"/>
      <c r="Z31" s="596">
        <v>5.2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93.5</v>
      </c>
      <c r="BN31" s="649"/>
      <c r="BO31" s="649"/>
      <c r="BP31" s="649"/>
      <c r="BQ31" s="650"/>
      <c r="BR31" s="648">
        <v>98.6</v>
      </c>
      <c r="BS31" s="625"/>
      <c r="BT31" s="625"/>
      <c r="BU31" s="625"/>
      <c r="BV31" s="625"/>
      <c r="BW31" s="625"/>
      <c r="BX31" s="599">
        <v>93.2</v>
      </c>
      <c r="BY31" s="649"/>
      <c r="BZ31" s="649"/>
      <c r="CA31" s="649"/>
      <c r="CB31" s="650"/>
      <c r="CD31" s="656"/>
      <c r="CE31" s="657"/>
      <c r="CF31" s="607" t="s">
        <v>294</v>
      </c>
      <c r="CG31" s="608"/>
      <c r="CH31" s="608"/>
      <c r="CI31" s="608"/>
      <c r="CJ31" s="608"/>
      <c r="CK31" s="608"/>
      <c r="CL31" s="608"/>
      <c r="CM31" s="608"/>
      <c r="CN31" s="608"/>
      <c r="CO31" s="608"/>
      <c r="CP31" s="608"/>
      <c r="CQ31" s="609"/>
      <c r="CR31" s="593">
        <v>59247</v>
      </c>
      <c r="CS31" s="625"/>
      <c r="CT31" s="625"/>
      <c r="CU31" s="625"/>
      <c r="CV31" s="625"/>
      <c r="CW31" s="625"/>
      <c r="CX31" s="625"/>
      <c r="CY31" s="626"/>
      <c r="CZ31" s="627">
        <v>0.8</v>
      </c>
      <c r="DA31" s="628"/>
      <c r="DB31" s="628"/>
      <c r="DC31" s="629"/>
      <c r="DD31" s="602">
        <v>57654</v>
      </c>
      <c r="DE31" s="625"/>
      <c r="DF31" s="625"/>
      <c r="DG31" s="625"/>
      <c r="DH31" s="625"/>
      <c r="DI31" s="625"/>
      <c r="DJ31" s="625"/>
      <c r="DK31" s="626"/>
      <c r="DL31" s="602">
        <v>57654</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104734</v>
      </c>
      <c r="S32" s="594"/>
      <c r="T32" s="594"/>
      <c r="U32" s="594"/>
      <c r="V32" s="594"/>
      <c r="W32" s="594"/>
      <c r="X32" s="594"/>
      <c r="Y32" s="595"/>
      <c r="Z32" s="596">
        <v>1.4</v>
      </c>
      <c r="AA32" s="596"/>
      <c r="AB32" s="596"/>
      <c r="AC32" s="596"/>
      <c r="AD32" s="597">
        <v>390</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97.4</v>
      </c>
      <c r="BH32" s="661"/>
      <c r="BI32" s="661"/>
      <c r="BJ32" s="661"/>
      <c r="BK32" s="661"/>
      <c r="BL32" s="661"/>
      <c r="BM32" s="662">
        <v>86.6</v>
      </c>
      <c r="BN32" s="661"/>
      <c r="BO32" s="661"/>
      <c r="BP32" s="661"/>
      <c r="BQ32" s="663"/>
      <c r="BR32" s="660">
        <v>96.9</v>
      </c>
      <c r="BS32" s="661"/>
      <c r="BT32" s="661"/>
      <c r="BU32" s="661"/>
      <c r="BV32" s="661"/>
      <c r="BW32" s="661"/>
      <c r="BX32" s="662">
        <v>87.2</v>
      </c>
      <c r="BY32" s="661"/>
      <c r="BZ32" s="661"/>
      <c r="CA32" s="661"/>
      <c r="CB32" s="663"/>
      <c r="CD32" s="658"/>
      <c r="CE32" s="659"/>
      <c r="CF32" s="607" t="s">
        <v>297</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349700</v>
      </c>
      <c r="S33" s="594"/>
      <c r="T33" s="594"/>
      <c r="U33" s="594"/>
      <c r="V33" s="594"/>
      <c r="W33" s="594"/>
      <c r="X33" s="594"/>
      <c r="Y33" s="595"/>
      <c r="Z33" s="596">
        <v>4.7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4714649</v>
      </c>
      <c r="CS33" s="625"/>
      <c r="CT33" s="625"/>
      <c r="CU33" s="625"/>
      <c r="CV33" s="625"/>
      <c r="CW33" s="625"/>
      <c r="CX33" s="625"/>
      <c r="CY33" s="626"/>
      <c r="CZ33" s="627">
        <v>65.7</v>
      </c>
      <c r="DA33" s="628"/>
      <c r="DB33" s="628"/>
      <c r="DC33" s="629"/>
      <c r="DD33" s="602">
        <v>1804306</v>
      </c>
      <c r="DE33" s="625"/>
      <c r="DF33" s="625"/>
      <c r="DG33" s="625"/>
      <c r="DH33" s="625"/>
      <c r="DI33" s="625"/>
      <c r="DJ33" s="625"/>
      <c r="DK33" s="626"/>
      <c r="DL33" s="602">
        <v>1274427</v>
      </c>
      <c r="DM33" s="625"/>
      <c r="DN33" s="625"/>
      <c r="DO33" s="625"/>
      <c r="DP33" s="625"/>
      <c r="DQ33" s="625"/>
      <c r="DR33" s="625"/>
      <c r="DS33" s="625"/>
      <c r="DT33" s="625"/>
      <c r="DU33" s="625"/>
      <c r="DV33" s="626"/>
      <c r="DW33" s="598">
        <v>38.6</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1197250</v>
      </c>
      <c r="CS34" s="594"/>
      <c r="CT34" s="594"/>
      <c r="CU34" s="594"/>
      <c r="CV34" s="594"/>
      <c r="CW34" s="594"/>
      <c r="CX34" s="594"/>
      <c r="CY34" s="595"/>
      <c r="CZ34" s="627">
        <v>16.7</v>
      </c>
      <c r="DA34" s="628"/>
      <c r="DB34" s="628"/>
      <c r="DC34" s="629"/>
      <c r="DD34" s="602">
        <v>460980</v>
      </c>
      <c r="DE34" s="594"/>
      <c r="DF34" s="594"/>
      <c r="DG34" s="594"/>
      <c r="DH34" s="594"/>
      <c r="DI34" s="594"/>
      <c r="DJ34" s="594"/>
      <c r="DK34" s="595"/>
      <c r="DL34" s="602">
        <v>405618</v>
      </c>
      <c r="DM34" s="594"/>
      <c r="DN34" s="594"/>
      <c r="DO34" s="594"/>
      <c r="DP34" s="594"/>
      <c r="DQ34" s="594"/>
      <c r="DR34" s="594"/>
      <c r="DS34" s="594"/>
      <c r="DT34" s="594"/>
      <c r="DU34" s="594"/>
      <c r="DV34" s="595"/>
      <c r="DW34" s="598">
        <v>12.3</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200000</v>
      </c>
      <c r="S35" s="594"/>
      <c r="T35" s="594"/>
      <c r="U35" s="594"/>
      <c r="V35" s="594"/>
      <c r="W35" s="594"/>
      <c r="X35" s="594"/>
      <c r="Y35" s="595"/>
      <c r="Z35" s="596">
        <v>2.7</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668744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122989</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31304</v>
      </c>
      <c r="CS35" s="625"/>
      <c r="CT35" s="625"/>
      <c r="CU35" s="625"/>
      <c r="CV35" s="625"/>
      <c r="CW35" s="625"/>
      <c r="CX35" s="625"/>
      <c r="CY35" s="626"/>
      <c r="CZ35" s="627">
        <v>0.4</v>
      </c>
      <c r="DA35" s="628"/>
      <c r="DB35" s="628"/>
      <c r="DC35" s="629"/>
      <c r="DD35" s="602">
        <v>24744</v>
      </c>
      <c r="DE35" s="625"/>
      <c r="DF35" s="625"/>
      <c r="DG35" s="625"/>
      <c r="DH35" s="625"/>
      <c r="DI35" s="625"/>
      <c r="DJ35" s="625"/>
      <c r="DK35" s="626"/>
      <c r="DL35" s="602">
        <v>24744</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7455191</v>
      </c>
      <c r="S36" s="666"/>
      <c r="T36" s="666"/>
      <c r="U36" s="666"/>
      <c r="V36" s="666"/>
      <c r="W36" s="666"/>
      <c r="X36" s="666"/>
      <c r="Y36" s="667"/>
      <c r="Z36" s="668">
        <v>100</v>
      </c>
      <c r="AA36" s="668"/>
      <c r="AB36" s="668"/>
      <c r="AC36" s="668"/>
      <c r="AD36" s="669">
        <v>3099931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98452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47634</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779078</v>
      </c>
      <c r="CS36" s="594"/>
      <c r="CT36" s="594"/>
      <c r="CU36" s="594"/>
      <c r="CV36" s="594"/>
      <c r="CW36" s="594"/>
      <c r="CX36" s="594"/>
      <c r="CY36" s="595"/>
      <c r="CZ36" s="627">
        <v>10.9</v>
      </c>
      <c r="DA36" s="628"/>
      <c r="DB36" s="628"/>
      <c r="DC36" s="629"/>
      <c r="DD36" s="602">
        <v>665183</v>
      </c>
      <c r="DE36" s="594"/>
      <c r="DF36" s="594"/>
      <c r="DG36" s="594"/>
      <c r="DH36" s="594"/>
      <c r="DI36" s="594"/>
      <c r="DJ36" s="594"/>
      <c r="DK36" s="595"/>
      <c r="DL36" s="602">
        <v>467004</v>
      </c>
      <c r="DM36" s="594"/>
      <c r="DN36" s="594"/>
      <c r="DO36" s="594"/>
      <c r="DP36" s="594"/>
      <c r="DQ36" s="594"/>
      <c r="DR36" s="594"/>
      <c r="DS36" s="594"/>
      <c r="DT36" s="594"/>
      <c r="DU36" s="594"/>
      <c r="DV36" s="595"/>
      <c r="DW36" s="598">
        <v>14.2</v>
      </c>
      <c r="DX36" s="623"/>
      <c r="DY36" s="623"/>
      <c r="DZ36" s="623"/>
      <c r="EA36" s="623"/>
      <c r="EB36" s="623"/>
      <c r="EC36" s="624"/>
    </row>
    <row r="37" spans="2:133" ht="11.25" customHeight="1">
      <c r="AQ37" s="672" t="s">
        <v>312</v>
      </c>
      <c r="AR37" s="673"/>
      <c r="AS37" s="673"/>
      <c r="AT37" s="673"/>
      <c r="AU37" s="673"/>
      <c r="AV37" s="673"/>
      <c r="AW37" s="673"/>
      <c r="AX37" s="673"/>
      <c r="AY37" s="674"/>
      <c r="AZ37" s="593">
        <v>63653</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1775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286404</v>
      </c>
      <c r="CS37" s="625"/>
      <c r="CT37" s="625"/>
      <c r="CU37" s="625"/>
      <c r="CV37" s="625"/>
      <c r="CW37" s="625"/>
      <c r="CX37" s="625"/>
      <c r="CY37" s="626"/>
      <c r="CZ37" s="627">
        <v>4</v>
      </c>
      <c r="DA37" s="628"/>
      <c r="DB37" s="628"/>
      <c r="DC37" s="629"/>
      <c r="DD37" s="602">
        <v>286404</v>
      </c>
      <c r="DE37" s="625"/>
      <c r="DF37" s="625"/>
      <c r="DG37" s="625"/>
      <c r="DH37" s="625"/>
      <c r="DI37" s="625"/>
      <c r="DJ37" s="625"/>
      <c r="DK37" s="626"/>
      <c r="DL37" s="602">
        <v>274237</v>
      </c>
      <c r="DM37" s="625"/>
      <c r="DN37" s="625"/>
      <c r="DO37" s="625"/>
      <c r="DP37" s="625"/>
      <c r="DQ37" s="625"/>
      <c r="DR37" s="625"/>
      <c r="DS37" s="625"/>
      <c r="DT37" s="625"/>
      <c r="DU37" s="625"/>
      <c r="DV37" s="626"/>
      <c r="DW37" s="598">
        <v>8.3000000000000007</v>
      </c>
      <c r="DX37" s="623"/>
      <c r="DY37" s="623"/>
      <c r="DZ37" s="623"/>
      <c r="EA37" s="623"/>
      <c r="EB37" s="623"/>
      <c r="EC37" s="624"/>
    </row>
    <row r="38" spans="2:133" ht="11.25" customHeight="1">
      <c r="AQ38" s="672" t="s">
        <v>315</v>
      </c>
      <c r="AR38" s="673"/>
      <c r="AS38" s="673"/>
      <c r="AT38" s="673"/>
      <c r="AU38" s="673"/>
      <c r="AV38" s="673"/>
      <c r="AW38" s="673"/>
      <c r="AX38" s="673"/>
      <c r="AY38" s="674"/>
      <c r="AZ38" s="593" t="s">
        <v>108</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3064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506639</v>
      </c>
      <c r="CS38" s="594"/>
      <c r="CT38" s="594"/>
      <c r="CU38" s="594"/>
      <c r="CV38" s="594"/>
      <c r="CW38" s="594"/>
      <c r="CX38" s="594"/>
      <c r="CY38" s="595"/>
      <c r="CZ38" s="627">
        <v>7.1</v>
      </c>
      <c r="DA38" s="628"/>
      <c r="DB38" s="628"/>
      <c r="DC38" s="629"/>
      <c r="DD38" s="602">
        <v>421451</v>
      </c>
      <c r="DE38" s="594"/>
      <c r="DF38" s="594"/>
      <c r="DG38" s="594"/>
      <c r="DH38" s="594"/>
      <c r="DI38" s="594"/>
      <c r="DJ38" s="594"/>
      <c r="DK38" s="595"/>
      <c r="DL38" s="602">
        <v>377061</v>
      </c>
      <c r="DM38" s="594"/>
      <c r="DN38" s="594"/>
      <c r="DO38" s="594"/>
      <c r="DP38" s="594"/>
      <c r="DQ38" s="594"/>
      <c r="DR38" s="594"/>
      <c r="DS38" s="594"/>
      <c r="DT38" s="594"/>
      <c r="DU38" s="594"/>
      <c r="DV38" s="595"/>
      <c r="DW38" s="598">
        <v>11.4</v>
      </c>
      <c r="DX38" s="623"/>
      <c r="DY38" s="623"/>
      <c r="DZ38" s="623"/>
      <c r="EA38" s="623"/>
      <c r="EB38" s="623"/>
      <c r="EC38" s="624"/>
    </row>
    <row r="39" spans="2:133" ht="11.25" customHeight="1">
      <c r="AQ39" s="672" t="s">
        <v>318</v>
      </c>
      <c r="AR39" s="673"/>
      <c r="AS39" s="673"/>
      <c r="AT39" s="673"/>
      <c r="AU39" s="673"/>
      <c r="AV39" s="673"/>
      <c r="AW39" s="673"/>
      <c r="AX39" s="673"/>
      <c r="AY39" s="674"/>
      <c r="AZ39" s="593" t="s">
        <v>108</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99</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2179635</v>
      </c>
      <c r="CS39" s="625"/>
      <c r="CT39" s="625"/>
      <c r="CU39" s="625"/>
      <c r="CV39" s="625"/>
      <c r="CW39" s="625"/>
      <c r="CX39" s="625"/>
      <c r="CY39" s="626"/>
      <c r="CZ39" s="627">
        <v>30.4</v>
      </c>
      <c r="DA39" s="628"/>
      <c r="DB39" s="628"/>
      <c r="DC39" s="629"/>
      <c r="DD39" s="602">
        <v>222425</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148502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112</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20743</v>
      </c>
      <c r="CS40" s="594"/>
      <c r="CT40" s="594"/>
      <c r="CU40" s="594"/>
      <c r="CV40" s="594"/>
      <c r="CW40" s="594"/>
      <c r="CX40" s="594"/>
      <c r="CY40" s="595"/>
      <c r="CZ40" s="627">
        <v>0.3</v>
      </c>
      <c r="DA40" s="628"/>
      <c r="DB40" s="628"/>
      <c r="DC40" s="629"/>
      <c r="DD40" s="602">
        <v>9523</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358137</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292</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397762</v>
      </c>
      <c r="CS42" s="594"/>
      <c r="CT42" s="594"/>
      <c r="CU42" s="594"/>
      <c r="CV42" s="594"/>
      <c r="CW42" s="594"/>
      <c r="CX42" s="594"/>
      <c r="CY42" s="595"/>
      <c r="CZ42" s="627">
        <v>5.5</v>
      </c>
      <c r="DA42" s="676"/>
      <c r="DB42" s="676"/>
      <c r="DC42" s="677"/>
      <c r="DD42" s="602">
        <v>142423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18293</v>
      </c>
      <c r="CS43" s="625"/>
      <c r="CT43" s="625"/>
      <c r="CU43" s="625"/>
      <c r="CV43" s="625"/>
      <c r="CW43" s="625"/>
      <c r="CX43" s="625"/>
      <c r="CY43" s="626"/>
      <c r="CZ43" s="627">
        <v>0.3</v>
      </c>
      <c r="DA43" s="628"/>
      <c r="DB43" s="628"/>
      <c r="DC43" s="629"/>
      <c r="DD43" s="602">
        <v>18293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397762</v>
      </c>
      <c r="CS44" s="594"/>
      <c r="CT44" s="594"/>
      <c r="CU44" s="594"/>
      <c r="CV44" s="594"/>
      <c r="CW44" s="594"/>
      <c r="CX44" s="594"/>
      <c r="CY44" s="595"/>
      <c r="CZ44" s="627">
        <v>5.5</v>
      </c>
      <c r="DA44" s="676"/>
      <c r="DB44" s="676"/>
      <c r="DC44" s="677"/>
      <c r="DD44" s="602">
        <v>142423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112235</v>
      </c>
      <c r="CS45" s="625"/>
      <c r="CT45" s="625"/>
      <c r="CU45" s="625"/>
      <c r="CV45" s="625"/>
      <c r="CW45" s="625"/>
      <c r="CX45" s="625"/>
      <c r="CY45" s="626"/>
      <c r="CZ45" s="627">
        <v>1.6</v>
      </c>
      <c r="DA45" s="628"/>
      <c r="DB45" s="628"/>
      <c r="DC45" s="629"/>
      <c r="DD45" s="602">
        <v>13655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285527</v>
      </c>
      <c r="CS46" s="594"/>
      <c r="CT46" s="594"/>
      <c r="CU46" s="594"/>
      <c r="CV46" s="594"/>
      <c r="CW46" s="594"/>
      <c r="CX46" s="594"/>
      <c r="CY46" s="595"/>
      <c r="CZ46" s="627">
        <v>4</v>
      </c>
      <c r="DA46" s="676"/>
      <c r="DB46" s="676"/>
      <c r="DC46" s="677"/>
      <c r="DD46" s="602">
        <v>128768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7171257</v>
      </c>
      <c r="CS49" s="661"/>
      <c r="CT49" s="661"/>
      <c r="CU49" s="661"/>
      <c r="CV49" s="661"/>
      <c r="CW49" s="661"/>
      <c r="CX49" s="661"/>
      <c r="CY49" s="688"/>
      <c r="CZ49" s="689">
        <v>100</v>
      </c>
      <c r="DA49" s="690"/>
      <c r="DB49" s="690"/>
      <c r="DC49" s="691"/>
      <c r="DD49" s="692">
        <v>3574718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7417</v>
      </c>
      <c r="R7" s="723"/>
      <c r="S7" s="723"/>
      <c r="T7" s="723"/>
      <c r="U7" s="723"/>
      <c r="V7" s="723">
        <v>7133</v>
      </c>
      <c r="W7" s="723"/>
      <c r="X7" s="723"/>
      <c r="Y7" s="723"/>
      <c r="Z7" s="723"/>
      <c r="AA7" s="723">
        <v>284</v>
      </c>
      <c r="AB7" s="723"/>
      <c r="AC7" s="723"/>
      <c r="AD7" s="723"/>
      <c r="AE7" s="724"/>
      <c r="AF7" s="725">
        <v>274</v>
      </c>
      <c r="AG7" s="726"/>
      <c r="AH7" s="726"/>
      <c r="AI7" s="726"/>
      <c r="AJ7" s="727"/>
      <c r="AK7" s="762">
        <v>671</v>
      </c>
      <c r="AL7" s="763"/>
      <c r="AM7" s="763"/>
      <c r="AN7" s="763"/>
      <c r="AO7" s="763"/>
      <c r="AP7" s="763">
        <v>4675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-10</v>
      </c>
      <c r="CI7" s="760"/>
      <c r="CJ7" s="760"/>
      <c r="CK7" s="760"/>
      <c r="CL7" s="761"/>
      <c r="CM7" s="759">
        <v>81</v>
      </c>
      <c r="CN7" s="760"/>
      <c r="CO7" s="760"/>
      <c r="CP7" s="760"/>
      <c r="CQ7" s="761"/>
      <c r="CR7" s="759">
        <v>35</v>
      </c>
      <c r="CS7" s="760"/>
      <c r="CT7" s="760"/>
      <c r="CU7" s="760"/>
      <c r="CV7" s="761"/>
      <c r="CW7" s="759" t="s">
        <v>478</v>
      </c>
      <c r="CX7" s="760"/>
      <c r="CY7" s="760"/>
      <c r="CZ7" s="760"/>
      <c r="DA7" s="761"/>
      <c r="DB7" s="759" t="s">
        <v>478</v>
      </c>
      <c r="DC7" s="760"/>
      <c r="DD7" s="760"/>
      <c r="DE7" s="760"/>
      <c r="DF7" s="761"/>
      <c r="DG7" s="759" t="s">
        <v>478</v>
      </c>
      <c r="DH7" s="760"/>
      <c r="DI7" s="760"/>
      <c r="DJ7" s="760"/>
      <c r="DK7" s="761"/>
      <c r="DL7" s="759" t="s">
        <v>478</v>
      </c>
      <c r="DM7" s="760"/>
      <c r="DN7" s="760"/>
      <c r="DO7" s="760"/>
      <c r="DP7" s="761"/>
      <c r="DQ7" s="759" t="s">
        <v>478</v>
      </c>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40</v>
      </c>
      <c r="R8" s="747"/>
      <c r="S8" s="747"/>
      <c r="T8" s="747"/>
      <c r="U8" s="747"/>
      <c r="V8" s="747">
        <v>40</v>
      </c>
      <c r="W8" s="747"/>
      <c r="X8" s="747"/>
      <c r="Y8" s="747"/>
      <c r="Z8" s="747"/>
      <c r="AA8" s="747" t="s">
        <v>478</v>
      </c>
      <c r="AB8" s="747"/>
      <c r="AC8" s="747"/>
      <c r="AD8" s="747"/>
      <c r="AE8" s="748"/>
      <c r="AF8" s="749" t="s">
        <v>108</v>
      </c>
      <c r="AG8" s="750"/>
      <c r="AH8" s="750"/>
      <c r="AI8" s="750"/>
      <c r="AJ8" s="751"/>
      <c r="AK8" s="752" t="s">
        <v>478</v>
      </c>
      <c r="AL8" s="753"/>
      <c r="AM8" s="753"/>
      <c r="AN8" s="753"/>
      <c r="AO8" s="753"/>
      <c r="AP8" s="753" t="s">
        <v>478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7457</v>
      </c>
      <c r="R23" s="782"/>
      <c r="S23" s="782"/>
      <c r="T23" s="782"/>
      <c r="U23" s="782"/>
      <c r="V23" s="782">
        <v>7173</v>
      </c>
      <c r="W23" s="782"/>
      <c r="X23" s="782"/>
      <c r="Y23" s="782"/>
      <c r="Z23" s="782"/>
      <c r="AA23" s="782">
        <v>284</v>
      </c>
      <c r="AB23" s="782"/>
      <c r="AC23" s="782"/>
      <c r="AD23" s="782"/>
      <c r="AE23" s="783"/>
      <c r="AF23" s="784">
        <v>274</v>
      </c>
      <c r="AG23" s="782"/>
      <c r="AH23" s="782"/>
      <c r="AI23" s="782"/>
      <c r="AJ23" s="785"/>
      <c r="AK23" s="786"/>
      <c r="AL23" s="787"/>
      <c r="AM23" s="787"/>
      <c r="AN23" s="787"/>
      <c r="AO23" s="787"/>
      <c r="AP23" s="782"/>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09">
        <v>1663</v>
      </c>
      <c r="R28" s="810"/>
      <c r="S28" s="810"/>
      <c r="T28" s="810"/>
      <c r="U28" s="810"/>
      <c r="V28" s="810">
        <v>1540</v>
      </c>
      <c r="W28" s="810"/>
      <c r="X28" s="810"/>
      <c r="Y28" s="810"/>
      <c r="Z28" s="810"/>
      <c r="AA28" s="810">
        <v>123</v>
      </c>
      <c r="AB28" s="810"/>
      <c r="AC28" s="810"/>
      <c r="AD28" s="810"/>
      <c r="AE28" s="811"/>
      <c r="AF28" s="812">
        <v>123</v>
      </c>
      <c r="AG28" s="810"/>
      <c r="AH28" s="810"/>
      <c r="AI28" s="810"/>
      <c r="AJ28" s="813"/>
      <c r="AK28" s="814">
        <v>149</v>
      </c>
      <c r="AL28" s="806"/>
      <c r="AM28" s="806"/>
      <c r="AN28" s="806"/>
      <c r="AO28" s="806"/>
      <c r="AP28" s="806" t="s">
        <v>478</v>
      </c>
      <c r="AQ28" s="806"/>
      <c r="AR28" s="806"/>
      <c r="AS28" s="806"/>
      <c r="AT28" s="806"/>
      <c r="AU28" s="806" t="s">
        <v>478</v>
      </c>
      <c r="AV28" s="806"/>
      <c r="AW28" s="806"/>
      <c r="AX28" s="806"/>
      <c r="AY28" s="806"/>
      <c r="AZ28" s="806"/>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1126</v>
      </c>
      <c r="R29" s="747"/>
      <c r="S29" s="747"/>
      <c r="T29" s="747"/>
      <c r="U29" s="747"/>
      <c r="V29" s="747">
        <v>1078</v>
      </c>
      <c r="W29" s="747"/>
      <c r="X29" s="747"/>
      <c r="Y29" s="747"/>
      <c r="Z29" s="747"/>
      <c r="AA29" s="747">
        <v>47</v>
      </c>
      <c r="AB29" s="747"/>
      <c r="AC29" s="747"/>
      <c r="AD29" s="747"/>
      <c r="AE29" s="748"/>
      <c r="AF29" s="749">
        <v>47</v>
      </c>
      <c r="AG29" s="750"/>
      <c r="AH29" s="750"/>
      <c r="AI29" s="750"/>
      <c r="AJ29" s="751"/>
      <c r="AK29" s="817">
        <v>172</v>
      </c>
      <c r="AL29" s="818"/>
      <c r="AM29" s="818"/>
      <c r="AN29" s="818"/>
      <c r="AO29" s="818"/>
      <c r="AP29" s="818" t="s">
        <v>478</v>
      </c>
      <c r="AQ29" s="818"/>
      <c r="AR29" s="818"/>
      <c r="AS29" s="818"/>
      <c r="AT29" s="818"/>
      <c r="AU29" s="818" t="s">
        <v>478</v>
      </c>
      <c r="AV29" s="818"/>
      <c r="AW29" s="818"/>
      <c r="AX29" s="818"/>
      <c r="AY29" s="818"/>
      <c r="AZ29" s="818"/>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106</v>
      </c>
      <c r="R30" s="747"/>
      <c r="S30" s="747"/>
      <c r="T30" s="747"/>
      <c r="U30" s="747"/>
      <c r="V30" s="747">
        <v>102</v>
      </c>
      <c r="W30" s="747"/>
      <c r="X30" s="747"/>
      <c r="Y30" s="747"/>
      <c r="Z30" s="747"/>
      <c r="AA30" s="747">
        <v>4</v>
      </c>
      <c r="AB30" s="747"/>
      <c r="AC30" s="747"/>
      <c r="AD30" s="747"/>
      <c r="AE30" s="748"/>
      <c r="AF30" s="749">
        <v>4</v>
      </c>
      <c r="AG30" s="750"/>
      <c r="AH30" s="750"/>
      <c r="AI30" s="750"/>
      <c r="AJ30" s="751"/>
      <c r="AK30" s="817">
        <v>42</v>
      </c>
      <c r="AL30" s="818"/>
      <c r="AM30" s="818"/>
      <c r="AN30" s="818"/>
      <c r="AO30" s="818"/>
      <c r="AP30" s="818" t="s">
        <v>478</v>
      </c>
      <c r="AQ30" s="818"/>
      <c r="AR30" s="818"/>
      <c r="AS30" s="818"/>
      <c r="AT30" s="818"/>
      <c r="AU30" s="818" t="s">
        <v>478</v>
      </c>
      <c r="AV30" s="818"/>
      <c r="AW30" s="818"/>
      <c r="AX30" s="818"/>
      <c r="AY30" s="818"/>
      <c r="AZ30" s="818"/>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479</v>
      </c>
      <c r="R31" s="747"/>
      <c r="S31" s="747"/>
      <c r="T31" s="747"/>
      <c r="U31" s="747"/>
      <c r="V31" s="747">
        <v>472</v>
      </c>
      <c r="W31" s="747"/>
      <c r="X31" s="747"/>
      <c r="Y31" s="747"/>
      <c r="Z31" s="747"/>
      <c r="AA31" s="747">
        <v>7</v>
      </c>
      <c r="AB31" s="747"/>
      <c r="AC31" s="747"/>
      <c r="AD31" s="747"/>
      <c r="AE31" s="748"/>
      <c r="AF31" s="749">
        <v>262</v>
      </c>
      <c r="AG31" s="750"/>
      <c r="AH31" s="750"/>
      <c r="AI31" s="750"/>
      <c r="AJ31" s="751"/>
      <c r="AK31" s="817">
        <v>75</v>
      </c>
      <c r="AL31" s="818"/>
      <c r="AM31" s="818"/>
      <c r="AN31" s="818"/>
      <c r="AO31" s="818"/>
      <c r="AP31" s="818">
        <v>1423</v>
      </c>
      <c r="AQ31" s="818"/>
      <c r="AR31" s="818"/>
      <c r="AS31" s="818"/>
      <c r="AT31" s="818"/>
      <c r="AU31" s="818">
        <v>243</v>
      </c>
      <c r="AV31" s="818"/>
      <c r="AW31" s="818"/>
      <c r="AX31" s="818"/>
      <c r="AY31" s="818"/>
      <c r="AZ31" s="819" t="s">
        <v>478</v>
      </c>
      <c r="BA31" s="819"/>
      <c r="BB31" s="819"/>
      <c r="BC31" s="819"/>
      <c r="BD31" s="819"/>
      <c r="BE31" s="815" t="s">
        <v>380</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277</v>
      </c>
      <c r="R32" s="747"/>
      <c r="S32" s="747"/>
      <c r="T32" s="747"/>
      <c r="U32" s="747"/>
      <c r="V32" s="747">
        <v>279</v>
      </c>
      <c r="W32" s="747"/>
      <c r="X32" s="747"/>
      <c r="Y32" s="747"/>
      <c r="Z32" s="747"/>
      <c r="AA32" s="747">
        <v>-3</v>
      </c>
      <c r="AB32" s="747"/>
      <c r="AC32" s="747"/>
      <c r="AD32" s="747"/>
      <c r="AE32" s="748"/>
      <c r="AF32" s="749">
        <v>350</v>
      </c>
      <c r="AG32" s="750"/>
      <c r="AH32" s="750"/>
      <c r="AI32" s="750"/>
      <c r="AJ32" s="751"/>
      <c r="AK32" s="818" t="s">
        <v>478</v>
      </c>
      <c r="AL32" s="818"/>
      <c r="AM32" s="818"/>
      <c r="AN32" s="818"/>
      <c r="AO32" s="818"/>
      <c r="AP32" s="818" t="s">
        <v>478</v>
      </c>
      <c r="AQ32" s="818"/>
      <c r="AR32" s="818"/>
      <c r="AS32" s="818"/>
      <c r="AT32" s="818"/>
      <c r="AU32" s="818" t="s">
        <v>478</v>
      </c>
      <c r="AV32" s="818"/>
      <c r="AW32" s="818"/>
      <c r="AX32" s="818"/>
      <c r="AY32" s="818"/>
      <c r="AZ32" s="819" t="s">
        <v>478</v>
      </c>
      <c r="BA32" s="819"/>
      <c r="BB32" s="819"/>
      <c r="BC32" s="819"/>
      <c r="BD32" s="819"/>
      <c r="BE32" s="815" t="s">
        <v>380</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7"/>
      <c r="AL33" s="818"/>
      <c r="AM33" s="818"/>
      <c r="AN33" s="818"/>
      <c r="AO33" s="818"/>
      <c r="AP33" s="818"/>
      <c r="AQ33" s="818"/>
      <c r="AR33" s="818"/>
      <c r="AS33" s="818"/>
      <c r="AT33" s="818"/>
      <c r="AU33" s="818"/>
      <c r="AV33" s="818"/>
      <c r="AW33" s="818"/>
      <c r="AX33" s="818"/>
      <c r="AY33" s="818"/>
      <c r="AZ33" s="819"/>
      <c r="BA33" s="819"/>
      <c r="BB33" s="819"/>
      <c r="BC33" s="819"/>
      <c r="BD33" s="819"/>
      <c r="BE33" s="815"/>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383</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786</v>
      </c>
      <c r="AG63" s="829"/>
      <c r="AH63" s="829"/>
      <c r="AI63" s="829"/>
      <c r="AJ63" s="830"/>
      <c r="AK63" s="831"/>
      <c r="AL63" s="826"/>
      <c r="AM63" s="826"/>
      <c r="AN63" s="826"/>
      <c r="AO63" s="826"/>
      <c r="AP63" s="829">
        <v>1423</v>
      </c>
      <c r="AQ63" s="829"/>
      <c r="AR63" s="829"/>
      <c r="AS63" s="829"/>
      <c r="AT63" s="829"/>
      <c r="AU63" s="829">
        <v>243</v>
      </c>
      <c r="AV63" s="829"/>
      <c r="AW63" s="829"/>
      <c r="AX63" s="829"/>
      <c r="AY63" s="829"/>
      <c r="AZ63" s="833"/>
      <c r="BA63" s="833"/>
      <c r="BB63" s="833"/>
      <c r="BC63" s="833"/>
      <c r="BD63" s="833"/>
      <c r="BE63" s="834"/>
      <c r="BF63" s="834"/>
      <c r="BG63" s="834"/>
      <c r="BH63" s="834"/>
      <c r="BI63" s="835"/>
      <c r="BJ63" s="836" t="s">
        <v>108</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39" t="s">
        <v>371</v>
      </c>
      <c r="AG66" s="801"/>
      <c r="AH66" s="801"/>
      <c r="AI66" s="801"/>
      <c r="AJ66" s="840"/>
      <c r="AK66" s="705" t="s">
        <v>372</v>
      </c>
      <c r="AL66" s="729"/>
      <c r="AM66" s="729"/>
      <c r="AN66" s="729"/>
      <c r="AO66" s="730"/>
      <c r="AP66" s="705" t="s">
        <v>373</v>
      </c>
      <c r="AQ66" s="706"/>
      <c r="AR66" s="706"/>
      <c r="AS66" s="706"/>
      <c r="AT66" s="707"/>
      <c r="AU66" s="705" t="s">
        <v>386</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532</v>
      </c>
      <c r="C68" s="857"/>
      <c r="D68" s="857"/>
      <c r="E68" s="857"/>
      <c r="F68" s="857"/>
      <c r="G68" s="857"/>
      <c r="H68" s="857"/>
      <c r="I68" s="857"/>
      <c r="J68" s="857"/>
      <c r="K68" s="857"/>
      <c r="L68" s="857"/>
      <c r="M68" s="857"/>
      <c r="N68" s="857"/>
      <c r="O68" s="857"/>
      <c r="P68" s="858"/>
      <c r="Q68" s="859">
        <v>26273</v>
      </c>
      <c r="R68" s="853"/>
      <c r="S68" s="853"/>
      <c r="T68" s="853"/>
      <c r="U68" s="853"/>
      <c r="V68" s="853">
        <v>25836</v>
      </c>
      <c r="W68" s="853"/>
      <c r="X68" s="853"/>
      <c r="Y68" s="853"/>
      <c r="Z68" s="853"/>
      <c r="AA68" s="853">
        <v>437</v>
      </c>
      <c r="AB68" s="853"/>
      <c r="AC68" s="853"/>
      <c r="AD68" s="853"/>
      <c r="AE68" s="853"/>
      <c r="AF68" s="853">
        <v>437</v>
      </c>
      <c r="AG68" s="853"/>
      <c r="AH68" s="853"/>
      <c r="AI68" s="853"/>
      <c r="AJ68" s="853"/>
      <c r="AK68" s="853">
        <v>2695</v>
      </c>
      <c r="AL68" s="853"/>
      <c r="AM68" s="853"/>
      <c r="AN68" s="853"/>
      <c r="AO68" s="853"/>
      <c r="AP68" s="853" t="s">
        <v>478</v>
      </c>
      <c r="AQ68" s="853"/>
      <c r="AR68" s="853"/>
      <c r="AS68" s="853"/>
      <c r="AT68" s="853"/>
      <c r="AU68" s="853" t="s">
        <v>478</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533</v>
      </c>
      <c r="C69" s="861"/>
      <c r="D69" s="861"/>
      <c r="E69" s="861"/>
      <c r="F69" s="861"/>
      <c r="G69" s="861"/>
      <c r="H69" s="861"/>
      <c r="I69" s="861"/>
      <c r="J69" s="861"/>
      <c r="K69" s="861"/>
      <c r="L69" s="861"/>
      <c r="M69" s="861"/>
      <c r="N69" s="861"/>
      <c r="O69" s="861"/>
      <c r="P69" s="862"/>
      <c r="Q69" s="863">
        <v>199</v>
      </c>
      <c r="R69" s="818"/>
      <c r="S69" s="818"/>
      <c r="T69" s="818"/>
      <c r="U69" s="818"/>
      <c r="V69" s="818">
        <v>159</v>
      </c>
      <c r="W69" s="818"/>
      <c r="X69" s="818"/>
      <c r="Y69" s="818"/>
      <c r="Z69" s="818"/>
      <c r="AA69" s="818">
        <v>40</v>
      </c>
      <c r="AB69" s="818"/>
      <c r="AC69" s="818"/>
      <c r="AD69" s="818"/>
      <c r="AE69" s="818"/>
      <c r="AF69" s="818">
        <v>40</v>
      </c>
      <c r="AG69" s="818"/>
      <c r="AH69" s="818"/>
      <c r="AI69" s="818"/>
      <c r="AJ69" s="818"/>
      <c r="AK69" s="818" t="s">
        <v>478</v>
      </c>
      <c r="AL69" s="818"/>
      <c r="AM69" s="818"/>
      <c r="AN69" s="818"/>
      <c r="AO69" s="818"/>
      <c r="AP69" s="818" t="s">
        <v>478</v>
      </c>
      <c r="AQ69" s="818"/>
      <c r="AR69" s="818"/>
      <c r="AS69" s="818"/>
      <c r="AT69" s="818"/>
      <c r="AU69" s="818" t="s">
        <v>478</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534</v>
      </c>
      <c r="C70" s="861"/>
      <c r="D70" s="861"/>
      <c r="E70" s="861"/>
      <c r="F70" s="861"/>
      <c r="G70" s="861"/>
      <c r="H70" s="861"/>
      <c r="I70" s="861"/>
      <c r="J70" s="861"/>
      <c r="K70" s="861"/>
      <c r="L70" s="861"/>
      <c r="M70" s="861"/>
      <c r="N70" s="861"/>
      <c r="O70" s="861"/>
      <c r="P70" s="862"/>
      <c r="Q70" s="863">
        <v>111</v>
      </c>
      <c r="R70" s="818"/>
      <c r="S70" s="818"/>
      <c r="T70" s="818"/>
      <c r="U70" s="818"/>
      <c r="V70" s="818">
        <v>104</v>
      </c>
      <c r="W70" s="818"/>
      <c r="X70" s="818"/>
      <c r="Y70" s="818"/>
      <c r="Z70" s="818"/>
      <c r="AA70" s="818">
        <v>7</v>
      </c>
      <c r="AB70" s="818"/>
      <c r="AC70" s="818"/>
      <c r="AD70" s="818"/>
      <c r="AE70" s="818"/>
      <c r="AF70" s="818">
        <v>7</v>
      </c>
      <c r="AG70" s="818"/>
      <c r="AH70" s="818"/>
      <c r="AI70" s="818"/>
      <c r="AJ70" s="818"/>
      <c r="AK70" s="818">
        <v>2</v>
      </c>
      <c r="AL70" s="818"/>
      <c r="AM70" s="818"/>
      <c r="AN70" s="818"/>
      <c r="AO70" s="818"/>
      <c r="AP70" s="818" t="s">
        <v>478</v>
      </c>
      <c r="AQ70" s="818"/>
      <c r="AR70" s="818"/>
      <c r="AS70" s="818"/>
      <c r="AT70" s="818"/>
      <c r="AU70" s="818" t="s">
        <v>478</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535</v>
      </c>
      <c r="C71" s="861"/>
      <c r="D71" s="861"/>
      <c r="E71" s="861"/>
      <c r="F71" s="861"/>
      <c r="G71" s="861"/>
      <c r="H71" s="861"/>
      <c r="I71" s="861"/>
      <c r="J71" s="861"/>
      <c r="K71" s="861"/>
      <c r="L71" s="861"/>
      <c r="M71" s="861"/>
      <c r="N71" s="861"/>
      <c r="O71" s="861"/>
      <c r="P71" s="862"/>
      <c r="Q71" s="863">
        <v>127</v>
      </c>
      <c r="R71" s="818"/>
      <c r="S71" s="818"/>
      <c r="T71" s="818"/>
      <c r="U71" s="818"/>
      <c r="V71" s="818">
        <v>104</v>
      </c>
      <c r="W71" s="818"/>
      <c r="X71" s="818"/>
      <c r="Y71" s="818"/>
      <c r="Z71" s="818"/>
      <c r="AA71" s="818">
        <v>23</v>
      </c>
      <c r="AB71" s="818"/>
      <c r="AC71" s="818"/>
      <c r="AD71" s="818"/>
      <c r="AE71" s="818"/>
      <c r="AF71" s="818">
        <v>23</v>
      </c>
      <c r="AG71" s="818"/>
      <c r="AH71" s="818"/>
      <c r="AI71" s="818"/>
      <c r="AJ71" s="818"/>
      <c r="AK71" s="818" t="s">
        <v>478</v>
      </c>
      <c r="AL71" s="818"/>
      <c r="AM71" s="818"/>
      <c r="AN71" s="818"/>
      <c r="AO71" s="818"/>
      <c r="AP71" s="818" t="s">
        <v>478</v>
      </c>
      <c r="AQ71" s="818"/>
      <c r="AR71" s="818"/>
      <c r="AS71" s="818"/>
      <c r="AT71" s="818"/>
      <c r="AU71" s="818" t="s">
        <v>478</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536</v>
      </c>
      <c r="C72" s="861"/>
      <c r="D72" s="861"/>
      <c r="E72" s="861"/>
      <c r="F72" s="861"/>
      <c r="G72" s="861"/>
      <c r="H72" s="861"/>
      <c r="I72" s="861"/>
      <c r="J72" s="861"/>
      <c r="K72" s="861"/>
      <c r="L72" s="861"/>
      <c r="M72" s="861"/>
      <c r="N72" s="861"/>
      <c r="O72" s="861"/>
      <c r="P72" s="862"/>
      <c r="Q72" s="863">
        <v>4685</v>
      </c>
      <c r="R72" s="818"/>
      <c r="S72" s="818"/>
      <c r="T72" s="818"/>
      <c r="U72" s="818"/>
      <c r="V72" s="818">
        <v>4539</v>
      </c>
      <c r="W72" s="818"/>
      <c r="X72" s="818"/>
      <c r="Y72" s="818"/>
      <c r="Z72" s="818"/>
      <c r="AA72" s="818">
        <v>145</v>
      </c>
      <c r="AB72" s="818"/>
      <c r="AC72" s="818"/>
      <c r="AD72" s="818"/>
      <c r="AE72" s="818"/>
      <c r="AF72" s="818">
        <v>145</v>
      </c>
      <c r="AG72" s="818"/>
      <c r="AH72" s="818"/>
      <c r="AI72" s="818"/>
      <c r="AJ72" s="818"/>
      <c r="AK72" s="818">
        <v>73</v>
      </c>
      <c r="AL72" s="818"/>
      <c r="AM72" s="818"/>
      <c r="AN72" s="818"/>
      <c r="AO72" s="818"/>
      <c r="AP72" s="818" t="s">
        <v>478</v>
      </c>
      <c r="AQ72" s="818"/>
      <c r="AR72" s="818"/>
      <c r="AS72" s="818"/>
      <c r="AT72" s="818"/>
      <c r="AU72" s="818" t="s">
        <v>478</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537</v>
      </c>
      <c r="C73" s="861"/>
      <c r="D73" s="861"/>
      <c r="E73" s="861"/>
      <c r="F73" s="861"/>
      <c r="G73" s="861"/>
      <c r="H73" s="861"/>
      <c r="I73" s="861"/>
      <c r="J73" s="861"/>
      <c r="K73" s="861"/>
      <c r="L73" s="861"/>
      <c r="M73" s="861"/>
      <c r="N73" s="861"/>
      <c r="O73" s="861"/>
      <c r="P73" s="862"/>
      <c r="Q73" s="863">
        <v>546090</v>
      </c>
      <c r="R73" s="818"/>
      <c r="S73" s="818"/>
      <c r="T73" s="818"/>
      <c r="U73" s="818"/>
      <c r="V73" s="818">
        <v>535514</v>
      </c>
      <c r="W73" s="818"/>
      <c r="X73" s="818"/>
      <c r="Y73" s="818"/>
      <c r="Z73" s="818"/>
      <c r="AA73" s="818">
        <v>10576</v>
      </c>
      <c r="AB73" s="818"/>
      <c r="AC73" s="818"/>
      <c r="AD73" s="818"/>
      <c r="AE73" s="818"/>
      <c r="AF73" s="818">
        <v>10576</v>
      </c>
      <c r="AG73" s="818"/>
      <c r="AH73" s="818"/>
      <c r="AI73" s="818"/>
      <c r="AJ73" s="818"/>
      <c r="AK73" s="818">
        <v>7248</v>
      </c>
      <c r="AL73" s="818"/>
      <c r="AM73" s="818"/>
      <c r="AN73" s="818"/>
      <c r="AO73" s="818"/>
      <c r="AP73" s="818" t="s">
        <v>478</v>
      </c>
      <c r="AQ73" s="818"/>
      <c r="AR73" s="818"/>
      <c r="AS73" s="818"/>
      <c r="AT73" s="818"/>
      <c r="AU73" s="818" t="s">
        <v>478</v>
      </c>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538</v>
      </c>
      <c r="C74" s="861"/>
      <c r="D74" s="861"/>
      <c r="E74" s="861"/>
      <c r="F74" s="861"/>
      <c r="G74" s="861"/>
      <c r="H74" s="861"/>
      <c r="I74" s="861"/>
      <c r="J74" s="861"/>
      <c r="K74" s="861"/>
      <c r="L74" s="861"/>
      <c r="M74" s="861"/>
      <c r="N74" s="861"/>
      <c r="O74" s="861"/>
      <c r="P74" s="862"/>
      <c r="Q74" s="863">
        <v>2021</v>
      </c>
      <c r="R74" s="818"/>
      <c r="S74" s="818"/>
      <c r="T74" s="818"/>
      <c r="U74" s="818"/>
      <c r="V74" s="818">
        <v>1891</v>
      </c>
      <c r="W74" s="818"/>
      <c r="X74" s="818"/>
      <c r="Y74" s="818"/>
      <c r="Z74" s="818"/>
      <c r="AA74" s="818">
        <v>130</v>
      </c>
      <c r="AB74" s="818"/>
      <c r="AC74" s="818"/>
      <c r="AD74" s="818"/>
      <c r="AE74" s="818"/>
      <c r="AF74" s="818">
        <v>130</v>
      </c>
      <c r="AG74" s="818"/>
      <c r="AH74" s="818"/>
      <c r="AI74" s="818"/>
      <c r="AJ74" s="818"/>
      <c r="AK74" s="818" t="s">
        <v>478</v>
      </c>
      <c r="AL74" s="818"/>
      <c r="AM74" s="818"/>
      <c r="AN74" s="818"/>
      <c r="AO74" s="818"/>
      <c r="AP74" s="818">
        <v>669</v>
      </c>
      <c r="AQ74" s="818"/>
      <c r="AR74" s="818"/>
      <c r="AS74" s="818"/>
      <c r="AT74" s="818"/>
      <c r="AU74" s="818">
        <v>88</v>
      </c>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539</v>
      </c>
      <c r="C75" s="861"/>
      <c r="D75" s="861"/>
      <c r="E75" s="861"/>
      <c r="F75" s="861"/>
      <c r="G75" s="861"/>
      <c r="H75" s="861"/>
      <c r="I75" s="861"/>
      <c r="J75" s="861"/>
      <c r="K75" s="861"/>
      <c r="L75" s="861"/>
      <c r="M75" s="861"/>
      <c r="N75" s="861"/>
      <c r="O75" s="861"/>
      <c r="P75" s="862"/>
      <c r="Q75" s="866">
        <v>110</v>
      </c>
      <c r="R75" s="867"/>
      <c r="S75" s="867"/>
      <c r="T75" s="867"/>
      <c r="U75" s="817"/>
      <c r="V75" s="868">
        <v>110</v>
      </c>
      <c r="W75" s="867"/>
      <c r="X75" s="867"/>
      <c r="Y75" s="867"/>
      <c r="Z75" s="817"/>
      <c r="AA75" s="818" t="s">
        <v>478</v>
      </c>
      <c r="AB75" s="818"/>
      <c r="AC75" s="818"/>
      <c r="AD75" s="818"/>
      <c r="AE75" s="818"/>
      <c r="AF75" s="868">
        <v>0</v>
      </c>
      <c r="AG75" s="867"/>
      <c r="AH75" s="867"/>
      <c r="AI75" s="867"/>
      <c r="AJ75" s="817"/>
      <c r="AK75" s="818" t="s">
        <v>478</v>
      </c>
      <c r="AL75" s="818"/>
      <c r="AM75" s="818"/>
      <c r="AN75" s="818"/>
      <c r="AO75" s="818"/>
      <c r="AP75" s="868">
        <v>7</v>
      </c>
      <c r="AQ75" s="867"/>
      <c r="AR75" s="867"/>
      <c r="AS75" s="867"/>
      <c r="AT75" s="817"/>
      <c r="AU75" s="868">
        <v>0</v>
      </c>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540</v>
      </c>
      <c r="C76" s="861"/>
      <c r="D76" s="861"/>
      <c r="E76" s="861"/>
      <c r="F76" s="861"/>
      <c r="G76" s="861"/>
      <c r="H76" s="861"/>
      <c r="I76" s="861"/>
      <c r="J76" s="861"/>
      <c r="K76" s="861"/>
      <c r="L76" s="861"/>
      <c r="M76" s="861"/>
      <c r="N76" s="861"/>
      <c r="O76" s="861"/>
      <c r="P76" s="862"/>
      <c r="Q76" s="866">
        <v>1371</v>
      </c>
      <c r="R76" s="867"/>
      <c r="S76" s="867"/>
      <c r="T76" s="867"/>
      <c r="U76" s="817"/>
      <c r="V76" s="868">
        <v>1311</v>
      </c>
      <c r="W76" s="867"/>
      <c r="X76" s="867"/>
      <c r="Y76" s="867"/>
      <c r="Z76" s="817"/>
      <c r="AA76" s="868">
        <v>60</v>
      </c>
      <c r="AB76" s="867"/>
      <c r="AC76" s="867"/>
      <c r="AD76" s="867"/>
      <c r="AE76" s="817"/>
      <c r="AF76" s="868">
        <v>60</v>
      </c>
      <c r="AG76" s="867"/>
      <c r="AH76" s="867"/>
      <c r="AI76" s="867"/>
      <c r="AJ76" s="817"/>
      <c r="AK76" s="868">
        <v>151</v>
      </c>
      <c r="AL76" s="867"/>
      <c r="AM76" s="867"/>
      <c r="AN76" s="867"/>
      <c r="AO76" s="817"/>
      <c r="AP76" s="868">
        <v>425</v>
      </c>
      <c r="AQ76" s="867"/>
      <c r="AR76" s="867"/>
      <c r="AS76" s="867"/>
      <c r="AT76" s="817"/>
      <c r="AU76" s="868">
        <v>73</v>
      </c>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t="s">
        <v>541</v>
      </c>
      <c r="C77" s="861"/>
      <c r="D77" s="861"/>
      <c r="E77" s="861"/>
      <c r="F77" s="861"/>
      <c r="G77" s="861"/>
      <c r="H77" s="861"/>
      <c r="I77" s="861"/>
      <c r="J77" s="861"/>
      <c r="K77" s="861"/>
      <c r="L77" s="861"/>
      <c r="M77" s="861"/>
      <c r="N77" s="861"/>
      <c r="O77" s="861"/>
      <c r="P77" s="862"/>
      <c r="Q77" s="866">
        <v>3959</v>
      </c>
      <c r="R77" s="867"/>
      <c r="S77" s="867"/>
      <c r="T77" s="867"/>
      <c r="U77" s="817"/>
      <c r="V77" s="868">
        <v>3541</v>
      </c>
      <c r="W77" s="867"/>
      <c r="X77" s="867"/>
      <c r="Y77" s="867"/>
      <c r="Z77" s="817"/>
      <c r="AA77" s="868">
        <v>418</v>
      </c>
      <c r="AB77" s="867"/>
      <c r="AC77" s="867"/>
      <c r="AD77" s="867"/>
      <c r="AE77" s="817"/>
      <c r="AF77" s="868">
        <v>4629</v>
      </c>
      <c r="AG77" s="867"/>
      <c r="AH77" s="867"/>
      <c r="AI77" s="867"/>
      <c r="AJ77" s="817"/>
      <c r="AK77" s="868">
        <v>50</v>
      </c>
      <c r="AL77" s="867"/>
      <c r="AM77" s="867"/>
      <c r="AN77" s="867"/>
      <c r="AO77" s="817"/>
      <c r="AP77" s="868">
        <v>3975</v>
      </c>
      <c r="AQ77" s="867"/>
      <c r="AR77" s="867"/>
      <c r="AS77" s="867"/>
      <c r="AT77" s="817"/>
      <c r="AU77" s="868">
        <v>8</v>
      </c>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t="s">
        <v>542</v>
      </c>
      <c r="C78" s="861"/>
      <c r="D78" s="861"/>
      <c r="E78" s="861"/>
      <c r="F78" s="861"/>
      <c r="G78" s="861"/>
      <c r="H78" s="861"/>
      <c r="I78" s="861"/>
      <c r="J78" s="861"/>
      <c r="K78" s="861"/>
      <c r="L78" s="861"/>
      <c r="M78" s="861"/>
      <c r="N78" s="861"/>
      <c r="O78" s="861"/>
      <c r="P78" s="862"/>
      <c r="Q78" s="863">
        <v>2832</v>
      </c>
      <c r="R78" s="818"/>
      <c r="S78" s="818"/>
      <c r="T78" s="818"/>
      <c r="U78" s="818"/>
      <c r="V78" s="818">
        <v>2978</v>
      </c>
      <c r="W78" s="818"/>
      <c r="X78" s="818"/>
      <c r="Y78" s="818"/>
      <c r="Z78" s="818"/>
      <c r="AA78" s="818">
        <v>-146</v>
      </c>
      <c r="AB78" s="818"/>
      <c r="AC78" s="818"/>
      <c r="AD78" s="818"/>
      <c r="AE78" s="818"/>
      <c r="AF78" s="818">
        <v>978</v>
      </c>
      <c r="AG78" s="818"/>
      <c r="AH78" s="818"/>
      <c r="AI78" s="818"/>
      <c r="AJ78" s="818"/>
      <c r="AK78" s="818">
        <v>363</v>
      </c>
      <c r="AL78" s="818"/>
      <c r="AM78" s="818"/>
      <c r="AN78" s="818"/>
      <c r="AO78" s="818"/>
      <c r="AP78" s="818">
        <v>3591</v>
      </c>
      <c r="AQ78" s="818"/>
      <c r="AR78" s="818"/>
      <c r="AS78" s="818"/>
      <c r="AT78" s="818"/>
      <c r="AU78" s="818">
        <v>530</v>
      </c>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364</v>
      </c>
      <c r="B88" s="778" t="s">
        <v>387</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f>SUM(AF68:AJ87)</f>
        <v>17025</v>
      </c>
      <c r="AG88" s="829"/>
      <c r="AH88" s="829"/>
      <c r="AI88" s="829"/>
      <c r="AJ88" s="829"/>
      <c r="AK88" s="826"/>
      <c r="AL88" s="826"/>
      <c r="AM88" s="826"/>
      <c r="AN88" s="826"/>
      <c r="AO88" s="826"/>
      <c r="AP88" s="829">
        <f>SUM(AP68:AT87)</f>
        <v>8667</v>
      </c>
      <c r="AQ88" s="829"/>
      <c r="AR88" s="829"/>
      <c r="AS88" s="829"/>
      <c r="AT88" s="829"/>
      <c r="AU88" s="829">
        <f>SUM(AU68:AY87)</f>
        <v>699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388</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v>35</v>
      </c>
      <c r="CS102" s="837"/>
      <c r="CT102" s="837"/>
      <c r="CU102" s="837"/>
      <c r="CV102" s="880"/>
      <c r="CW102" s="879" t="s">
        <v>478</v>
      </c>
      <c r="CX102" s="837"/>
      <c r="CY102" s="837"/>
      <c r="CZ102" s="837"/>
      <c r="DA102" s="880"/>
      <c r="DB102" s="879" t="s">
        <v>478</v>
      </c>
      <c r="DC102" s="837"/>
      <c r="DD102" s="837"/>
      <c r="DE102" s="837"/>
      <c r="DF102" s="880"/>
      <c r="DG102" s="879" t="s">
        <v>478</v>
      </c>
      <c r="DH102" s="837"/>
      <c r="DI102" s="837"/>
      <c r="DJ102" s="837"/>
      <c r="DK102" s="880"/>
      <c r="DL102" s="879" t="s">
        <v>478</v>
      </c>
      <c r="DM102" s="837"/>
      <c r="DN102" s="837"/>
      <c r="DO102" s="837"/>
      <c r="DP102" s="880"/>
      <c r="DQ102" s="879" t="s">
        <v>478</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389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395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396</v>
      </c>
      <c r="AB109" s="882"/>
      <c r="AC109" s="882"/>
      <c r="AD109" s="882"/>
      <c r="AE109" s="883"/>
      <c r="AF109" s="881" t="s">
        <v>284</v>
      </c>
      <c r="AG109" s="882"/>
      <c r="AH109" s="882"/>
      <c r="AI109" s="882"/>
      <c r="AJ109" s="883"/>
      <c r="AK109" s="881" t="s">
        <v>283</v>
      </c>
      <c r="AL109" s="882"/>
      <c r="AM109" s="882"/>
      <c r="AN109" s="882"/>
      <c r="AO109" s="883"/>
      <c r="AP109" s="881" t="s">
        <v>397</v>
      </c>
      <c r="AQ109" s="882"/>
      <c r="AR109" s="882"/>
      <c r="AS109" s="882"/>
      <c r="AT109" s="884"/>
      <c r="AU109" s="903" t="s">
        <v>395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396</v>
      </c>
      <c r="BR109" s="882"/>
      <c r="BS109" s="882"/>
      <c r="BT109" s="882"/>
      <c r="BU109" s="883"/>
      <c r="BV109" s="881" t="s">
        <v>284</v>
      </c>
      <c r="BW109" s="882"/>
      <c r="BX109" s="882"/>
      <c r="BY109" s="882"/>
      <c r="BZ109" s="883"/>
      <c r="CA109" s="881" t="s">
        <v>283</v>
      </c>
      <c r="CB109" s="882"/>
      <c r="CC109" s="882"/>
      <c r="CD109" s="882"/>
      <c r="CE109" s="883"/>
      <c r="CF109" s="904" t="s">
        <v>397</v>
      </c>
      <c r="CG109" s="904"/>
      <c r="CH109" s="904"/>
      <c r="CI109" s="904"/>
      <c r="CJ109" s="904"/>
      <c r="CK109" s="881" t="s">
        <v>398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396</v>
      </c>
      <c r="DH109" s="882"/>
      <c r="DI109" s="882"/>
      <c r="DJ109" s="882"/>
      <c r="DK109" s="883"/>
      <c r="DL109" s="881" t="s">
        <v>284</v>
      </c>
      <c r="DM109" s="882"/>
      <c r="DN109" s="882"/>
      <c r="DO109" s="882"/>
      <c r="DP109" s="883"/>
      <c r="DQ109" s="881" t="s">
        <v>283</v>
      </c>
      <c r="DR109" s="882"/>
      <c r="DS109" s="882"/>
      <c r="DT109" s="882"/>
      <c r="DU109" s="883"/>
      <c r="DV109" s="881" t="s">
        <v>397</v>
      </c>
      <c r="DW109" s="882"/>
      <c r="DX109" s="882"/>
      <c r="DY109" s="882"/>
      <c r="DZ109" s="884"/>
    </row>
    <row r="110" spans="1:131" s="197" customFormat="1" ht="26.25" customHeight="1">
      <c r="A110" s="885" t="s">
        <v>399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483454</v>
      </c>
      <c r="AB110" s="889"/>
      <c r="AC110" s="889"/>
      <c r="AD110" s="889"/>
      <c r="AE110" s="890"/>
      <c r="AF110" s="891">
        <v>473895</v>
      </c>
      <c r="AG110" s="889"/>
      <c r="AH110" s="889"/>
      <c r="AI110" s="889"/>
      <c r="AJ110" s="890"/>
      <c r="AK110" s="891">
        <v>453653</v>
      </c>
      <c r="AL110" s="889"/>
      <c r="AM110" s="889"/>
      <c r="AN110" s="889"/>
      <c r="AO110" s="890"/>
      <c r="AP110" s="892">
        <v>15.4</v>
      </c>
      <c r="AQ110" s="893"/>
      <c r="AR110" s="893"/>
      <c r="AS110" s="893"/>
      <c r="AT110" s="894"/>
      <c r="AU110" s="895" t="s">
        <v>60</v>
      </c>
      <c r="AV110" s="896"/>
      <c r="AW110" s="896"/>
      <c r="AX110" s="896"/>
      <c r="AY110" s="897"/>
      <c r="AZ110" s="939" t="s">
        <v>400</v>
      </c>
      <c r="BA110" s="886"/>
      <c r="BB110" s="886"/>
      <c r="BC110" s="886"/>
      <c r="BD110" s="886"/>
      <c r="BE110" s="886"/>
      <c r="BF110" s="886"/>
      <c r="BG110" s="886"/>
      <c r="BH110" s="886"/>
      <c r="BI110" s="886"/>
      <c r="BJ110" s="886"/>
      <c r="BK110" s="886"/>
      <c r="BL110" s="886"/>
      <c r="BM110" s="886"/>
      <c r="BN110" s="886"/>
      <c r="BO110" s="886"/>
      <c r="BP110" s="887"/>
      <c r="BQ110" s="925">
        <v>4815997</v>
      </c>
      <c r="BR110" s="926"/>
      <c r="BS110" s="926"/>
      <c r="BT110" s="926"/>
      <c r="BU110" s="926"/>
      <c r="BV110" s="926">
        <v>4719852</v>
      </c>
      <c r="BW110" s="926"/>
      <c r="BX110" s="926"/>
      <c r="BY110" s="926"/>
      <c r="BZ110" s="926"/>
      <c r="CA110" s="926">
        <v>4675146</v>
      </c>
      <c r="CB110" s="926"/>
      <c r="CC110" s="926"/>
      <c r="CD110" s="926"/>
      <c r="CE110" s="926"/>
      <c r="CF110" s="940">
        <v>158.19999999999999</v>
      </c>
      <c r="CG110" s="941"/>
      <c r="CH110" s="941"/>
      <c r="CI110" s="941"/>
      <c r="CJ110" s="941"/>
      <c r="CK110" s="942" t="s">
        <v>401</v>
      </c>
      <c r="CL110" s="943"/>
      <c r="CM110" s="922" t="s">
        <v>402</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403</v>
      </c>
      <c r="DH110" s="926"/>
      <c r="DI110" s="926"/>
      <c r="DJ110" s="926"/>
      <c r="DK110" s="926"/>
      <c r="DL110" s="926" t="s">
        <v>403</v>
      </c>
      <c r="DM110" s="926"/>
      <c r="DN110" s="926"/>
      <c r="DO110" s="926"/>
      <c r="DP110" s="926"/>
      <c r="DQ110" s="926" t="s">
        <v>403</v>
      </c>
      <c r="DR110" s="926"/>
      <c r="DS110" s="926"/>
      <c r="DT110" s="926"/>
      <c r="DU110" s="926"/>
      <c r="DV110" s="927" t="s">
        <v>403</v>
      </c>
      <c r="DW110" s="927"/>
      <c r="DX110" s="927"/>
      <c r="DY110" s="927"/>
      <c r="DZ110" s="928"/>
    </row>
    <row r="111" spans="1:131" s="197" customFormat="1" ht="26.25" customHeight="1">
      <c r="A111" s="929" t="s">
        <v>404</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108</v>
      </c>
      <c r="AB111" s="933"/>
      <c r="AC111" s="933"/>
      <c r="AD111" s="933"/>
      <c r="AE111" s="934"/>
      <c r="AF111" s="935" t="s">
        <v>108</v>
      </c>
      <c r="AG111" s="933"/>
      <c r="AH111" s="933"/>
      <c r="AI111" s="933"/>
      <c r="AJ111" s="934"/>
      <c r="AK111" s="935" t="s">
        <v>108</v>
      </c>
      <c r="AL111" s="933"/>
      <c r="AM111" s="933"/>
      <c r="AN111" s="933"/>
      <c r="AO111" s="934"/>
      <c r="AP111" s="936" t="s">
        <v>108</v>
      </c>
      <c r="AQ111" s="937"/>
      <c r="AR111" s="937"/>
      <c r="AS111" s="937"/>
      <c r="AT111" s="938"/>
      <c r="AU111" s="898"/>
      <c r="AV111" s="899"/>
      <c r="AW111" s="899"/>
      <c r="AX111" s="899"/>
      <c r="AY111" s="900"/>
      <c r="AZ111" s="948" t="s">
        <v>405</v>
      </c>
      <c r="BA111" s="949"/>
      <c r="BB111" s="949"/>
      <c r="BC111" s="949"/>
      <c r="BD111" s="949"/>
      <c r="BE111" s="949"/>
      <c r="BF111" s="949"/>
      <c r="BG111" s="949"/>
      <c r="BH111" s="949"/>
      <c r="BI111" s="949"/>
      <c r="BJ111" s="949"/>
      <c r="BK111" s="949"/>
      <c r="BL111" s="949"/>
      <c r="BM111" s="949"/>
      <c r="BN111" s="949"/>
      <c r="BO111" s="949"/>
      <c r="BP111" s="950"/>
      <c r="BQ111" s="918" t="s">
        <v>108</v>
      </c>
      <c r="BR111" s="919"/>
      <c r="BS111" s="919"/>
      <c r="BT111" s="919"/>
      <c r="BU111" s="919"/>
      <c r="BV111" s="919" t="s">
        <v>108</v>
      </c>
      <c r="BW111" s="919"/>
      <c r="BX111" s="919"/>
      <c r="BY111" s="919"/>
      <c r="BZ111" s="919"/>
      <c r="CA111" s="919" t="s">
        <v>108</v>
      </c>
      <c r="CB111" s="919"/>
      <c r="CC111" s="919"/>
      <c r="CD111" s="919"/>
      <c r="CE111" s="919"/>
      <c r="CF111" s="913" t="s">
        <v>108</v>
      </c>
      <c r="CG111" s="914"/>
      <c r="CH111" s="914"/>
      <c r="CI111" s="914"/>
      <c r="CJ111" s="914"/>
      <c r="CK111" s="944"/>
      <c r="CL111" s="945"/>
      <c r="CM111" s="915" t="s">
        <v>406</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108</v>
      </c>
      <c r="DH111" s="919"/>
      <c r="DI111" s="919"/>
      <c r="DJ111" s="919"/>
      <c r="DK111" s="919"/>
      <c r="DL111" s="919" t="s">
        <v>108</v>
      </c>
      <c r="DM111" s="919"/>
      <c r="DN111" s="919"/>
      <c r="DO111" s="919"/>
      <c r="DP111" s="919"/>
      <c r="DQ111" s="919" t="s">
        <v>108</v>
      </c>
      <c r="DR111" s="919"/>
      <c r="DS111" s="919"/>
      <c r="DT111" s="919"/>
      <c r="DU111" s="919"/>
      <c r="DV111" s="920" t="s">
        <v>108</v>
      </c>
      <c r="DW111" s="920"/>
      <c r="DX111" s="920"/>
      <c r="DY111" s="920"/>
      <c r="DZ111" s="921"/>
    </row>
    <row r="112" spans="1:131" s="197" customFormat="1" ht="26.25" customHeight="1">
      <c r="A112" s="951" t="s">
        <v>407</v>
      </c>
      <c r="B112" s="952"/>
      <c r="C112" s="949" t="s">
        <v>408</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108</v>
      </c>
      <c r="AB112" s="958"/>
      <c r="AC112" s="958"/>
      <c r="AD112" s="958"/>
      <c r="AE112" s="959"/>
      <c r="AF112" s="960" t="s">
        <v>108</v>
      </c>
      <c r="AG112" s="958"/>
      <c r="AH112" s="958"/>
      <c r="AI112" s="958"/>
      <c r="AJ112" s="959"/>
      <c r="AK112" s="960" t="s">
        <v>108</v>
      </c>
      <c r="AL112" s="958"/>
      <c r="AM112" s="958"/>
      <c r="AN112" s="958"/>
      <c r="AO112" s="959"/>
      <c r="AP112" s="961" t="s">
        <v>108</v>
      </c>
      <c r="AQ112" s="962"/>
      <c r="AR112" s="962"/>
      <c r="AS112" s="962"/>
      <c r="AT112" s="963"/>
      <c r="AU112" s="898"/>
      <c r="AV112" s="899"/>
      <c r="AW112" s="899"/>
      <c r="AX112" s="899"/>
      <c r="AY112" s="900"/>
      <c r="AZ112" s="948" t="s">
        <v>409</v>
      </c>
      <c r="BA112" s="949"/>
      <c r="BB112" s="949"/>
      <c r="BC112" s="949"/>
      <c r="BD112" s="949"/>
      <c r="BE112" s="949"/>
      <c r="BF112" s="949"/>
      <c r="BG112" s="949"/>
      <c r="BH112" s="949"/>
      <c r="BI112" s="949"/>
      <c r="BJ112" s="949"/>
      <c r="BK112" s="949"/>
      <c r="BL112" s="949"/>
      <c r="BM112" s="949"/>
      <c r="BN112" s="949"/>
      <c r="BO112" s="949"/>
      <c r="BP112" s="950"/>
      <c r="BQ112" s="918">
        <v>269369</v>
      </c>
      <c r="BR112" s="919"/>
      <c r="BS112" s="919"/>
      <c r="BT112" s="919"/>
      <c r="BU112" s="919"/>
      <c r="BV112" s="919">
        <v>254897</v>
      </c>
      <c r="BW112" s="919"/>
      <c r="BX112" s="919"/>
      <c r="BY112" s="919"/>
      <c r="BZ112" s="919"/>
      <c r="CA112" s="919">
        <v>243279</v>
      </c>
      <c r="CB112" s="919"/>
      <c r="CC112" s="919"/>
      <c r="CD112" s="919"/>
      <c r="CE112" s="919"/>
      <c r="CF112" s="913">
        <v>8.1999999999999993</v>
      </c>
      <c r="CG112" s="914"/>
      <c r="CH112" s="914"/>
      <c r="CI112" s="914"/>
      <c r="CJ112" s="914"/>
      <c r="CK112" s="944"/>
      <c r="CL112" s="945"/>
      <c r="CM112" s="915" t="s">
        <v>410</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108</v>
      </c>
      <c r="DH112" s="919"/>
      <c r="DI112" s="919"/>
      <c r="DJ112" s="919"/>
      <c r="DK112" s="919"/>
      <c r="DL112" s="919" t="s">
        <v>108</v>
      </c>
      <c r="DM112" s="919"/>
      <c r="DN112" s="919"/>
      <c r="DO112" s="919"/>
      <c r="DP112" s="919"/>
      <c r="DQ112" s="919" t="s">
        <v>108</v>
      </c>
      <c r="DR112" s="919"/>
      <c r="DS112" s="919"/>
      <c r="DT112" s="919"/>
      <c r="DU112" s="919"/>
      <c r="DV112" s="920" t="s">
        <v>108</v>
      </c>
      <c r="DW112" s="920"/>
      <c r="DX112" s="920"/>
      <c r="DY112" s="920"/>
      <c r="DZ112" s="921"/>
    </row>
    <row r="113" spans="1:130" s="197" customFormat="1" ht="26.25" customHeight="1">
      <c r="A113" s="953"/>
      <c r="B113" s="954"/>
      <c r="C113" s="949" t="s">
        <v>411</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24500</v>
      </c>
      <c r="AB113" s="933"/>
      <c r="AC113" s="933"/>
      <c r="AD113" s="933"/>
      <c r="AE113" s="934"/>
      <c r="AF113" s="935">
        <v>21576</v>
      </c>
      <c r="AG113" s="933"/>
      <c r="AH113" s="933"/>
      <c r="AI113" s="933"/>
      <c r="AJ113" s="934"/>
      <c r="AK113" s="935">
        <v>19639</v>
      </c>
      <c r="AL113" s="933"/>
      <c r="AM113" s="933"/>
      <c r="AN113" s="933"/>
      <c r="AO113" s="934"/>
      <c r="AP113" s="936">
        <v>0.7</v>
      </c>
      <c r="AQ113" s="937"/>
      <c r="AR113" s="937"/>
      <c r="AS113" s="937"/>
      <c r="AT113" s="938"/>
      <c r="AU113" s="898"/>
      <c r="AV113" s="899"/>
      <c r="AW113" s="899"/>
      <c r="AX113" s="899"/>
      <c r="AY113" s="900"/>
      <c r="AZ113" s="948" t="s">
        <v>412</v>
      </c>
      <c r="BA113" s="949"/>
      <c r="BB113" s="949"/>
      <c r="BC113" s="949"/>
      <c r="BD113" s="949"/>
      <c r="BE113" s="949"/>
      <c r="BF113" s="949"/>
      <c r="BG113" s="949"/>
      <c r="BH113" s="949"/>
      <c r="BI113" s="949"/>
      <c r="BJ113" s="949"/>
      <c r="BK113" s="949"/>
      <c r="BL113" s="949"/>
      <c r="BM113" s="949"/>
      <c r="BN113" s="949"/>
      <c r="BO113" s="949"/>
      <c r="BP113" s="950"/>
      <c r="BQ113" s="918">
        <v>709087</v>
      </c>
      <c r="BR113" s="919"/>
      <c r="BS113" s="919"/>
      <c r="BT113" s="919"/>
      <c r="BU113" s="919"/>
      <c r="BV113" s="919">
        <v>689821</v>
      </c>
      <c r="BW113" s="919"/>
      <c r="BX113" s="919"/>
      <c r="BY113" s="919"/>
      <c r="BZ113" s="919"/>
      <c r="CA113" s="919">
        <v>699986</v>
      </c>
      <c r="CB113" s="919"/>
      <c r="CC113" s="919"/>
      <c r="CD113" s="919"/>
      <c r="CE113" s="919"/>
      <c r="CF113" s="913">
        <v>23.7</v>
      </c>
      <c r="CG113" s="914"/>
      <c r="CH113" s="914"/>
      <c r="CI113" s="914"/>
      <c r="CJ113" s="914"/>
      <c r="CK113" s="944"/>
      <c r="CL113" s="945"/>
      <c r="CM113" s="915" t="s">
        <v>413</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108</v>
      </c>
      <c r="DH113" s="958"/>
      <c r="DI113" s="958"/>
      <c r="DJ113" s="958"/>
      <c r="DK113" s="959"/>
      <c r="DL113" s="960" t="s">
        <v>108</v>
      </c>
      <c r="DM113" s="958"/>
      <c r="DN113" s="958"/>
      <c r="DO113" s="958"/>
      <c r="DP113" s="959"/>
      <c r="DQ113" s="960" t="s">
        <v>108</v>
      </c>
      <c r="DR113" s="958"/>
      <c r="DS113" s="958"/>
      <c r="DT113" s="958"/>
      <c r="DU113" s="959"/>
      <c r="DV113" s="961" t="s">
        <v>108</v>
      </c>
      <c r="DW113" s="962"/>
      <c r="DX113" s="962"/>
      <c r="DY113" s="962"/>
      <c r="DZ113" s="963"/>
    </row>
    <row r="114" spans="1:130" s="197" customFormat="1" ht="26.25" customHeight="1">
      <c r="A114" s="953"/>
      <c r="B114" s="954"/>
      <c r="C114" s="949" t="s">
        <v>414</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39106</v>
      </c>
      <c r="AB114" s="958"/>
      <c r="AC114" s="958"/>
      <c r="AD114" s="958"/>
      <c r="AE114" s="959"/>
      <c r="AF114" s="960">
        <v>31615</v>
      </c>
      <c r="AG114" s="958"/>
      <c r="AH114" s="958"/>
      <c r="AI114" s="958"/>
      <c r="AJ114" s="959"/>
      <c r="AK114" s="960">
        <v>35735</v>
      </c>
      <c r="AL114" s="958"/>
      <c r="AM114" s="958"/>
      <c r="AN114" s="958"/>
      <c r="AO114" s="959"/>
      <c r="AP114" s="961">
        <v>1.2</v>
      </c>
      <c r="AQ114" s="962"/>
      <c r="AR114" s="962"/>
      <c r="AS114" s="962"/>
      <c r="AT114" s="963"/>
      <c r="AU114" s="898"/>
      <c r="AV114" s="899"/>
      <c r="AW114" s="899"/>
      <c r="AX114" s="899"/>
      <c r="AY114" s="900"/>
      <c r="AZ114" s="948" t="s">
        <v>415</v>
      </c>
      <c r="BA114" s="949"/>
      <c r="BB114" s="949"/>
      <c r="BC114" s="949"/>
      <c r="BD114" s="949"/>
      <c r="BE114" s="949"/>
      <c r="BF114" s="949"/>
      <c r="BG114" s="949"/>
      <c r="BH114" s="949"/>
      <c r="BI114" s="949"/>
      <c r="BJ114" s="949"/>
      <c r="BK114" s="949"/>
      <c r="BL114" s="949"/>
      <c r="BM114" s="949"/>
      <c r="BN114" s="949"/>
      <c r="BO114" s="949"/>
      <c r="BP114" s="950"/>
      <c r="BQ114" s="918">
        <v>2193445</v>
      </c>
      <c r="BR114" s="919"/>
      <c r="BS114" s="919"/>
      <c r="BT114" s="919"/>
      <c r="BU114" s="919"/>
      <c r="BV114" s="919">
        <v>2078166</v>
      </c>
      <c r="BW114" s="919"/>
      <c r="BX114" s="919"/>
      <c r="BY114" s="919"/>
      <c r="BZ114" s="919"/>
      <c r="CA114" s="919">
        <v>1997012</v>
      </c>
      <c r="CB114" s="919"/>
      <c r="CC114" s="919"/>
      <c r="CD114" s="919"/>
      <c r="CE114" s="919"/>
      <c r="CF114" s="913">
        <v>67.599999999999994</v>
      </c>
      <c r="CG114" s="914"/>
      <c r="CH114" s="914"/>
      <c r="CI114" s="914"/>
      <c r="CJ114" s="914"/>
      <c r="CK114" s="944"/>
      <c r="CL114" s="945"/>
      <c r="CM114" s="915" t="s">
        <v>416</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108</v>
      </c>
      <c r="DH114" s="958"/>
      <c r="DI114" s="958"/>
      <c r="DJ114" s="958"/>
      <c r="DK114" s="959"/>
      <c r="DL114" s="960" t="s">
        <v>108</v>
      </c>
      <c r="DM114" s="958"/>
      <c r="DN114" s="958"/>
      <c r="DO114" s="958"/>
      <c r="DP114" s="959"/>
      <c r="DQ114" s="960" t="s">
        <v>108</v>
      </c>
      <c r="DR114" s="958"/>
      <c r="DS114" s="958"/>
      <c r="DT114" s="958"/>
      <c r="DU114" s="959"/>
      <c r="DV114" s="961" t="s">
        <v>108</v>
      </c>
      <c r="DW114" s="962"/>
      <c r="DX114" s="962"/>
      <c r="DY114" s="962"/>
      <c r="DZ114" s="963"/>
    </row>
    <row r="115" spans="1:130" s="197" customFormat="1" ht="26.25" customHeight="1">
      <c r="A115" s="953"/>
      <c r="B115" s="954"/>
      <c r="C115" s="949" t="s">
        <v>417</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108</v>
      </c>
      <c r="AB115" s="933"/>
      <c r="AC115" s="933"/>
      <c r="AD115" s="933"/>
      <c r="AE115" s="934"/>
      <c r="AF115" s="935" t="s">
        <v>108</v>
      </c>
      <c r="AG115" s="933"/>
      <c r="AH115" s="933"/>
      <c r="AI115" s="933"/>
      <c r="AJ115" s="934"/>
      <c r="AK115" s="935" t="s">
        <v>108</v>
      </c>
      <c r="AL115" s="933"/>
      <c r="AM115" s="933"/>
      <c r="AN115" s="933"/>
      <c r="AO115" s="934"/>
      <c r="AP115" s="936" t="s">
        <v>108</v>
      </c>
      <c r="AQ115" s="937"/>
      <c r="AR115" s="937"/>
      <c r="AS115" s="937"/>
      <c r="AT115" s="938"/>
      <c r="AU115" s="898"/>
      <c r="AV115" s="899"/>
      <c r="AW115" s="899"/>
      <c r="AX115" s="899"/>
      <c r="AY115" s="900"/>
      <c r="AZ115" s="948" t="s">
        <v>418</v>
      </c>
      <c r="BA115" s="949"/>
      <c r="BB115" s="949"/>
      <c r="BC115" s="949"/>
      <c r="BD115" s="949"/>
      <c r="BE115" s="949"/>
      <c r="BF115" s="949"/>
      <c r="BG115" s="949"/>
      <c r="BH115" s="949"/>
      <c r="BI115" s="949"/>
      <c r="BJ115" s="949"/>
      <c r="BK115" s="949"/>
      <c r="BL115" s="949"/>
      <c r="BM115" s="949"/>
      <c r="BN115" s="949"/>
      <c r="BO115" s="949"/>
      <c r="BP115" s="950"/>
      <c r="BQ115" s="918" t="s">
        <v>108</v>
      </c>
      <c r="BR115" s="919"/>
      <c r="BS115" s="919"/>
      <c r="BT115" s="919"/>
      <c r="BU115" s="919"/>
      <c r="BV115" s="919" t="s">
        <v>108</v>
      </c>
      <c r="BW115" s="919"/>
      <c r="BX115" s="919"/>
      <c r="BY115" s="919"/>
      <c r="BZ115" s="919"/>
      <c r="CA115" s="919" t="s">
        <v>108</v>
      </c>
      <c r="CB115" s="919"/>
      <c r="CC115" s="919"/>
      <c r="CD115" s="919"/>
      <c r="CE115" s="919"/>
      <c r="CF115" s="913" t="s">
        <v>108</v>
      </c>
      <c r="CG115" s="914"/>
      <c r="CH115" s="914"/>
      <c r="CI115" s="914"/>
      <c r="CJ115" s="914"/>
      <c r="CK115" s="944"/>
      <c r="CL115" s="945"/>
      <c r="CM115" s="948" t="s">
        <v>419</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108</v>
      </c>
      <c r="DH115" s="958"/>
      <c r="DI115" s="958"/>
      <c r="DJ115" s="958"/>
      <c r="DK115" s="959"/>
      <c r="DL115" s="960" t="s">
        <v>108</v>
      </c>
      <c r="DM115" s="958"/>
      <c r="DN115" s="958"/>
      <c r="DO115" s="958"/>
      <c r="DP115" s="959"/>
      <c r="DQ115" s="960" t="s">
        <v>108</v>
      </c>
      <c r="DR115" s="958"/>
      <c r="DS115" s="958"/>
      <c r="DT115" s="958"/>
      <c r="DU115" s="959"/>
      <c r="DV115" s="961" t="s">
        <v>108</v>
      </c>
      <c r="DW115" s="962"/>
      <c r="DX115" s="962"/>
      <c r="DY115" s="962"/>
      <c r="DZ115" s="963"/>
    </row>
    <row r="116" spans="1:130" s="197" customFormat="1" ht="26.25" customHeight="1">
      <c r="A116" s="955"/>
      <c r="B116" s="956"/>
      <c r="C116" s="970" t="s">
        <v>420</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108</v>
      </c>
      <c r="AB116" s="958"/>
      <c r="AC116" s="958"/>
      <c r="AD116" s="958"/>
      <c r="AE116" s="959"/>
      <c r="AF116" s="960" t="s">
        <v>108</v>
      </c>
      <c r="AG116" s="958"/>
      <c r="AH116" s="958"/>
      <c r="AI116" s="958"/>
      <c r="AJ116" s="959"/>
      <c r="AK116" s="960" t="s">
        <v>108</v>
      </c>
      <c r="AL116" s="958"/>
      <c r="AM116" s="958"/>
      <c r="AN116" s="958"/>
      <c r="AO116" s="959"/>
      <c r="AP116" s="961" t="s">
        <v>108</v>
      </c>
      <c r="AQ116" s="962"/>
      <c r="AR116" s="962"/>
      <c r="AS116" s="962"/>
      <c r="AT116" s="963"/>
      <c r="AU116" s="898"/>
      <c r="AV116" s="899"/>
      <c r="AW116" s="899"/>
      <c r="AX116" s="899"/>
      <c r="AY116" s="900"/>
      <c r="AZ116" s="948" t="s">
        <v>421</v>
      </c>
      <c r="BA116" s="949"/>
      <c r="BB116" s="949"/>
      <c r="BC116" s="949"/>
      <c r="BD116" s="949"/>
      <c r="BE116" s="949"/>
      <c r="BF116" s="949"/>
      <c r="BG116" s="949"/>
      <c r="BH116" s="949"/>
      <c r="BI116" s="949"/>
      <c r="BJ116" s="949"/>
      <c r="BK116" s="949"/>
      <c r="BL116" s="949"/>
      <c r="BM116" s="949"/>
      <c r="BN116" s="949"/>
      <c r="BO116" s="949"/>
      <c r="BP116" s="950"/>
      <c r="BQ116" s="918" t="s">
        <v>108</v>
      </c>
      <c r="BR116" s="919"/>
      <c r="BS116" s="919"/>
      <c r="BT116" s="919"/>
      <c r="BU116" s="919"/>
      <c r="BV116" s="919" t="s">
        <v>108</v>
      </c>
      <c r="BW116" s="919"/>
      <c r="BX116" s="919"/>
      <c r="BY116" s="919"/>
      <c r="BZ116" s="919"/>
      <c r="CA116" s="919" t="s">
        <v>108</v>
      </c>
      <c r="CB116" s="919"/>
      <c r="CC116" s="919"/>
      <c r="CD116" s="919"/>
      <c r="CE116" s="919"/>
      <c r="CF116" s="913" t="s">
        <v>108</v>
      </c>
      <c r="CG116" s="914"/>
      <c r="CH116" s="914"/>
      <c r="CI116" s="914"/>
      <c r="CJ116" s="914"/>
      <c r="CK116" s="944"/>
      <c r="CL116" s="945"/>
      <c r="CM116" s="915" t="s">
        <v>422</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108</v>
      </c>
      <c r="DH116" s="958"/>
      <c r="DI116" s="958"/>
      <c r="DJ116" s="958"/>
      <c r="DK116" s="959"/>
      <c r="DL116" s="960" t="s">
        <v>108</v>
      </c>
      <c r="DM116" s="958"/>
      <c r="DN116" s="958"/>
      <c r="DO116" s="958"/>
      <c r="DP116" s="959"/>
      <c r="DQ116" s="960" t="s">
        <v>108</v>
      </c>
      <c r="DR116" s="958"/>
      <c r="DS116" s="958"/>
      <c r="DT116" s="958"/>
      <c r="DU116" s="959"/>
      <c r="DV116" s="961" t="s">
        <v>108</v>
      </c>
      <c r="DW116" s="962"/>
      <c r="DX116" s="962"/>
      <c r="DY116" s="962"/>
      <c r="DZ116" s="963"/>
    </row>
    <row r="117" spans="1:130" s="197" customFormat="1" ht="26.25" customHeight="1">
      <c r="A117" s="903" t="s">
        <v>167</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423</v>
      </c>
      <c r="Z117" s="883"/>
      <c r="AA117" s="995">
        <v>547060</v>
      </c>
      <c r="AB117" s="965"/>
      <c r="AC117" s="965"/>
      <c r="AD117" s="965"/>
      <c r="AE117" s="966"/>
      <c r="AF117" s="964">
        <v>527086</v>
      </c>
      <c r="AG117" s="965"/>
      <c r="AH117" s="965"/>
      <c r="AI117" s="965"/>
      <c r="AJ117" s="966"/>
      <c r="AK117" s="964">
        <v>509027</v>
      </c>
      <c r="AL117" s="965"/>
      <c r="AM117" s="965"/>
      <c r="AN117" s="965"/>
      <c r="AO117" s="966"/>
      <c r="AP117" s="967"/>
      <c r="AQ117" s="968"/>
      <c r="AR117" s="968"/>
      <c r="AS117" s="968"/>
      <c r="AT117" s="969"/>
      <c r="AU117" s="898"/>
      <c r="AV117" s="899"/>
      <c r="AW117" s="899"/>
      <c r="AX117" s="899"/>
      <c r="AY117" s="900"/>
      <c r="AZ117" s="994" t="s">
        <v>424</v>
      </c>
      <c r="BA117" s="970"/>
      <c r="BB117" s="970"/>
      <c r="BC117" s="970"/>
      <c r="BD117" s="970"/>
      <c r="BE117" s="970"/>
      <c r="BF117" s="970"/>
      <c r="BG117" s="970"/>
      <c r="BH117" s="970"/>
      <c r="BI117" s="970"/>
      <c r="BJ117" s="970"/>
      <c r="BK117" s="970"/>
      <c r="BL117" s="970"/>
      <c r="BM117" s="970"/>
      <c r="BN117" s="970"/>
      <c r="BO117" s="970"/>
      <c r="BP117" s="971"/>
      <c r="BQ117" s="984" t="s">
        <v>108</v>
      </c>
      <c r="BR117" s="985"/>
      <c r="BS117" s="985"/>
      <c r="BT117" s="985"/>
      <c r="BU117" s="985"/>
      <c r="BV117" s="985" t="s">
        <v>108</v>
      </c>
      <c r="BW117" s="985"/>
      <c r="BX117" s="985"/>
      <c r="BY117" s="985"/>
      <c r="BZ117" s="985"/>
      <c r="CA117" s="985" t="s">
        <v>108</v>
      </c>
      <c r="CB117" s="985"/>
      <c r="CC117" s="985"/>
      <c r="CD117" s="985"/>
      <c r="CE117" s="985"/>
      <c r="CF117" s="913" t="s">
        <v>108</v>
      </c>
      <c r="CG117" s="914"/>
      <c r="CH117" s="914"/>
      <c r="CI117" s="914"/>
      <c r="CJ117" s="914"/>
      <c r="CK117" s="944"/>
      <c r="CL117" s="945"/>
      <c r="CM117" s="915" t="s">
        <v>425</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108</v>
      </c>
      <c r="DH117" s="958"/>
      <c r="DI117" s="958"/>
      <c r="DJ117" s="958"/>
      <c r="DK117" s="959"/>
      <c r="DL117" s="960" t="s">
        <v>108</v>
      </c>
      <c r="DM117" s="958"/>
      <c r="DN117" s="958"/>
      <c r="DO117" s="958"/>
      <c r="DP117" s="959"/>
      <c r="DQ117" s="960" t="s">
        <v>108</v>
      </c>
      <c r="DR117" s="958"/>
      <c r="DS117" s="958"/>
      <c r="DT117" s="958"/>
      <c r="DU117" s="959"/>
      <c r="DV117" s="961" t="s">
        <v>108</v>
      </c>
      <c r="DW117" s="962"/>
      <c r="DX117" s="962"/>
      <c r="DY117" s="962"/>
      <c r="DZ117" s="963"/>
    </row>
    <row r="118" spans="1:130" s="197" customFormat="1" ht="26.25" customHeight="1">
      <c r="A118" s="903" t="s">
        <v>398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396</v>
      </c>
      <c r="AB118" s="882"/>
      <c r="AC118" s="882"/>
      <c r="AD118" s="882"/>
      <c r="AE118" s="883"/>
      <c r="AF118" s="881" t="s">
        <v>284</v>
      </c>
      <c r="AG118" s="882"/>
      <c r="AH118" s="882"/>
      <c r="AI118" s="882"/>
      <c r="AJ118" s="883"/>
      <c r="AK118" s="881" t="s">
        <v>283</v>
      </c>
      <c r="AL118" s="882"/>
      <c r="AM118" s="882"/>
      <c r="AN118" s="882"/>
      <c r="AO118" s="883"/>
      <c r="AP118" s="989" t="s">
        <v>397</v>
      </c>
      <c r="AQ118" s="990"/>
      <c r="AR118" s="990"/>
      <c r="AS118" s="990"/>
      <c r="AT118" s="991"/>
      <c r="AU118" s="901"/>
      <c r="AV118" s="902"/>
      <c r="AW118" s="902"/>
      <c r="AX118" s="902"/>
      <c r="AY118" s="902"/>
      <c r="AZ118" s="228" t="s">
        <v>167</v>
      </c>
      <c r="BA118" s="228"/>
      <c r="BB118" s="228"/>
      <c r="BC118" s="228"/>
      <c r="BD118" s="228"/>
      <c r="BE118" s="228"/>
      <c r="BF118" s="228"/>
      <c r="BG118" s="228"/>
      <c r="BH118" s="228"/>
      <c r="BI118" s="228"/>
      <c r="BJ118" s="228"/>
      <c r="BK118" s="228"/>
      <c r="BL118" s="228"/>
      <c r="BM118" s="228"/>
      <c r="BN118" s="228"/>
      <c r="BO118" s="992" t="s">
        <v>426</v>
      </c>
      <c r="BP118" s="993"/>
      <c r="BQ118" s="984">
        <v>7987898</v>
      </c>
      <c r="BR118" s="985"/>
      <c r="BS118" s="985"/>
      <c r="BT118" s="985"/>
      <c r="BU118" s="985"/>
      <c r="BV118" s="985">
        <v>7742736</v>
      </c>
      <c r="BW118" s="985"/>
      <c r="BX118" s="985"/>
      <c r="BY118" s="985"/>
      <c r="BZ118" s="985"/>
      <c r="CA118" s="985">
        <v>7615423</v>
      </c>
      <c r="CB118" s="985"/>
      <c r="CC118" s="985"/>
      <c r="CD118" s="985"/>
      <c r="CE118" s="985"/>
      <c r="CF118" s="986"/>
      <c r="CG118" s="987"/>
      <c r="CH118" s="987"/>
      <c r="CI118" s="987"/>
      <c r="CJ118" s="988"/>
      <c r="CK118" s="944"/>
      <c r="CL118" s="945"/>
      <c r="CM118" s="915" t="s">
        <v>427</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108</v>
      </c>
      <c r="DH118" s="958"/>
      <c r="DI118" s="958"/>
      <c r="DJ118" s="958"/>
      <c r="DK118" s="959"/>
      <c r="DL118" s="960" t="s">
        <v>108</v>
      </c>
      <c r="DM118" s="958"/>
      <c r="DN118" s="958"/>
      <c r="DO118" s="958"/>
      <c r="DP118" s="959"/>
      <c r="DQ118" s="960" t="s">
        <v>108</v>
      </c>
      <c r="DR118" s="958"/>
      <c r="DS118" s="958"/>
      <c r="DT118" s="958"/>
      <c r="DU118" s="959"/>
      <c r="DV118" s="961" t="s">
        <v>108</v>
      </c>
      <c r="DW118" s="962"/>
      <c r="DX118" s="962"/>
      <c r="DY118" s="962"/>
      <c r="DZ118" s="963"/>
    </row>
    <row r="119" spans="1:130" s="197" customFormat="1" ht="26.25" customHeight="1">
      <c r="A119" s="973" t="s">
        <v>401</v>
      </c>
      <c r="B119" s="943"/>
      <c r="C119" s="922" t="s">
        <v>402</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108</v>
      </c>
      <c r="AB119" s="889"/>
      <c r="AC119" s="889"/>
      <c r="AD119" s="889"/>
      <c r="AE119" s="890"/>
      <c r="AF119" s="891" t="s">
        <v>108</v>
      </c>
      <c r="AG119" s="889"/>
      <c r="AH119" s="889"/>
      <c r="AI119" s="889"/>
      <c r="AJ119" s="890"/>
      <c r="AK119" s="891" t="s">
        <v>108</v>
      </c>
      <c r="AL119" s="889"/>
      <c r="AM119" s="889"/>
      <c r="AN119" s="889"/>
      <c r="AO119" s="890"/>
      <c r="AP119" s="892" t="s">
        <v>108</v>
      </c>
      <c r="AQ119" s="893"/>
      <c r="AR119" s="893"/>
      <c r="AS119" s="893"/>
      <c r="AT119" s="894"/>
      <c r="AU119" s="976" t="s">
        <v>428</v>
      </c>
      <c r="AV119" s="977"/>
      <c r="AW119" s="977"/>
      <c r="AX119" s="977"/>
      <c r="AY119" s="978"/>
      <c r="AZ119" s="939" t="s">
        <v>429</v>
      </c>
      <c r="BA119" s="886"/>
      <c r="BB119" s="886"/>
      <c r="BC119" s="886"/>
      <c r="BD119" s="886"/>
      <c r="BE119" s="886"/>
      <c r="BF119" s="886"/>
      <c r="BG119" s="886"/>
      <c r="BH119" s="886"/>
      <c r="BI119" s="886"/>
      <c r="BJ119" s="886"/>
      <c r="BK119" s="886"/>
      <c r="BL119" s="886"/>
      <c r="BM119" s="886"/>
      <c r="BN119" s="886"/>
      <c r="BO119" s="886"/>
      <c r="BP119" s="887"/>
      <c r="BQ119" s="925">
        <v>1921617</v>
      </c>
      <c r="BR119" s="926"/>
      <c r="BS119" s="926"/>
      <c r="BT119" s="926"/>
      <c r="BU119" s="926"/>
      <c r="BV119" s="926">
        <v>1899865</v>
      </c>
      <c r="BW119" s="926"/>
      <c r="BX119" s="926"/>
      <c r="BY119" s="926"/>
      <c r="BZ119" s="926"/>
      <c r="CA119" s="926">
        <v>2616896</v>
      </c>
      <c r="CB119" s="926"/>
      <c r="CC119" s="926"/>
      <c r="CD119" s="926"/>
      <c r="CE119" s="926"/>
      <c r="CF119" s="940">
        <v>88.6</v>
      </c>
      <c r="CG119" s="941"/>
      <c r="CH119" s="941"/>
      <c r="CI119" s="941"/>
      <c r="CJ119" s="941"/>
      <c r="CK119" s="946"/>
      <c r="CL119" s="947"/>
      <c r="CM119" s="1003" t="s">
        <v>430</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108</v>
      </c>
      <c r="DH119" s="997"/>
      <c r="DI119" s="997"/>
      <c r="DJ119" s="997"/>
      <c r="DK119" s="998"/>
      <c r="DL119" s="999" t="s">
        <v>108</v>
      </c>
      <c r="DM119" s="997"/>
      <c r="DN119" s="997"/>
      <c r="DO119" s="997"/>
      <c r="DP119" s="998"/>
      <c r="DQ119" s="999" t="s">
        <v>108</v>
      </c>
      <c r="DR119" s="997"/>
      <c r="DS119" s="997"/>
      <c r="DT119" s="997"/>
      <c r="DU119" s="998"/>
      <c r="DV119" s="1000" t="s">
        <v>108</v>
      </c>
      <c r="DW119" s="1001"/>
      <c r="DX119" s="1001"/>
      <c r="DY119" s="1001"/>
      <c r="DZ119" s="1002"/>
    </row>
    <row r="120" spans="1:130" s="197" customFormat="1" ht="26.25" customHeight="1">
      <c r="A120" s="974"/>
      <c r="B120" s="945"/>
      <c r="C120" s="915" t="s">
        <v>406</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108</v>
      </c>
      <c r="AB120" s="958"/>
      <c r="AC120" s="958"/>
      <c r="AD120" s="958"/>
      <c r="AE120" s="959"/>
      <c r="AF120" s="960" t="s">
        <v>108</v>
      </c>
      <c r="AG120" s="958"/>
      <c r="AH120" s="958"/>
      <c r="AI120" s="958"/>
      <c r="AJ120" s="959"/>
      <c r="AK120" s="960" t="s">
        <v>108</v>
      </c>
      <c r="AL120" s="958"/>
      <c r="AM120" s="958"/>
      <c r="AN120" s="958"/>
      <c r="AO120" s="959"/>
      <c r="AP120" s="961" t="s">
        <v>108</v>
      </c>
      <c r="AQ120" s="962"/>
      <c r="AR120" s="962"/>
      <c r="AS120" s="962"/>
      <c r="AT120" s="963"/>
      <c r="AU120" s="979"/>
      <c r="AV120" s="980"/>
      <c r="AW120" s="980"/>
      <c r="AX120" s="980"/>
      <c r="AY120" s="981"/>
      <c r="AZ120" s="948" t="s">
        <v>431</v>
      </c>
      <c r="BA120" s="949"/>
      <c r="BB120" s="949"/>
      <c r="BC120" s="949"/>
      <c r="BD120" s="949"/>
      <c r="BE120" s="949"/>
      <c r="BF120" s="949"/>
      <c r="BG120" s="949"/>
      <c r="BH120" s="949"/>
      <c r="BI120" s="949"/>
      <c r="BJ120" s="949"/>
      <c r="BK120" s="949"/>
      <c r="BL120" s="949"/>
      <c r="BM120" s="949"/>
      <c r="BN120" s="949"/>
      <c r="BO120" s="949"/>
      <c r="BP120" s="950"/>
      <c r="BQ120" s="918">
        <v>95060</v>
      </c>
      <c r="BR120" s="919"/>
      <c r="BS120" s="919"/>
      <c r="BT120" s="919"/>
      <c r="BU120" s="919"/>
      <c r="BV120" s="919">
        <v>78777</v>
      </c>
      <c r="BW120" s="919"/>
      <c r="BX120" s="919"/>
      <c r="BY120" s="919"/>
      <c r="BZ120" s="919"/>
      <c r="CA120" s="919">
        <v>62179</v>
      </c>
      <c r="CB120" s="919"/>
      <c r="CC120" s="919"/>
      <c r="CD120" s="919"/>
      <c r="CE120" s="919"/>
      <c r="CF120" s="913">
        <v>2.1</v>
      </c>
      <c r="CG120" s="914"/>
      <c r="CH120" s="914"/>
      <c r="CI120" s="914"/>
      <c r="CJ120" s="914"/>
      <c r="CK120" s="1012" t="s">
        <v>432</v>
      </c>
      <c r="CL120" s="1013"/>
      <c r="CM120" s="1013"/>
      <c r="CN120" s="1013"/>
      <c r="CO120" s="1014"/>
      <c r="CP120" s="1020" t="s">
        <v>433</v>
      </c>
      <c r="CQ120" s="1021"/>
      <c r="CR120" s="1021"/>
      <c r="CS120" s="1021"/>
      <c r="CT120" s="1021"/>
      <c r="CU120" s="1021"/>
      <c r="CV120" s="1021"/>
      <c r="CW120" s="1021"/>
      <c r="CX120" s="1021"/>
      <c r="CY120" s="1021"/>
      <c r="CZ120" s="1021"/>
      <c r="DA120" s="1021"/>
      <c r="DB120" s="1021"/>
      <c r="DC120" s="1021"/>
      <c r="DD120" s="1021"/>
      <c r="DE120" s="1021"/>
      <c r="DF120" s="1022"/>
      <c r="DG120" s="925">
        <v>269369</v>
      </c>
      <c r="DH120" s="926"/>
      <c r="DI120" s="926"/>
      <c r="DJ120" s="926"/>
      <c r="DK120" s="926"/>
      <c r="DL120" s="926">
        <v>254897</v>
      </c>
      <c r="DM120" s="926"/>
      <c r="DN120" s="926"/>
      <c r="DO120" s="926"/>
      <c r="DP120" s="926"/>
      <c r="DQ120" s="926">
        <v>243279</v>
      </c>
      <c r="DR120" s="926"/>
      <c r="DS120" s="926"/>
      <c r="DT120" s="926"/>
      <c r="DU120" s="926"/>
      <c r="DV120" s="927">
        <v>8.1999999999999993</v>
      </c>
      <c r="DW120" s="927"/>
      <c r="DX120" s="927"/>
      <c r="DY120" s="927"/>
      <c r="DZ120" s="928"/>
    </row>
    <row r="121" spans="1:130" s="197" customFormat="1" ht="26.25" customHeight="1">
      <c r="A121" s="974"/>
      <c r="B121" s="945"/>
      <c r="C121" s="1009" t="s">
        <v>434</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108</v>
      </c>
      <c r="AB121" s="958"/>
      <c r="AC121" s="958"/>
      <c r="AD121" s="958"/>
      <c r="AE121" s="959"/>
      <c r="AF121" s="960" t="s">
        <v>108</v>
      </c>
      <c r="AG121" s="958"/>
      <c r="AH121" s="958"/>
      <c r="AI121" s="958"/>
      <c r="AJ121" s="959"/>
      <c r="AK121" s="960" t="s">
        <v>108</v>
      </c>
      <c r="AL121" s="958"/>
      <c r="AM121" s="958"/>
      <c r="AN121" s="958"/>
      <c r="AO121" s="959"/>
      <c r="AP121" s="961" t="s">
        <v>108</v>
      </c>
      <c r="AQ121" s="962"/>
      <c r="AR121" s="962"/>
      <c r="AS121" s="962"/>
      <c r="AT121" s="963"/>
      <c r="AU121" s="979"/>
      <c r="AV121" s="980"/>
      <c r="AW121" s="980"/>
      <c r="AX121" s="980"/>
      <c r="AY121" s="981"/>
      <c r="AZ121" s="994" t="s">
        <v>435</v>
      </c>
      <c r="BA121" s="970"/>
      <c r="BB121" s="970"/>
      <c r="BC121" s="970"/>
      <c r="BD121" s="970"/>
      <c r="BE121" s="970"/>
      <c r="BF121" s="970"/>
      <c r="BG121" s="970"/>
      <c r="BH121" s="970"/>
      <c r="BI121" s="970"/>
      <c r="BJ121" s="970"/>
      <c r="BK121" s="970"/>
      <c r="BL121" s="970"/>
      <c r="BM121" s="970"/>
      <c r="BN121" s="970"/>
      <c r="BO121" s="970"/>
      <c r="BP121" s="971"/>
      <c r="BQ121" s="984">
        <v>3920939</v>
      </c>
      <c r="BR121" s="985"/>
      <c r="BS121" s="985"/>
      <c r="BT121" s="985"/>
      <c r="BU121" s="985"/>
      <c r="BV121" s="985">
        <v>3934909</v>
      </c>
      <c r="BW121" s="985"/>
      <c r="BX121" s="985"/>
      <c r="BY121" s="985"/>
      <c r="BZ121" s="985"/>
      <c r="CA121" s="985">
        <v>3940602</v>
      </c>
      <c r="CB121" s="985"/>
      <c r="CC121" s="985"/>
      <c r="CD121" s="985"/>
      <c r="CE121" s="985"/>
      <c r="CF121" s="1023">
        <v>133.4</v>
      </c>
      <c r="CG121" s="1024"/>
      <c r="CH121" s="1024"/>
      <c r="CI121" s="1024"/>
      <c r="CJ121" s="1024"/>
      <c r="CK121" s="1015"/>
      <c r="CL121" s="1016"/>
      <c r="CM121" s="1016"/>
      <c r="CN121" s="1016"/>
      <c r="CO121" s="1017"/>
      <c r="CP121" s="1006" t="s">
        <v>436</v>
      </c>
      <c r="CQ121" s="1007"/>
      <c r="CR121" s="1007"/>
      <c r="CS121" s="1007"/>
      <c r="CT121" s="1007"/>
      <c r="CU121" s="1007"/>
      <c r="CV121" s="1007"/>
      <c r="CW121" s="1007"/>
      <c r="CX121" s="1007"/>
      <c r="CY121" s="1007"/>
      <c r="CZ121" s="1007"/>
      <c r="DA121" s="1007"/>
      <c r="DB121" s="1007"/>
      <c r="DC121" s="1007"/>
      <c r="DD121" s="1007"/>
      <c r="DE121" s="1007"/>
      <c r="DF121" s="1008"/>
      <c r="DG121" s="918" t="s">
        <v>108</v>
      </c>
      <c r="DH121" s="919"/>
      <c r="DI121" s="919"/>
      <c r="DJ121" s="919"/>
      <c r="DK121" s="919"/>
      <c r="DL121" s="919" t="s">
        <v>108</v>
      </c>
      <c r="DM121" s="919"/>
      <c r="DN121" s="919"/>
      <c r="DO121" s="919"/>
      <c r="DP121" s="919"/>
      <c r="DQ121" s="919" t="s">
        <v>108</v>
      </c>
      <c r="DR121" s="919"/>
      <c r="DS121" s="919"/>
      <c r="DT121" s="919"/>
      <c r="DU121" s="919"/>
      <c r="DV121" s="920" t="s">
        <v>108</v>
      </c>
      <c r="DW121" s="920"/>
      <c r="DX121" s="920"/>
      <c r="DY121" s="920"/>
      <c r="DZ121" s="921"/>
    </row>
    <row r="122" spans="1:130" s="197" customFormat="1" ht="26.25" customHeight="1">
      <c r="A122" s="974"/>
      <c r="B122" s="945"/>
      <c r="C122" s="915" t="s">
        <v>416</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108</v>
      </c>
      <c r="AB122" s="958"/>
      <c r="AC122" s="958"/>
      <c r="AD122" s="958"/>
      <c r="AE122" s="959"/>
      <c r="AF122" s="960" t="s">
        <v>108</v>
      </c>
      <c r="AG122" s="958"/>
      <c r="AH122" s="958"/>
      <c r="AI122" s="958"/>
      <c r="AJ122" s="959"/>
      <c r="AK122" s="960" t="s">
        <v>108</v>
      </c>
      <c r="AL122" s="958"/>
      <c r="AM122" s="958"/>
      <c r="AN122" s="958"/>
      <c r="AO122" s="959"/>
      <c r="AP122" s="961" t="s">
        <v>108</v>
      </c>
      <c r="AQ122" s="962"/>
      <c r="AR122" s="962"/>
      <c r="AS122" s="962"/>
      <c r="AT122" s="963"/>
      <c r="AU122" s="982"/>
      <c r="AV122" s="983"/>
      <c r="AW122" s="983"/>
      <c r="AX122" s="983"/>
      <c r="AY122" s="983"/>
      <c r="AZ122" s="228" t="s">
        <v>167</v>
      </c>
      <c r="BA122" s="228"/>
      <c r="BB122" s="228"/>
      <c r="BC122" s="228"/>
      <c r="BD122" s="228"/>
      <c r="BE122" s="228"/>
      <c r="BF122" s="228"/>
      <c r="BG122" s="228"/>
      <c r="BH122" s="228"/>
      <c r="BI122" s="228"/>
      <c r="BJ122" s="228"/>
      <c r="BK122" s="228"/>
      <c r="BL122" s="228"/>
      <c r="BM122" s="228"/>
      <c r="BN122" s="228"/>
      <c r="BO122" s="992" t="s">
        <v>437</v>
      </c>
      <c r="BP122" s="993"/>
      <c r="BQ122" s="1033">
        <v>5937616</v>
      </c>
      <c r="BR122" s="1034"/>
      <c r="BS122" s="1034"/>
      <c r="BT122" s="1034"/>
      <c r="BU122" s="1034"/>
      <c r="BV122" s="1034">
        <v>5913551</v>
      </c>
      <c r="BW122" s="1034"/>
      <c r="BX122" s="1034"/>
      <c r="BY122" s="1034"/>
      <c r="BZ122" s="1034"/>
      <c r="CA122" s="1034">
        <v>6619677</v>
      </c>
      <c r="CB122" s="1034"/>
      <c r="CC122" s="1034"/>
      <c r="CD122" s="1034"/>
      <c r="CE122" s="1034"/>
      <c r="CF122" s="986"/>
      <c r="CG122" s="987"/>
      <c r="CH122" s="987"/>
      <c r="CI122" s="987"/>
      <c r="CJ122" s="988"/>
      <c r="CK122" s="1015"/>
      <c r="CL122" s="1016"/>
      <c r="CM122" s="1016"/>
      <c r="CN122" s="1016"/>
      <c r="CO122" s="1017"/>
      <c r="CP122" s="1006" t="s">
        <v>438</v>
      </c>
      <c r="CQ122" s="1007"/>
      <c r="CR122" s="1007"/>
      <c r="CS122" s="1007"/>
      <c r="CT122" s="1007"/>
      <c r="CU122" s="1007"/>
      <c r="CV122" s="1007"/>
      <c r="CW122" s="1007"/>
      <c r="CX122" s="1007"/>
      <c r="CY122" s="1007"/>
      <c r="CZ122" s="1007"/>
      <c r="DA122" s="1007"/>
      <c r="DB122" s="1007"/>
      <c r="DC122" s="1007"/>
      <c r="DD122" s="1007"/>
      <c r="DE122" s="1007"/>
      <c r="DF122" s="1008"/>
      <c r="DG122" s="918" t="s">
        <v>108</v>
      </c>
      <c r="DH122" s="919"/>
      <c r="DI122" s="919"/>
      <c r="DJ122" s="919"/>
      <c r="DK122" s="919"/>
      <c r="DL122" s="919" t="s">
        <v>108</v>
      </c>
      <c r="DM122" s="919"/>
      <c r="DN122" s="919"/>
      <c r="DO122" s="919"/>
      <c r="DP122" s="919"/>
      <c r="DQ122" s="919" t="s">
        <v>108</v>
      </c>
      <c r="DR122" s="919"/>
      <c r="DS122" s="919"/>
      <c r="DT122" s="919"/>
      <c r="DU122" s="919"/>
      <c r="DV122" s="920" t="s">
        <v>108</v>
      </c>
      <c r="DW122" s="920"/>
      <c r="DX122" s="920"/>
      <c r="DY122" s="920"/>
      <c r="DZ122" s="921"/>
    </row>
    <row r="123" spans="1:130" s="197" customFormat="1" ht="26.25" customHeight="1" thickBot="1">
      <c r="A123" s="974"/>
      <c r="B123" s="945"/>
      <c r="C123" s="915" t="s">
        <v>422</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108</v>
      </c>
      <c r="AB123" s="958"/>
      <c r="AC123" s="958"/>
      <c r="AD123" s="958"/>
      <c r="AE123" s="959"/>
      <c r="AF123" s="960" t="s">
        <v>108</v>
      </c>
      <c r="AG123" s="958"/>
      <c r="AH123" s="958"/>
      <c r="AI123" s="958"/>
      <c r="AJ123" s="959"/>
      <c r="AK123" s="960" t="s">
        <v>108</v>
      </c>
      <c r="AL123" s="958"/>
      <c r="AM123" s="958"/>
      <c r="AN123" s="958"/>
      <c r="AO123" s="959"/>
      <c r="AP123" s="961" t="s">
        <v>108</v>
      </c>
      <c r="AQ123" s="962"/>
      <c r="AR123" s="962"/>
      <c r="AS123" s="962"/>
      <c r="AT123" s="963"/>
      <c r="AU123" s="1030" t="s">
        <v>439</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70.2</v>
      </c>
      <c r="BR123" s="1026"/>
      <c r="BS123" s="1026"/>
      <c r="BT123" s="1026"/>
      <c r="BU123" s="1026"/>
      <c r="BV123" s="1026">
        <v>64.2</v>
      </c>
      <c r="BW123" s="1026"/>
      <c r="BX123" s="1026"/>
      <c r="BY123" s="1026"/>
      <c r="BZ123" s="1026"/>
      <c r="CA123" s="1026">
        <v>33.700000000000003</v>
      </c>
      <c r="CB123" s="1026"/>
      <c r="CC123" s="1026"/>
      <c r="CD123" s="1026"/>
      <c r="CE123" s="1026"/>
      <c r="CF123" s="1027"/>
      <c r="CG123" s="1028"/>
      <c r="CH123" s="1028"/>
      <c r="CI123" s="1028"/>
      <c r="CJ123" s="1029"/>
      <c r="CK123" s="1015"/>
      <c r="CL123" s="1016"/>
      <c r="CM123" s="1016"/>
      <c r="CN123" s="1016"/>
      <c r="CO123" s="1017"/>
      <c r="CP123" s="1006" t="s">
        <v>440</v>
      </c>
      <c r="CQ123" s="1007"/>
      <c r="CR123" s="1007"/>
      <c r="CS123" s="1007"/>
      <c r="CT123" s="1007"/>
      <c r="CU123" s="1007"/>
      <c r="CV123" s="1007"/>
      <c r="CW123" s="1007"/>
      <c r="CX123" s="1007"/>
      <c r="CY123" s="1007"/>
      <c r="CZ123" s="1007"/>
      <c r="DA123" s="1007"/>
      <c r="DB123" s="1007"/>
      <c r="DC123" s="1007"/>
      <c r="DD123" s="1007"/>
      <c r="DE123" s="1007"/>
      <c r="DF123" s="1008"/>
      <c r="DG123" s="957" t="s">
        <v>441</v>
      </c>
      <c r="DH123" s="958"/>
      <c r="DI123" s="958"/>
      <c r="DJ123" s="958"/>
      <c r="DK123" s="959"/>
      <c r="DL123" s="960" t="s">
        <v>441</v>
      </c>
      <c r="DM123" s="958"/>
      <c r="DN123" s="958"/>
      <c r="DO123" s="958"/>
      <c r="DP123" s="959"/>
      <c r="DQ123" s="960" t="s">
        <v>441</v>
      </c>
      <c r="DR123" s="958"/>
      <c r="DS123" s="958"/>
      <c r="DT123" s="958"/>
      <c r="DU123" s="959"/>
      <c r="DV123" s="961" t="s">
        <v>441</v>
      </c>
      <c r="DW123" s="962"/>
      <c r="DX123" s="962"/>
      <c r="DY123" s="962"/>
      <c r="DZ123" s="963"/>
    </row>
    <row r="124" spans="1:130" s="197" customFormat="1" ht="26.25" customHeight="1">
      <c r="A124" s="974"/>
      <c r="B124" s="945"/>
      <c r="C124" s="915" t="s">
        <v>425</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441</v>
      </c>
      <c r="AB124" s="958"/>
      <c r="AC124" s="958"/>
      <c r="AD124" s="958"/>
      <c r="AE124" s="959"/>
      <c r="AF124" s="960" t="s">
        <v>441</v>
      </c>
      <c r="AG124" s="958"/>
      <c r="AH124" s="958"/>
      <c r="AI124" s="958"/>
      <c r="AJ124" s="959"/>
      <c r="AK124" s="960" t="s">
        <v>441</v>
      </c>
      <c r="AL124" s="958"/>
      <c r="AM124" s="958"/>
      <c r="AN124" s="958"/>
      <c r="AO124" s="959"/>
      <c r="AP124" s="961" t="s">
        <v>441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442</v>
      </c>
      <c r="CQ124" s="1007"/>
      <c r="CR124" s="1007"/>
      <c r="CS124" s="1007"/>
      <c r="CT124" s="1007"/>
      <c r="CU124" s="1007"/>
      <c r="CV124" s="1007"/>
      <c r="CW124" s="1007"/>
      <c r="CX124" s="1007"/>
      <c r="CY124" s="1007"/>
      <c r="CZ124" s="1007"/>
      <c r="DA124" s="1007"/>
      <c r="DB124" s="1007"/>
      <c r="DC124" s="1007"/>
      <c r="DD124" s="1007"/>
      <c r="DE124" s="1007"/>
      <c r="DF124" s="1008"/>
      <c r="DG124" s="996" t="s">
        <v>441</v>
      </c>
      <c r="DH124" s="997"/>
      <c r="DI124" s="997"/>
      <c r="DJ124" s="997"/>
      <c r="DK124" s="998"/>
      <c r="DL124" s="999" t="s">
        <v>441</v>
      </c>
      <c r="DM124" s="997"/>
      <c r="DN124" s="997"/>
      <c r="DO124" s="997"/>
      <c r="DP124" s="998"/>
      <c r="DQ124" s="999" t="s">
        <v>441</v>
      </c>
      <c r="DR124" s="997"/>
      <c r="DS124" s="997"/>
      <c r="DT124" s="997"/>
      <c r="DU124" s="998"/>
      <c r="DV124" s="1000" t="s">
        <v>441</v>
      </c>
      <c r="DW124" s="1001"/>
      <c r="DX124" s="1001"/>
      <c r="DY124" s="1001"/>
      <c r="DZ124" s="1002"/>
    </row>
    <row r="125" spans="1:130" s="197" customFormat="1" ht="26.25" customHeight="1" thickBot="1">
      <c r="A125" s="974"/>
      <c r="B125" s="945"/>
      <c r="C125" s="915" t="s">
        <v>427</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441</v>
      </c>
      <c r="AB125" s="958"/>
      <c r="AC125" s="958"/>
      <c r="AD125" s="958"/>
      <c r="AE125" s="959"/>
      <c r="AF125" s="960" t="s">
        <v>441</v>
      </c>
      <c r="AG125" s="958"/>
      <c r="AH125" s="958"/>
      <c r="AI125" s="958"/>
      <c r="AJ125" s="959"/>
      <c r="AK125" s="960" t="s">
        <v>441</v>
      </c>
      <c r="AL125" s="958"/>
      <c r="AM125" s="958"/>
      <c r="AN125" s="958"/>
      <c r="AO125" s="959"/>
      <c r="AP125" s="961" t="s">
        <v>441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443</v>
      </c>
      <c r="CL125" s="1013"/>
      <c r="CM125" s="1013"/>
      <c r="CN125" s="1013"/>
      <c r="CO125" s="1014"/>
      <c r="CP125" s="939" t="s">
        <v>444</v>
      </c>
      <c r="CQ125" s="886"/>
      <c r="CR125" s="886"/>
      <c r="CS125" s="886"/>
      <c r="CT125" s="886"/>
      <c r="CU125" s="886"/>
      <c r="CV125" s="886"/>
      <c r="CW125" s="886"/>
      <c r="CX125" s="886"/>
      <c r="CY125" s="886"/>
      <c r="CZ125" s="886"/>
      <c r="DA125" s="886"/>
      <c r="DB125" s="886"/>
      <c r="DC125" s="886"/>
      <c r="DD125" s="886"/>
      <c r="DE125" s="886"/>
      <c r="DF125" s="887"/>
      <c r="DG125" s="925" t="s">
        <v>441</v>
      </c>
      <c r="DH125" s="926"/>
      <c r="DI125" s="926"/>
      <c r="DJ125" s="926"/>
      <c r="DK125" s="926"/>
      <c r="DL125" s="926" t="s">
        <v>441</v>
      </c>
      <c r="DM125" s="926"/>
      <c r="DN125" s="926"/>
      <c r="DO125" s="926"/>
      <c r="DP125" s="926"/>
      <c r="DQ125" s="926" t="s">
        <v>441</v>
      </c>
      <c r="DR125" s="926"/>
      <c r="DS125" s="926"/>
      <c r="DT125" s="926"/>
      <c r="DU125" s="926"/>
      <c r="DV125" s="927" t="s">
        <v>441</v>
      </c>
      <c r="DW125" s="927"/>
      <c r="DX125" s="927"/>
      <c r="DY125" s="927"/>
      <c r="DZ125" s="928"/>
    </row>
    <row r="126" spans="1:130" s="197" customFormat="1" ht="26.25" customHeight="1">
      <c r="A126" s="974"/>
      <c r="B126" s="945"/>
      <c r="C126" s="915" t="s">
        <v>430</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441</v>
      </c>
      <c r="AB126" s="958"/>
      <c r="AC126" s="958"/>
      <c r="AD126" s="958"/>
      <c r="AE126" s="959"/>
      <c r="AF126" s="960" t="s">
        <v>441</v>
      </c>
      <c r="AG126" s="958"/>
      <c r="AH126" s="958"/>
      <c r="AI126" s="958"/>
      <c r="AJ126" s="959"/>
      <c r="AK126" s="960" t="s">
        <v>441</v>
      </c>
      <c r="AL126" s="958"/>
      <c r="AM126" s="958"/>
      <c r="AN126" s="958"/>
      <c r="AO126" s="959"/>
      <c r="AP126" s="961" t="s">
        <v>441</v>
      </c>
      <c r="AQ126" s="962"/>
      <c r="AR126" s="962"/>
      <c r="AS126" s="962"/>
      <c r="AT126" s="963"/>
      <c r="AU126" s="233"/>
      <c r="AV126" s="233"/>
      <c r="AW126" s="233"/>
      <c r="AX126" s="1035" t="s">
        <v>445</v>
      </c>
      <c r="AY126" s="1036"/>
      <c r="AZ126" s="1036"/>
      <c r="BA126" s="1036"/>
      <c r="BB126" s="1036"/>
      <c r="BC126" s="1036"/>
      <c r="BD126" s="1036"/>
      <c r="BE126" s="1037"/>
      <c r="BF126" s="1051" t="s">
        <v>446</v>
      </c>
      <c r="BG126" s="1036"/>
      <c r="BH126" s="1036"/>
      <c r="BI126" s="1036"/>
      <c r="BJ126" s="1036"/>
      <c r="BK126" s="1036"/>
      <c r="BL126" s="1037"/>
      <c r="BM126" s="1051" t="s">
        <v>447</v>
      </c>
      <c r="BN126" s="1036"/>
      <c r="BO126" s="1036"/>
      <c r="BP126" s="1036"/>
      <c r="BQ126" s="1036"/>
      <c r="BR126" s="1036"/>
      <c r="BS126" s="1037"/>
      <c r="BT126" s="1051" t="s">
        <v>448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449</v>
      </c>
      <c r="CQ126" s="949"/>
      <c r="CR126" s="949"/>
      <c r="CS126" s="949"/>
      <c r="CT126" s="949"/>
      <c r="CU126" s="949"/>
      <c r="CV126" s="949"/>
      <c r="CW126" s="949"/>
      <c r="CX126" s="949"/>
      <c r="CY126" s="949"/>
      <c r="CZ126" s="949"/>
      <c r="DA126" s="949"/>
      <c r="DB126" s="949"/>
      <c r="DC126" s="949"/>
      <c r="DD126" s="949"/>
      <c r="DE126" s="949"/>
      <c r="DF126" s="950"/>
      <c r="DG126" s="918" t="s">
        <v>441</v>
      </c>
      <c r="DH126" s="919"/>
      <c r="DI126" s="919"/>
      <c r="DJ126" s="919"/>
      <c r="DK126" s="919"/>
      <c r="DL126" s="919" t="s">
        <v>441</v>
      </c>
      <c r="DM126" s="919"/>
      <c r="DN126" s="919"/>
      <c r="DO126" s="919"/>
      <c r="DP126" s="919"/>
      <c r="DQ126" s="919" t="s">
        <v>441</v>
      </c>
      <c r="DR126" s="919"/>
      <c r="DS126" s="919"/>
      <c r="DT126" s="919"/>
      <c r="DU126" s="919"/>
      <c r="DV126" s="920" t="s">
        <v>441</v>
      </c>
      <c r="DW126" s="920"/>
      <c r="DX126" s="920"/>
      <c r="DY126" s="920"/>
      <c r="DZ126" s="921"/>
    </row>
    <row r="127" spans="1:130" s="197" customFormat="1" ht="26.25" customHeight="1" thickBot="1">
      <c r="A127" s="975"/>
      <c r="B127" s="947"/>
      <c r="C127" s="1003" t="s">
        <v>450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441</v>
      </c>
      <c r="AB127" s="958"/>
      <c r="AC127" s="958"/>
      <c r="AD127" s="958"/>
      <c r="AE127" s="959"/>
      <c r="AF127" s="960" t="s">
        <v>441</v>
      </c>
      <c r="AG127" s="958"/>
      <c r="AH127" s="958"/>
      <c r="AI127" s="958"/>
      <c r="AJ127" s="959"/>
      <c r="AK127" s="960" t="s">
        <v>441</v>
      </c>
      <c r="AL127" s="958"/>
      <c r="AM127" s="958"/>
      <c r="AN127" s="958"/>
      <c r="AO127" s="959"/>
      <c r="AP127" s="961" t="s">
        <v>441</v>
      </c>
      <c r="AQ127" s="962"/>
      <c r="AR127" s="962"/>
      <c r="AS127" s="962"/>
      <c r="AT127" s="963"/>
      <c r="AU127" s="233"/>
      <c r="AV127" s="233"/>
      <c r="AW127" s="233"/>
      <c r="AX127" s="885" t="s">
        <v>451</v>
      </c>
      <c r="AY127" s="886"/>
      <c r="AZ127" s="886"/>
      <c r="BA127" s="886"/>
      <c r="BB127" s="886"/>
      <c r="BC127" s="886"/>
      <c r="BD127" s="886"/>
      <c r="BE127" s="887"/>
      <c r="BF127" s="1040" t="s">
        <v>441</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452</v>
      </c>
      <c r="CQ127" s="1044"/>
      <c r="CR127" s="1044"/>
      <c r="CS127" s="1044"/>
      <c r="CT127" s="1044"/>
      <c r="CU127" s="1044"/>
      <c r="CV127" s="1044"/>
      <c r="CW127" s="1044"/>
      <c r="CX127" s="1044"/>
      <c r="CY127" s="1044"/>
      <c r="CZ127" s="1044"/>
      <c r="DA127" s="1044"/>
      <c r="DB127" s="1044"/>
      <c r="DC127" s="1044"/>
      <c r="DD127" s="1044"/>
      <c r="DE127" s="1044"/>
      <c r="DF127" s="1045"/>
      <c r="DG127" s="1046" t="s">
        <v>453</v>
      </c>
      <c r="DH127" s="1047"/>
      <c r="DI127" s="1047"/>
      <c r="DJ127" s="1047"/>
      <c r="DK127" s="1047"/>
      <c r="DL127" s="1047" t="s">
        <v>454</v>
      </c>
      <c r="DM127" s="1047"/>
      <c r="DN127" s="1047"/>
      <c r="DO127" s="1047"/>
      <c r="DP127" s="1047"/>
      <c r="DQ127" s="1047" t="s">
        <v>454</v>
      </c>
      <c r="DR127" s="1047"/>
      <c r="DS127" s="1047"/>
      <c r="DT127" s="1047"/>
      <c r="DU127" s="1047"/>
      <c r="DV127" s="1048" t="s">
        <v>454</v>
      </c>
      <c r="DW127" s="1048"/>
      <c r="DX127" s="1048"/>
      <c r="DY127" s="1048"/>
      <c r="DZ127" s="1049"/>
    </row>
    <row r="128" spans="1:130" s="197" customFormat="1" ht="26.25" customHeight="1">
      <c r="A128" s="1070" t="s">
        <v>455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456</v>
      </c>
      <c r="X128" s="1072"/>
      <c r="Y128" s="1072"/>
      <c r="Z128" s="1073"/>
      <c r="AA128" s="1088">
        <v>18190</v>
      </c>
      <c r="AB128" s="1089"/>
      <c r="AC128" s="1089"/>
      <c r="AD128" s="1089"/>
      <c r="AE128" s="1090"/>
      <c r="AF128" s="1091">
        <v>18190</v>
      </c>
      <c r="AG128" s="1089"/>
      <c r="AH128" s="1089"/>
      <c r="AI128" s="1089"/>
      <c r="AJ128" s="1090"/>
      <c r="AK128" s="1091">
        <v>18189</v>
      </c>
      <c r="AL128" s="1089"/>
      <c r="AM128" s="1089"/>
      <c r="AN128" s="1089"/>
      <c r="AO128" s="1090"/>
      <c r="AP128" s="1092"/>
      <c r="AQ128" s="1093"/>
      <c r="AR128" s="1093"/>
      <c r="AS128" s="1093"/>
      <c r="AT128" s="1094"/>
      <c r="AU128" s="235"/>
      <c r="AV128" s="235"/>
      <c r="AW128" s="235"/>
      <c r="AX128" s="1053" t="s">
        <v>457</v>
      </c>
      <c r="AY128" s="949"/>
      <c r="AZ128" s="949"/>
      <c r="BA128" s="949"/>
      <c r="BB128" s="949"/>
      <c r="BC128" s="949"/>
      <c r="BD128" s="949"/>
      <c r="BE128" s="950"/>
      <c r="BF128" s="1065" t="s">
        <v>441</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89</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458</v>
      </c>
      <c r="X129" s="1060"/>
      <c r="Y129" s="1060"/>
      <c r="Z129" s="1061"/>
      <c r="AA129" s="957">
        <v>3250408</v>
      </c>
      <c r="AB129" s="958"/>
      <c r="AC129" s="958"/>
      <c r="AD129" s="958"/>
      <c r="AE129" s="959"/>
      <c r="AF129" s="960">
        <v>3194464</v>
      </c>
      <c r="AG129" s="958"/>
      <c r="AH129" s="958"/>
      <c r="AI129" s="958"/>
      <c r="AJ129" s="959"/>
      <c r="AK129" s="960">
        <v>3292051</v>
      </c>
      <c r="AL129" s="958"/>
      <c r="AM129" s="958"/>
      <c r="AN129" s="958"/>
      <c r="AO129" s="959"/>
      <c r="AP129" s="1062"/>
      <c r="AQ129" s="1063"/>
      <c r="AR129" s="1063"/>
      <c r="AS129" s="1063"/>
      <c r="AT129" s="1064"/>
      <c r="AU129" s="235"/>
      <c r="AV129" s="235"/>
      <c r="AW129" s="235"/>
      <c r="AX129" s="1053" t="s">
        <v>459</v>
      </c>
      <c r="AY129" s="949"/>
      <c r="AZ129" s="949"/>
      <c r="BA129" s="949"/>
      <c r="BB129" s="949"/>
      <c r="BC129" s="949"/>
      <c r="BD129" s="949"/>
      <c r="BE129" s="950"/>
      <c r="BF129" s="1054">
        <v>5.8</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460</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461</v>
      </c>
      <c r="X130" s="1060"/>
      <c r="Y130" s="1060"/>
      <c r="Z130" s="1061"/>
      <c r="AA130" s="957">
        <v>333315</v>
      </c>
      <c r="AB130" s="958"/>
      <c r="AC130" s="958"/>
      <c r="AD130" s="958"/>
      <c r="AE130" s="959"/>
      <c r="AF130" s="960">
        <v>346370</v>
      </c>
      <c r="AG130" s="958"/>
      <c r="AH130" s="958"/>
      <c r="AI130" s="958"/>
      <c r="AJ130" s="959"/>
      <c r="AK130" s="960">
        <v>337399</v>
      </c>
      <c r="AL130" s="958"/>
      <c r="AM130" s="958"/>
      <c r="AN130" s="958"/>
      <c r="AO130" s="959"/>
      <c r="AP130" s="1062"/>
      <c r="AQ130" s="1063"/>
      <c r="AR130" s="1063"/>
      <c r="AS130" s="1063"/>
      <c r="AT130" s="1064"/>
      <c r="AU130" s="235"/>
      <c r="AV130" s="235"/>
      <c r="AW130" s="235"/>
      <c r="AX130" s="1112" t="s">
        <v>462</v>
      </c>
      <c r="AY130" s="1044"/>
      <c r="AZ130" s="1044"/>
      <c r="BA130" s="1044"/>
      <c r="BB130" s="1044"/>
      <c r="BC130" s="1044"/>
      <c r="BD130" s="1044"/>
      <c r="BE130" s="1045"/>
      <c r="BF130" s="1074">
        <v>33.700000000000003</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463</v>
      </c>
      <c r="X131" s="1083"/>
      <c r="Y131" s="1083"/>
      <c r="Z131" s="1084"/>
      <c r="AA131" s="996">
        <v>2917093</v>
      </c>
      <c r="AB131" s="997"/>
      <c r="AC131" s="997"/>
      <c r="AD131" s="997"/>
      <c r="AE131" s="998"/>
      <c r="AF131" s="999">
        <v>2848094</v>
      </c>
      <c r="AG131" s="997"/>
      <c r="AH131" s="997"/>
      <c r="AI131" s="997"/>
      <c r="AJ131" s="998"/>
      <c r="AK131" s="999">
        <v>2954652</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464</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465</v>
      </c>
      <c r="W132" s="1100"/>
      <c r="X132" s="1100"/>
      <c r="Y132" s="1100"/>
      <c r="Z132" s="1101"/>
      <c r="AA132" s="1102">
        <v>6.7037629589999996</v>
      </c>
      <c r="AB132" s="1103"/>
      <c r="AC132" s="1103"/>
      <c r="AD132" s="1103"/>
      <c r="AE132" s="1104"/>
      <c r="AF132" s="1105">
        <v>5.7064830019999997</v>
      </c>
      <c r="AG132" s="1103"/>
      <c r="AH132" s="1103"/>
      <c r="AI132" s="1103"/>
      <c r="AJ132" s="1104"/>
      <c r="AK132" s="1105">
        <v>5.1931327280000001</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466</v>
      </c>
      <c r="W133" s="1107"/>
      <c r="X133" s="1107"/>
      <c r="Y133" s="1107"/>
      <c r="Z133" s="1108"/>
      <c r="AA133" s="1109">
        <v>7.5</v>
      </c>
      <c r="AB133" s="1110"/>
      <c r="AC133" s="1110"/>
      <c r="AD133" s="1110"/>
      <c r="AE133" s="1111"/>
      <c r="AF133" s="1109">
        <v>6.5</v>
      </c>
      <c r="AG133" s="1110"/>
      <c r="AH133" s="1110"/>
      <c r="AI133" s="1110"/>
      <c r="AJ133" s="1111"/>
      <c r="AK133" s="1109">
        <v>5.8</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467</v>
      </c>
      <c r="B5" s="246"/>
      <c r="C5" s="246"/>
      <c r="D5" s="246"/>
      <c r="E5" s="246"/>
      <c r="F5" s="246"/>
      <c r="G5" s="246"/>
      <c r="H5" s="246"/>
      <c r="I5" s="246"/>
      <c r="J5" s="246"/>
      <c r="K5" s="246"/>
      <c r="L5" s="246"/>
      <c r="M5" s="246"/>
      <c r="N5" s="246"/>
      <c r="O5" s="247"/>
    </row>
    <row r="6" spans="1:16" ht="13.2">
      <c r="A6" s="248"/>
      <c r="B6" s="244"/>
      <c r="C6" s="244"/>
      <c r="D6" s="244"/>
      <c r="E6" s="244"/>
      <c r="F6" s="244"/>
      <c r="G6" s="249" t="s">
        <v>468</v>
      </c>
      <c r="H6" s="249"/>
      <c r="I6" s="249"/>
      <c r="J6" s="249"/>
      <c r="K6" s="244"/>
      <c r="L6" s="244"/>
      <c r="M6" s="244"/>
      <c r="N6" s="244"/>
    </row>
    <row r="7" spans="1:16" ht="13.2">
      <c r="A7" s="248"/>
      <c r="B7" s="244"/>
      <c r="C7" s="244"/>
      <c r="D7" s="244"/>
      <c r="E7" s="244"/>
      <c r="F7" s="244"/>
      <c r="G7" s="251"/>
      <c r="H7" s="252"/>
      <c r="I7" s="252"/>
      <c r="J7" s="253"/>
      <c r="K7" s="1116" t="s">
        <v>469</v>
      </c>
      <c r="L7" s="254"/>
      <c r="M7" s="255" t="s">
        <v>470</v>
      </c>
      <c r="N7" s="256"/>
    </row>
    <row r="8" spans="1:16" ht="13.2">
      <c r="A8" s="248"/>
      <c r="B8" s="244"/>
      <c r="C8" s="244"/>
      <c r="D8" s="244"/>
      <c r="E8" s="244"/>
      <c r="F8" s="244"/>
      <c r="G8" s="257"/>
      <c r="H8" s="258"/>
      <c r="I8" s="258"/>
      <c r="J8" s="259"/>
      <c r="K8" s="1117"/>
      <c r="L8" s="260" t="s">
        <v>471</v>
      </c>
      <c r="M8" s="261" t="s">
        <v>472</v>
      </c>
      <c r="N8" s="262" t="s">
        <v>473</v>
      </c>
    </row>
    <row r="9" spans="1:16" ht="13.2">
      <c r="A9" s="248"/>
      <c r="B9" s="244"/>
      <c r="C9" s="244"/>
      <c r="D9" s="244"/>
      <c r="E9" s="244"/>
      <c r="F9" s="244"/>
      <c r="G9" s="1118" t="s">
        <v>474</v>
      </c>
      <c r="H9" s="1119"/>
      <c r="I9" s="1119"/>
      <c r="J9" s="1120"/>
      <c r="K9" s="263">
        <v>1103909</v>
      </c>
      <c r="L9" s="264">
        <v>113256</v>
      </c>
      <c r="M9" s="265">
        <v>114146</v>
      </c>
      <c r="N9" s="266">
        <v>-0.8</v>
      </c>
    </row>
    <row r="10" spans="1:16" ht="13.2">
      <c r="A10" s="248"/>
      <c r="B10" s="244"/>
      <c r="C10" s="244"/>
      <c r="D10" s="244"/>
      <c r="E10" s="244"/>
      <c r="F10" s="244"/>
      <c r="G10" s="1118" t="s">
        <v>475</v>
      </c>
      <c r="H10" s="1119"/>
      <c r="I10" s="1119"/>
      <c r="J10" s="1120"/>
      <c r="K10" s="267">
        <v>53143</v>
      </c>
      <c r="L10" s="268">
        <v>5452</v>
      </c>
      <c r="M10" s="269">
        <v>10658</v>
      </c>
      <c r="N10" s="270">
        <v>-48.8</v>
      </c>
    </row>
    <row r="11" spans="1:16" ht="13.5" customHeight="1">
      <c r="A11" s="248"/>
      <c r="B11" s="244"/>
      <c r="C11" s="244"/>
      <c r="D11" s="244"/>
      <c r="E11" s="244"/>
      <c r="F11" s="244"/>
      <c r="G11" s="1118" t="s">
        <v>476</v>
      </c>
      <c r="H11" s="1119"/>
      <c r="I11" s="1119"/>
      <c r="J11" s="1120"/>
      <c r="K11" s="267">
        <v>195955</v>
      </c>
      <c r="L11" s="268">
        <v>20104</v>
      </c>
      <c r="M11" s="269">
        <v>17529</v>
      </c>
      <c r="N11" s="270">
        <v>14.7</v>
      </c>
    </row>
    <row r="12" spans="1:16" ht="13.5" customHeight="1">
      <c r="A12" s="248"/>
      <c r="B12" s="244"/>
      <c r="C12" s="244"/>
      <c r="D12" s="244"/>
      <c r="E12" s="244"/>
      <c r="F12" s="244"/>
      <c r="G12" s="1118" t="s">
        <v>477</v>
      </c>
      <c r="H12" s="1119"/>
      <c r="I12" s="1119"/>
      <c r="J12" s="1120"/>
      <c r="K12" s="267" t="s">
        <v>478</v>
      </c>
      <c r="L12" s="268" t="s">
        <v>478</v>
      </c>
      <c r="M12" s="269">
        <v>1257</v>
      </c>
      <c r="N12" s="270" t="s">
        <v>478</v>
      </c>
    </row>
    <row r="13" spans="1:16" ht="13.5" customHeight="1">
      <c r="A13" s="248"/>
      <c r="B13" s="244"/>
      <c r="C13" s="244"/>
      <c r="D13" s="244"/>
      <c r="E13" s="244"/>
      <c r="F13" s="244"/>
      <c r="G13" s="1118" t="s">
        <v>479</v>
      </c>
      <c r="H13" s="1119"/>
      <c r="I13" s="1119"/>
      <c r="J13" s="1120"/>
      <c r="K13" s="267" t="s">
        <v>478</v>
      </c>
      <c r="L13" s="268" t="s">
        <v>478</v>
      </c>
      <c r="M13" s="269" t="s">
        <v>478</v>
      </c>
      <c r="N13" s="270" t="s">
        <v>478</v>
      </c>
    </row>
    <row r="14" spans="1:16" ht="13.5" customHeight="1">
      <c r="A14" s="248"/>
      <c r="B14" s="244"/>
      <c r="C14" s="244"/>
      <c r="D14" s="244"/>
      <c r="E14" s="244"/>
      <c r="F14" s="244"/>
      <c r="G14" s="1118" t="s">
        <v>480</v>
      </c>
      <c r="H14" s="1119"/>
      <c r="I14" s="1119"/>
      <c r="J14" s="1120"/>
      <c r="K14" s="267">
        <v>63663</v>
      </c>
      <c r="L14" s="268">
        <v>6532</v>
      </c>
      <c r="M14" s="269">
        <v>5389</v>
      </c>
      <c r="N14" s="270">
        <v>21.2</v>
      </c>
    </row>
    <row r="15" spans="1:16" ht="13.5" customHeight="1">
      <c r="A15" s="248"/>
      <c r="B15" s="244"/>
      <c r="C15" s="244"/>
      <c r="D15" s="244"/>
      <c r="E15" s="244"/>
      <c r="F15" s="244"/>
      <c r="G15" s="1118" t="s">
        <v>481</v>
      </c>
      <c r="H15" s="1119"/>
      <c r="I15" s="1119"/>
      <c r="J15" s="1120"/>
      <c r="K15" s="267">
        <v>18293</v>
      </c>
      <c r="L15" s="268">
        <v>1877</v>
      </c>
      <c r="M15" s="269">
        <v>2513</v>
      </c>
      <c r="N15" s="270">
        <v>-25.3</v>
      </c>
    </row>
    <row r="16" spans="1:16" ht="13.2">
      <c r="A16" s="248"/>
      <c r="B16" s="244"/>
      <c r="C16" s="244"/>
      <c r="D16" s="244"/>
      <c r="E16" s="244"/>
      <c r="F16" s="244"/>
      <c r="G16" s="1121" t="s">
        <v>482</v>
      </c>
      <c r="H16" s="1122"/>
      <c r="I16" s="1122"/>
      <c r="J16" s="1123"/>
      <c r="K16" s="268">
        <v>-177473</v>
      </c>
      <c r="L16" s="268">
        <v>-18208</v>
      </c>
      <c r="M16" s="269">
        <v>-11876</v>
      </c>
      <c r="N16" s="270">
        <v>53.3</v>
      </c>
    </row>
    <row r="17" spans="1:16" ht="13.2">
      <c r="A17" s="248"/>
      <c r="B17" s="244"/>
      <c r="C17" s="244"/>
      <c r="D17" s="244"/>
      <c r="E17" s="244"/>
      <c r="F17" s="244"/>
      <c r="G17" s="1121" t="s">
        <v>167</v>
      </c>
      <c r="H17" s="1122"/>
      <c r="I17" s="1122"/>
      <c r="J17" s="1123"/>
      <c r="K17" s="268">
        <v>1257490</v>
      </c>
      <c r="L17" s="268">
        <v>129013</v>
      </c>
      <c r="M17" s="269">
        <v>139615</v>
      </c>
      <c r="N17" s="270">
        <v>-7.6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483</v>
      </c>
      <c r="H19" s="244"/>
      <c r="I19" s="244"/>
      <c r="J19" s="244"/>
      <c r="K19" s="244"/>
      <c r="L19" s="244"/>
      <c r="M19" s="244"/>
      <c r="N19" s="244"/>
    </row>
    <row r="20" spans="1:16" ht="13.2">
      <c r="A20" s="248"/>
      <c r="B20" s="244"/>
      <c r="C20" s="244"/>
      <c r="D20" s="244"/>
      <c r="E20" s="244"/>
      <c r="F20" s="244"/>
      <c r="G20" s="272"/>
      <c r="H20" s="273"/>
      <c r="I20" s="273"/>
      <c r="J20" s="274"/>
      <c r="K20" s="275" t="s">
        <v>484</v>
      </c>
      <c r="L20" s="276" t="s">
        <v>485</v>
      </c>
      <c r="M20" s="277" t="s">
        <v>486</v>
      </c>
      <c r="N20" s="278"/>
    </row>
    <row r="21" spans="1:16" s="284" customFormat="1" ht="13.2">
      <c r="A21" s="279"/>
      <c r="B21" s="249"/>
      <c r="C21" s="249"/>
      <c r="D21" s="249"/>
      <c r="E21" s="249"/>
      <c r="F21" s="249"/>
      <c r="G21" s="1113" t="s">
        <v>487</v>
      </c>
      <c r="H21" s="1114"/>
      <c r="I21" s="1114"/>
      <c r="J21" s="1115"/>
      <c r="K21" s="280">
        <v>14.26</v>
      </c>
      <c r="L21" s="281">
        <v>13.07</v>
      </c>
      <c r="M21" s="282">
        <v>1.19</v>
      </c>
      <c r="N21" s="249"/>
      <c r="O21" s="283"/>
      <c r="P21" s="279"/>
    </row>
    <row r="22" spans="1:16" s="284" customFormat="1" ht="13.2">
      <c r="A22" s="279"/>
      <c r="B22" s="249"/>
      <c r="C22" s="249"/>
      <c r="D22" s="249"/>
      <c r="E22" s="249"/>
      <c r="F22" s="249"/>
      <c r="G22" s="1113" t="s">
        <v>488</v>
      </c>
      <c r="H22" s="1114"/>
      <c r="I22" s="1114"/>
      <c r="J22" s="1115"/>
      <c r="K22" s="285">
        <v>97.7</v>
      </c>
      <c r="L22" s="286">
        <v>95</v>
      </c>
      <c r="M22" s="287">
        <v>2.7</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489</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490</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491</v>
      </c>
      <c r="H29" s="249"/>
      <c r="I29" s="249"/>
      <c r="J29" s="249"/>
      <c r="K29" s="244"/>
      <c r="L29" s="244"/>
      <c r="M29" s="244"/>
      <c r="N29" s="244"/>
      <c r="O29" s="293"/>
    </row>
    <row r="30" spans="1:16" ht="13.2">
      <c r="A30" s="248"/>
      <c r="B30" s="244"/>
      <c r="C30" s="244"/>
      <c r="D30" s="244"/>
      <c r="E30" s="244"/>
      <c r="F30" s="244"/>
      <c r="G30" s="251"/>
      <c r="H30" s="252"/>
      <c r="I30" s="252"/>
      <c r="J30" s="253"/>
      <c r="K30" s="1116" t="s">
        <v>469</v>
      </c>
      <c r="L30" s="254"/>
      <c r="M30" s="255" t="s">
        <v>470</v>
      </c>
      <c r="N30" s="256"/>
    </row>
    <row r="31" spans="1:16" ht="13.2">
      <c r="A31" s="248"/>
      <c r="B31" s="244"/>
      <c r="C31" s="244"/>
      <c r="D31" s="244"/>
      <c r="E31" s="244"/>
      <c r="F31" s="244"/>
      <c r="G31" s="257"/>
      <c r="H31" s="258"/>
      <c r="I31" s="258"/>
      <c r="J31" s="259"/>
      <c r="K31" s="1117"/>
      <c r="L31" s="260" t="s">
        <v>471</v>
      </c>
      <c r="M31" s="261" t="s">
        <v>472</v>
      </c>
      <c r="N31" s="262" t="s">
        <v>473</v>
      </c>
    </row>
    <row r="32" spans="1:16" ht="27" customHeight="1">
      <c r="A32" s="248"/>
      <c r="B32" s="244"/>
      <c r="C32" s="244"/>
      <c r="D32" s="244"/>
      <c r="E32" s="244"/>
      <c r="F32" s="244"/>
      <c r="G32" s="1129" t="s">
        <v>492</v>
      </c>
      <c r="H32" s="1130"/>
      <c r="I32" s="1130"/>
      <c r="J32" s="1131"/>
      <c r="K32" s="294">
        <v>453653</v>
      </c>
      <c r="L32" s="294">
        <v>46543</v>
      </c>
      <c r="M32" s="295">
        <v>64386</v>
      </c>
      <c r="N32" s="296">
        <v>-27.7</v>
      </c>
    </row>
    <row r="33" spans="1:16" ht="13.5" customHeight="1">
      <c r="A33" s="248"/>
      <c r="B33" s="244"/>
      <c r="C33" s="244"/>
      <c r="D33" s="244"/>
      <c r="E33" s="244"/>
      <c r="F33" s="244"/>
      <c r="G33" s="1129" t="s">
        <v>493</v>
      </c>
      <c r="H33" s="1130"/>
      <c r="I33" s="1130"/>
      <c r="J33" s="1131"/>
      <c r="K33" s="294" t="s">
        <v>478</v>
      </c>
      <c r="L33" s="294" t="s">
        <v>478</v>
      </c>
      <c r="M33" s="295" t="s">
        <v>478</v>
      </c>
      <c r="N33" s="296" t="s">
        <v>478</v>
      </c>
    </row>
    <row r="34" spans="1:16" ht="27" customHeight="1">
      <c r="A34" s="248"/>
      <c r="B34" s="244"/>
      <c r="C34" s="244"/>
      <c r="D34" s="244"/>
      <c r="E34" s="244"/>
      <c r="F34" s="244"/>
      <c r="G34" s="1129" t="s">
        <v>494</v>
      </c>
      <c r="H34" s="1130"/>
      <c r="I34" s="1130"/>
      <c r="J34" s="1131"/>
      <c r="K34" s="294" t="s">
        <v>478</v>
      </c>
      <c r="L34" s="294" t="s">
        <v>478</v>
      </c>
      <c r="M34" s="295">
        <v>1</v>
      </c>
      <c r="N34" s="296" t="s">
        <v>478</v>
      </c>
    </row>
    <row r="35" spans="1:16" ht="27" customHeight="1">
      <c r="A35" s="248"/>
      <c r="B35" s="244"/>
      <c r="C35" s="244"/>
      <c r="D35" s="244"/>
      <c r="E35" s="244"/>
      <c r="F35" s="244"/>
      <c r="G35" s="1129" t="s">
        <v>495</v>
      </c>
      <c r="H35" s="1130"/>
      <c r="I35" s="1130"/>
      <c r="J35" s="1131"/>
      <c r="K35" s="294">
        <v>19639</v>
      </c>
      <c r="L35" s="294">
        <v>2015</v>
      </c>
      <c r="M35" s="295">
        <v>18584</v>
      </c>
      <c r="N35" s="296">
        <v>-89.2</v>
      </c>
    </row>
    <row r="36" spans="1:16" ht="27" customHeight="1">
      <c r="A36" s="248"/>
      <c r="B36" s="244"/>
      <c r="C36" s="244"/>
      <c r="D36" s="244"/>
      <c r="E36" s="244"/>
      <c r="F36" s="244"/>
      <c r="G36" s="1129" t="s">
        <v>496</v>
      </c>
      <c r="H36" s="1130"/>
      <c r="I36" s="1130"/>
      <c r="J36" s="1131"/>
      <c r="K36" s="294">
        <v>35735</v>
      </c>
      <c r="L36" s="294">
        <v>3666</v>
      </c>
      <c r="M36" s="295">
        <v>4740</v>
      </c>
      <c r="N36" s="296">
        <v>-22.7</v>
      </c>
    </row>
    <row r="37" spans="1:16" ht="13.5" customHeight="1">
      <c r="A37" s="248"/>
      <c r="B37" s="244"/>
      <c r="C37" s="244"/>
      <c r="D37" s="244"/>
      <c r="E37" s="244"/>
      <c r="F37" s="244"/>
      <c r="G37" s="1129" t="s">
        <v>497</v>
      </c>
      <c r="H37" s="1130"/>
      <c r="I37" s="1130"/>
      <c r="J37" s="1131"/>
      <c r="K37" s="294" t="s">
        <v>478</v>
      </c>
      <c r="L37" s="294" t="s">
        <v>478</v>
      </c>
      <c r="M37" s="295">
        <v>1431</v>
      </c>
      <c r="N37" s="296" t="s">
        <v>478</v>
      </c>
    </row>
    <row r="38" spans="1:16" ht="27" customHeight="1">
      <c r="A38" s="248"/>
      <c r="B38" s="244"/>
      <c r="C38" s="244"/>
      <c r="D38" s="244"/>
      <c r="E38" s="244"/>
      <c r="F38" s="244"/>
      <c r="G38" s="1132" t="s">
        <v>498</v>
      </c>
      <c r="H38" s="1133"/>
      <c r="I38" s="1133"/>
      <c r="J38" s="1134"/>
      <c r="K38" s="297" t="s">
        <v>478</v>
      </c>
      <c r="L38" s="297" t="s">
        <v>478</v>
      </c>
      <c r="M38" s="298">
        <v>15</v>
      </c>
      <c r="N38" s="299" t="s">
        <v>478</v>
      </c>
      <c r="O38" s="293"/>
    </row>
    <row r="39" spans="1:16" ht="13.2">
      <c r="A39" s="248"/>
      <c r="B39" s="244"/>
      <c r="C39" s="244"/>
      <c r="D39" s="244"/>
      <c r="E39" s="244"/>
      <c r="F39" s="244"/>
      <c r="G39" s="1132" t="s">
        <v>499</v>
      </c>
      <c r="H39" s="1133"/>
      <c r="I39" s="1133"/>
      <c r="J39" s="1134"/>
      <c r="K39" s="300">
        <v>-18189</v>
      </c>
      <c r="L39" s="300">
        <v>-1866</v>
      </c>
      <c r="M39" s="301">
        <v>-2634</v>
      </c>
      <c r="N39" s="302">
        <v>-29.2</v>
      </c>
      <c r="O39" s="293"/>
    </row>
    <row r="40" spans="1:16" ht="27" customHeight="1">
      <c r="A40" s="248"/>
      <c r="B40" s="244"/>
      <c r="C40" s="244"/>
      <c r="D40" s="244"/>
      <c r="E40" s="244"/>
      <c r="F40" s="244"/>
      <c r="G40" s="1129" t="s">
        <v>500</v>
      </c>
      <c r="H40" s="1130"/>
      <c r="I40" s="1130"/>
      <c r="J40" s="1131"/>
      <c r="K40" s="300">
        <v>-337399</v>
      </c>
      <c r="L40" s="300">
        <v>-34616</v>
      </c>
      <c r="M40" s="301">
        <v>-59733</v>
      </c>
      <c r="N40" s="302">
        <v>-42</v>
      </c>
      <c r="O40" s="293"/>
    </row>
    <row r="41" spans="1:16" ht="13.2">
      <c r="A41" s="248"/>
      <c r="B41" s="244"/>
      <c r="C41" s="244"/>
      <c r="D41" s="244"/>
      <c r="E41" s="244"/>
      <c r="F41" s="244"/>
      <c r="G41" s="1135" t="s">
        <v>278</v>
      </c>
      <c r="H41" s="1136"/>
      <c r="I41" s="1136"/>
      <c r="J41" s="1137"/>
      <c r="K41" s="294">
        <v>153439</v>
      </c>
      <c r="L41" s="300">
        <v>15742</v>
      </c>
      <c r="M41" s="301">
        <v>26789</v>
      </c>
      <c r="N41" s="302">
        <v>-41.2</v>
      </c>
      <c r="O41" s="293"/>
    </row>
    <row r="42" spans="1:16" ht="13.2">
      <c r="A42" s="248"/>
      <c r="B42" s="244"/>
      <c r="C42" s="244"/>
      <c r="D42" s="244"/>
      <c r="E42" s="244"/>
      <c r="F42" s="244"/>
      <c r="G42" s="303" t="s">
        <v>501</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ht="13.2">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4" t="s">
        <v>469</v>
      </c>
      <c r="J49" s="1126" t="s">
        <v>504</v>
      </c>
      <c r="K49" s="1127"/>
      <c r="L49" s="1127"/>
      <c r="M49" s="1127"/>
      <c r="N49" s="1128"/>
    </row>
    <row r="50" spans="1:14" ht="13.2">
      <c r="A50" s="248"/>
      <c r="B50" s="244"/>
      <c r="C50" s="244"/>
      <c r="D50" s="244"/>
      <c r="E50" s="244"/>
      <c r="F50" s="244"/>
      <c r="G50" s="312"/>
      <c r="H50" s="313"/>
      <c r="I50" s="1125"/>
      <c r="J50" s="314" t="s">
        <v>505</v>
      </c>
      <c r="K50" s="315" t="s">
        <v>506</v>
      </c>
      <c r="L50" s="316" t="s">
        <v>507</v>
      </c>
      <c r="M50" s="317" t="s">
        <v>508</v>
      </c>
      <c r="N50" s="318" t="s">
        <v>509</v>
      </c>
    </row>
    <row r="51" spans="1:14" ht="13.2">
      <c r="A51" s="248"/>
      <c r="B51" s="244"/>
      <c r="C51" s="244"/>
      <c r="D51" s="244"/>
      <c r="E51" s="244"/>
      <c r="F51" s="244"/>
      <c r="G51" s="310" t="s">
        <v>510</v>
      </c>
      <c r="H51" s="311"/>
      <c r="I51" s="319">
        <v>1109990</v>
      </c>
      <c r="J51" s="320">
        <v>106341</v>
      </c>
      <c r="K51" s="321">
        <v>6</v>
      </c>
      <c r="L51" s="322">
        <v>70897</v>
      </c>
      <c r="M51" s="323">
        <v>-20.6</v>
      </c>
      <c r="N51" s="324">
        <v>26.6</v>
      </c>
    </row>
    <row r="52" spans="1:14" ht="13.2">
      <c r="A52" s="248"/>
      <c r="B52" s="244"/>
      <c r="C52" s="244"/>
      <c r="D52" s="244"/>
      <c r="E52" s="244"/>
      <c r="F52" s="244"/>
      <c r="G52" s="325"/>
      <c r="H52" s="326" t="s">
        <v>511</v>
      </c>
      <c r="I52" s="327">
        <v>792002</v>
      </c>
      <c r="J52" s="328">
        <v>75877</v>
      </c>
      <c r="K52" s="329">
        <v>42.1</v>
      </c>
      <c r="L52" s="330">
        <v>39878</v>
      </c>
      <c r="M52" s="331">
        <v>-7.2</v>
      </c>
      <c r="N52" s="332">
        <v>49.3</v>
      </c>
    </row>
    <row r="53" spans="1:14" ht="13.2">
      <c r="A53" s="248"/>
      <c r="B53" s="244"/>
      <c r="C53" s="244"/>
      <c r="D53" s="244"/>
      <c r="E53" s="244"/>
      <c r="F53" s="244"/>
      <c r="G53" s="310" t="s">
        <v>512</v>
      </c>
      <c r="H53" s="311"/>
      <c r="I53" s="319">
        <v>774162</v>
      </c>
      <c r="J53" s="320">
        <v>74907</v>
      </c>
      <c r="K53" s="321">
        <v>-29.6</v>
      </c>
      <c r="L53" s="322">
        <v>66496</v>
      </c>
      <c r="M53" s="323">
        <v>-6.2</v>
      </c>
      <c r="N53" s="324">
        <v>-23.4</v>
      </c>
    </row>
    <row r="54" spans="1:14" ht="13.2">
      <c r="A54" s="248"/>
      <c r="B54" s="244"/>
      <c r="C54" s="244"/>
      <c r="D54" s="244"/>
      <c r="E54" s="244"/>
      <c r="F54" s="244"/>
      <c r="G54" s="325"/>
      <c r="H54" s="326" t="s">
        <v>511</v>
      </c>
      <c r="I54" s="327">
        <v>437661</v>
      </c>
      <c r="J54" s="328">
        <v>42347</v>
      </c>
      <c r="K54" s="329">
        <v>-44.2</v>
      </c>
      <c r="L54" s="330">
        <v>36530</v>
      </c>
      <c r="M54" s="331">
        <v>-8.4</v>
      </c>
      <c r="N54" s="332">
        <v>-35.799999999999997</v>
      </c>
    </row>
    <row r="55" spans="1:14" ht="13.2">
      <c r="A55" s="248"/>
      <c r="B55" s="244"/>
      <c r="C55" s="244"/>
      <c r="D55" s="244"/>
      <c r="E55" s="244"/>
      <c r="F55" s="244"/>
      <c r="G55" s="310" t="s">
        <v>513</v>
      </c>
      <c r="H55" s="311"/>
      <c r="I55" s="319">
        <v>529248</v>
      </c>
      <c r="J55" s="320">
        <v>51857</v>
      </c>
      <c r="K55" s="321">
        <v>-30.8</v>
      </c>
      <c r="L55" s="322">
        <v>82748</v>
      </c>
      <c r="M55" s="323">
        <v>24.4</v>
      </c>
      <c r="N55" s="324">
        <v>-55.2</v>
      </c>
    </row>
    <row r="56" spans="1:14" ht="13.2">
      <c r="A56" s="248"/>
      <c r="B56" s="244"/>
      <c r="C56" s="244"/>
      <c r="D56" s="244"/>
      <c r="E56" s="244"/>
      <c r="F56" s="244"/>
      <c r="G56" s="325"/>
      <c r="H56" s="326" t="s">
        <v>511</v>
      </c>
      <c r="I56" s="327">
        <v>281489</v>
      </c>
      <c r="J56" s="328">
        <v>27581</v>
      </c>
      <c r="K56" s="329">
        <v>-34.9</v>
      </c>
      <c r="L56" s="330">
        <v>44732</v>
      </c>
      <c r="M56" s="331">
        <v>22.5</v>
      </c>
      <c r="N56" s="332">
        <v>-57.4</v>
      </c>
    </row>
    <row r="57" spans="1:14" ht="13.2">
      <c r="A57" s="248"/>
      <c r="B57" s="244"/>
      <c r="C57" s="244"/>
      <c r="D57" s="244"/>
      <c r="E57" s="244"/>
      <c r="F57" s="244"/>
      <c r="G57" s="310" t="s">
        <v>514</v>
      </c>
      <c r="H57" s="311"/>
      <c r="I57" s="319">
        <v>405683</v>
      </c>
      <c r="J57" s="320">
        <v>40601</v>
      </c>
      <c r="K57" s="321">
        <v>-21.7</v>
      </c>
      <c r="L57" s="322">
        <v>91837</v>
      </c>
      <c r="M57" s="323">
        <v>11</v>
      </c>
      <c r="N57" s="324">
        <v>-32.700000000000003</v>
      </c>
    </row>
    <row r="58" spans="1:14" ht="13.2">
      <c r="A58" s="248"/>
      <c r="B58" s="244"/>
      <c r="C58" s="244"/>
      <c r="D58" s="244"/>
      <c r="E58" s="244"/>
      <c r="F58" s="244"/>
      <c r="G58" s="325"/>
      <c r="H58" s="326" t="s">
        <v>511</v>
      </c>
      <c r="I58" s="327">
        <v>192325</v>
      </c>
      <c r="J58" s="328">
        <v>19248</v>
      </c>
      <c r="K58" s="329">
        <v>-30.2</v>
      </c>
      <c r="L58" s="330">
        <v>54439</v>
      </c>
      <c r="M58" s="331">
        <v>21.7</v>
      </c>
      <c r="N58" s="332">
        <v>-51.9</v>
      </c>
    </row>
    <row r="59" spans="1:14" ht="13.2">
      <c r="A59" s="248"/>
      <c r="B59" s="244"/>
      <c r="C59" s="244"/>
      <c r="D59" s="244"/>
      <c r="E59" s="244"/>
      <c r="F59" s="244"/>
      <c r="G59" s="310" t="s">
        <v>515</v>
      </c>
      <c r="H59" s="311"/>
      <c r="I59" s="319">
        <v>397762</v>
      </c>
      <c r="J59" s="320">
        <v>40809</v>
      </c>
      <c r="K59" s="321">
        <v>0.5</v>
      </c>
      <c r="L59" s="322">
        <v>109920</v>
      </c>
      <c r="M59" s="323">
        <v>19.7</v>
      </c>
      <c r="N59" s="324">
        <v>-19.2</v>
      </c>
    </row>
    <row r="60" spans="1:14" ht="13.2">
      <c r="A60" s="248"/>
      <c r="B60" s="244"/>
      <c r="C60" s="244"/>
      <c r="D60" s="244"/>
      <c r="E60" s="244"/>
      <c r="F60" s="244"/>
      <c r="G60" s="325"/>
      <c r="H60" s="326" t="s">
        <v>511</v>
      </c>
      <c r="I60" s="333">
        <v>285527</v>
      </c>
      <c r="J60" s="328">
        <v>29294</v>
      </c>
      <c r="K60" s="329">
        <v>52.2</v>
      </c>
      <c r="L60" s="330">
        <v>62739</v>
      </c>
      <c r="M60" s="331">
        <v>15.2</v>
      </c>
      <c r="N60" s="332">
        <v>37</v>
      </c>
    </row>
    <row r="61" spans="1:14" ht="13.2">
      <c r="A61" s="248"/>
      <c r="B61" s="244"/>
      <c r="C61" s="244"/>
      <c r="D61" s="244"/>
      <c r="E61" s="244"/>
      <c r="F61" s="244"/>
      <c r="G61" s="310" t="s">
        <v>516</v>
      </c>
      <c r="H61" s="334"/>
      <c r="I61" s="335">
        <v>643369</v>
      </c>
      <c r="J61" s="336">
        <v>62903</v>
      </c>
      <c r="K61" s="337">
        <v>-15.1</v>
      </c>
      <c r="L61" s="338">
        <v>84380</v>
      </c>
      <c r="M61" s="339">
        <v>5.7</v>
      </c>
      <c r="N61" s="324">
        <v>-20.8</v>
      </c>
    </row>
    <row r="62" spans="1:14" ht="13.2">
      <c r="A62" s="248"/>
      <c r="B62" s="244"/>
      <c r="C62" s="244"/>
      <c r="D62" s="244"/>
      <c r="E62" s="244"/>
      <c r="F62" s="244"/>
      <c r="G62" s="325"/>
      <c r="H62" s="326" t="s">
        <v>511</v>
      </c>
      <c r="I62" s="327">
        <v>397801</v>
      </c>
      <c r="J62" s="328">
        <v>38869</v>
      </c>
      <c r="K62" s="329">
        <v>-3</v>
      </c>
      <c r="L62" s="330">
        <v>47664</v>
      </c>
      <c r="M62" s="331">
        <v>8.8000000000000007</v>
      </c>
      <c r="N62" s="332">
        <v>-11.8</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8" t="s">
        <v>3</v>
      </c>
      <c r="D47" s="1138"/>
      <c r="E47" s="1139"/>
      <c r="F47" s="11">
        <v>25.5</v>
      </c>
      <c r="G47" s="12">
        <v>26.02</v>
      </c>
      <c r="H47" s="12">
        <v>29.44</v>
      </c>
      <c r="I47" s="12">
        <v>31.36</v>
      </c>
      <c r="J47" s="13">
        <v>33.35</v>
      </c>
    </row>
    <row r="48" spans="2:10" ht="57.75" customHeight="1">
      <c r="B48" s="14"/>
      <c r="C48" s="1140" t="s">
        <v>4</v>
      </c>
      <c r="D48" s="1140"/>
      <c r="E48" s="1141"/>
      <c r="F48" s="15">
        <v>7.71</v>
      </c>
      <c r="G48" s="16">
        <v>8.68</v>
      </c>
      <c r="H48" s="16">
        <v>7.91</v>
      </c>
      <c r="I48" s="16">
        <v>8.7200000000000006</v>
      </c>
      <c r="J48" s="17">
        <v>8.31</v>
      </c>
    </row>
    <row r="49" spans="2:10" ht="57.75" customHeight="1" thickBot="1">
      <c r="B49" s="18"/>
      <c r="C49" s="1142" t="s">
        <v>5</v>
      </c>
      <c r="D49" s="1142"/>
      <c r="E49" s="1143"/>
      <c r="F49" s="19">
        <v>1.61</v>
      </c>
      <c r="G49" s="20">
        <v>0.81</v>
      </c>
      <c r="H49" s="20">
        <v>2.6</v>
      </c>
      <c r="I49" s="20">
        <v>2.08</v>
      </c>
      <c r="J49" s="21">
        <v>2.77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yamaki satosi</dc:creator>
  <cp:keywords/>
  <dc:description/>
  <cp:lastModifiedBy> </cp:lastModifiedBy>
  <cp:lastPrinted>2017-03-10T12:41:10Z</cp:lastPrinted>
  <dcterms:created xsi:type="dcterms:W3CDTF">2017-02-15T17:36:38Z</dcterms:created>
  <dcterms:modified xsi:type="dcterms:W3CDTF">2017-04-21T00:36:18Z</dcterms:modified>
  <cp:category/>
</cp:coreProperties>
</file>