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W35" i="10"/>
  <c r="BW36" i="10" s="1"/>
  <c r="BW37" i="10" s="1"/>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<sst xmlns="http://schemas.openxmlformats.org/spreadsheetml/2006/main" count="1154" uniqueCount="617">
  <si>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</si>
  <si>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</si>
  <si>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</si>
  <si>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</si>
  <si>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</si>
  <si>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</si>
  <si>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</si>
  <si>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</si>
  <si>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</si>
  <si>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</si>
  <si>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</si>
  <si>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</si>
  <si>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</si>
  <si>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</si>
  <si>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</si>
  <si>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</si>
  <si>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</si>
  <si>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</si>
  <si>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</si>
  <si>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</si>
  <si>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</si>
  <si>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</si>
  <si>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</si>
  <si>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</si>
  <si>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</si>
  <si>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</si>
  <si>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</si>
  <si>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</si>
  <si>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</si>
  <si>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</si>
  <si>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</si>
  <si>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</si>
  <si>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</si>
  <si>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</si>
  <si>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</si>
  <si>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</si>
  <si>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</si>
  <si>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</si>
  <si>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</si>
  <si>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</si>
  <si>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</si>
  <si>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</si>
  <si>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</si>
  <si>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</si>
  <si>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</si>
  <si>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</si>
  <si>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</si>
  <si>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</si>
  <si>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</si>
  <si>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</si>
  <si>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</si>
  <si>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</si>
  <si>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</si>
  <si>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</si>
  <si>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</si>
  <si>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</si>
  <si>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</si>
  <si>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</si>
  <si>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</si>
  <si>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</si>
  <si>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</si>
  <si>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</si>
  <si>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</si>
  <si>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</si>
  <si>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</si>
  <si>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</si>
  <si>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</si>
  <si>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</si>
  <si>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</si>
  <si>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</si>
  <si>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</si>
  <si>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</si>
  <si>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</si>
  <si>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</si>
  <si>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</si>
  <si>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</si>
  <si>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</si>
  <si>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</si>
  <si>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</si>
  <si>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</si>
  <si>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</si>
  <si>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</si>
  <si>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</si>
  <si>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</si>
  <si>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</si>
  <si>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</si>
  <si>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</si>
  <si>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</si>
  <si>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</si>
  <si>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</si>
  <si>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</si>
  <si>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</si>
  <si>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</si>
  <si>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</si>
  <si>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</si>
  <si>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</si>
  <si>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</si>
  <si>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</si>
  <si>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大多喜町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</si>
  <si>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</si>
  <si>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</si>
  <si>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</si>
  <si>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</si>
  <si>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</si>
  <si>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</si>
  <si>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</si>
  <si>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</si>
  <si>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</si>
  <si>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</si>
  <si>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</si>
  <si>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</si>
  <si>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</si>
  <si>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</si>
  <si>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</si>
  <si>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</si>
  <si>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</si>
  <si>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</si>
  <si>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</si>
  <si>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</si>
  <si>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</si>
  <si>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</si>
  <si>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</si>
  <si>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</si>
  <si>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</si>
  <si>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</si>
  <si>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</si>
  <si>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</si>
  <si>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</si>
  <si>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</si>
  <si>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</si>
  <si>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</si>
  <si>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</si>
  <si>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</si>
  <si>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</si>
  <si>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</si>
  <si>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</si>
  <si>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</si>
  <si>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</si>
  <si>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</si>
  <si>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</si>
  <si>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</si>
  <si>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</si>
  <si>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</si>
  <si>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</si>
  <si>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</si>
  <si>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</si>
  <si>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</si>
  <si>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</si>
  <si>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</si>
  <si>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</si>
  <si>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</si>
  <si>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</si>
  <si>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</si>
  <si>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</si>
  <si>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</si>
  <si>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</si>
  <si>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</si>
  <si>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</si>
  <si>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</si>
  <si>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</si>
  <si>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</si>
  <si>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</si>
  <si>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</si>
  <si>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</si>
  <si>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</si>
  <si>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</si>
  <si>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</si>
  <si>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</si>
  <si>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</si>
  <si>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</si>
  <si>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</si>
  <si>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</si>
  <si>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</si>
  <si>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</si>
  <si>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</si>
  <si>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</si>
  <si>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</si>
  <si>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</si>
  <si>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</si>
  <si>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</si>
  <si>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</si>
  <si>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</si>
  <si>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</si>
  <si>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</si>
  <si>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</si>
  <si>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</si>
  <si>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</si>
  <si>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</si>
  <si>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</si>
  <si>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</si>
  <si>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</si>
  <si>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</si>
  <si>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</si>
  <si>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</si>
  <si>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</si>
  <si>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</si>
  <si>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</si>
  <si>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</si>
  <si>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</si>
  <si>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</si>
  <si>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</si>
  <si>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</si>
  <si>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</si>
  <si>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</si>
  <si>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</si>
  <si>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</si>
  <si>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</si>
  <si>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</si>
  <si>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</si>
  <si>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</si>
  <si>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</si>
  <si>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</si>
  <si>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千葉県大多喜町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</si>
  <si>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</si>
  <si>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</si>
  <si>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</si>
  <si>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</si>
  <si>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</si>
  <si>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</si>
  <si>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</si>
  <si>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</si>
  <si>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</si>
  <si>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</si>
  <si>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</si>
  <si>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</si>
  <si>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</si>
  <si>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</si>
  <si>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</si>
  <si>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</si>
  <si>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</si>
  <si>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</si>
  <si>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</si>
  <si>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</si>
  <si>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</si>
  <si>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</si>
  <si>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</si>
  <si>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</si>
  <si>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</si>
  <si>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</si>
  <si>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</si>
  <si>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</si>
  <si>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</si>
  <si>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</si>
  <si>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</si>
  <si>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</si>
  <si>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</si>
  <si>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</si>
  <si>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</si>
  <si>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</si>
  <si>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</si>
  <si>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</si>
  <si>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</si>
  <si>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</si>
  <si>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</si>
  <si>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</si>
  <si>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</si>
  <si>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</si>
  <si>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</si>
  <si>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</si>
  <si>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</si>
  <si>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</si>
  <si>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</si>
  <si>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</si>
  <si>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</si>
  <si>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</si>
  <si>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</si>
  <si>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</si>
  <si>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</si>
  <si>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</si>
  <si>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</si>
  <si>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</si>
  <si>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</si>
  <si>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</si>
  <si>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</si>
  <si>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</si>
  <si>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</si>
  <si>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</si>
  <si>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</si>
  <si>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</si>
  <si>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</si>
  <si>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</si>
  <si>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</si>
  <si>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</si>
  <si>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</si>
  <si>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</si>
  <si>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</si>
  <si>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</si>
  <si>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</si>
  <si>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</si>
  <si>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</si>
  <si>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</si>
  <si>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</si>
  <si>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</si>
  <si>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</si>
  <si>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</si>
  <si>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</si>
  <si>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</si>
  <si>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</si>
  <si>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</si>
  <si>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</si>
  <si>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</si>
  <si>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</si>
  <si>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</si>
  <si>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</si>
  <si>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</si>
  <si>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</si>
  <si>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</si>
  <si>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</si>
  <si>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</si>
  <si>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</si>
  <si>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</si>
  <si>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</si>
  <si>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</si>
  <si>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</si>
  <si>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</si>
  <si>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</si>
  <si>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</si>
  <si>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</si>
  <si>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</si>
  <si>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</si>
  <si>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</si>
  <si>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</si>
  <si>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</si>
  <si>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</si>
  <si>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</si>
  <si>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</si>
  <si>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</si>
  <si>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</si>
  <si>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</si>
  <si>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</si>
  <si>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</si>
  <si>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</si>
  <si>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</si>
  <si>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</si>
  <si>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</si>
  <si>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</si>
  <si>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</si>
  <si>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</si>
  <si>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</si>
  <si>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</si>
  <si>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</si>
  <si>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</si>
  <si>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</si>
  <si>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</si>
  <si>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</si>
  <si>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</si>
  <si>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</si>
  <si>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</si>
  <si>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</si>
  <si>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</si>
  <si>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</si>
  <si>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</si>
  <si>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</si>
  <si>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</si>
  <si>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</si>
  <si>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</si>
  <si>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</si>
  <si>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</si>
  <si>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</si>
  <si>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</si>
  <si>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</si>
  <si>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</si>
  <si>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</si>
  <si>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</si>
  <si>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</si>
  <si>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</si>
  <si>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</si>
  <si>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</si>
  <si>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千葉県大多喜町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</si>
  <si>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</si>
  <si>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</si>
  <si>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</si>
  <si>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</si>
  <si>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</si>
  <si>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</si>
  <si>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</si>
  <si>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</si>
  <si>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</si>
  <si>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</si>
  <si>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</si>
  <si>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</si>
  <si>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</si>
  <si>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</si>
  <si>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</si>
  <si>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</si>
  <si>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</si>
  <si>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</si>
  <si>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</si>
  <si>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</si>
  <si>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</si>
  <si>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</si>
  <si>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</si>
  <si>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</si>
  <si>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</si>
  <si>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</si>
  <si>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</si>
  <si>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</si>
  <si>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</si>
  <si>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</si>
  <si>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</si>
  <si>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</si>
  <si>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</si>
  <si>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</si>
  <si>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</si>
  <si>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</si>
  <si>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</si>
  <si>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大多喜町水道事業会計</t>
    <phoneticPr fontId="5"/>
  </si>
  <si>
    <t>法適用企業</t>
    <phoneticPr fontId="5"/>
  </si>
  <si>
    <t>大多喜町特別養護老人ホーム事業会計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</si>
  <si>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</si>
  <si>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</si>
  <si>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</si>
  <si>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</si>
  <si>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</si>
  <si>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</si>
  <si>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</si>
  <si>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</si>
  <si>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</si>
  <si>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</si>
  <si>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</si>
  <si>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</si>
  <si>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</si>
  <si>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</si>
  <si>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</si>
  <si>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</si>
  <si>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</si>
  <si>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</si>
  <si>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</si>
  <si>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</si>
  <si>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</si>
  <si>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</si>
  <si>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</si>
  <si>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</si>
  <si>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</si>
  <si>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</si>
  <si>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</si>
  <si>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</si>
  <si>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</si>
  <si>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</si>
  <si>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</si>
  <si>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</si>
  <si>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</si>
  <si>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</si>
  <si>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</si>
  <si>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</si>
  <si>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</si>
  <si>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</si>
  <si>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</si>
  <si>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</si>
  <si>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</si>
  <si>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</si>
  <si>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</si>
  <si>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</si>
  <si>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</si>
  <si>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</si>
  <si>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</si>
  <si>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</si>
  <si>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</si>
  <si>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</si>
  <si>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</si>
  <si>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</si>
  <si>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</si>
  <si>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</si>
  <si>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</si>
  <si>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</si>
  <si>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</si>
  <si>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</si>
  <si>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</si>
  <si>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</si>
  <si>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</si>
  <si>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</si>
  <si>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</si>
  <si>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</si>
  <si>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</si>
  <si>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</si>
  <si>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</si>
  <si>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</si>
  <si>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</si>
  <si>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大多喜町水道事業会計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</si>
  <si>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</si>
  <si>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</si>
  <si>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大多喜町特別養護老人ホーム事業会計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</si>
  <si>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</si>
  <si>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</si>
  <si>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</si>
  <si>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</si>
  <si>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</si>
  <si>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</si>
  <si>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</si>
  <si>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</si>
  <si>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</si>
  <si>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</si>
  <si>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</si>
  <si>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</si>
  <si>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</si>
  <si>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</si>
  <si>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</si>
  <si>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</si>
  <si>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</si>
  <si>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</si>
  <si>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</si>
  <si>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</si>
  <si>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</si>
  <si>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</si>
  <si>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</si>
  <si>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</si>
  <si>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</si>
  <si>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</si>
  <si>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</si>
  <si>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</si>
  <si>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</si>
  <si>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</si>
  <si>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</si>
  <si>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</si>
  <si>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</si>
  <si>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</si>
  <si>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</si>
  <si>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</si>
  <si>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</si>
  <si>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</si>
  <si>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</si>
  <si>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</si>
  <si>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</si>
  <si>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</si>
  <si>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</si>
  <si>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</si>
  <si>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</si>
  <si>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</si>
  <si>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</si>
  <si>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</si>
  <si>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</si>
  <si>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</si>
  <si>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</si>
  <si>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</si>
  <si>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</si>
  <si>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</si>
  <si>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</si>
  <si>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</si>
  <si>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</si>
  <si>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</si>
  <si>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</si>
  <si>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</si>
  <si>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</si>
  <si>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</si>
  <si>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</si>
  <si>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</si>
  <si>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</si>
  <si>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</si>
  <si>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</si>
  <si>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</si>
  <si>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</si>
  <si>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</si>
  <si>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</si>
  <si>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</si>
  <si>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</si>
  <si>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</si>
  <si>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</si>
  <si>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</si>
  <si>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</si>
  <si>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</si>
  <si>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</si>
  <si>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</si>
  <si>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</si>
  <si>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</si>
  <si>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</si>
  <si>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</si>
  <si>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</si>
  <si>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</si>
  <si>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0.74</t>
  </si>
  <si>
    <t>▲ 1.25</t>
  </si>
  <si>
    <t>▲ 0.76</t>
  </si>
  <si>
    <t>▲ 7.27</t>
  </si>
  <si>
    <t>一般会計</t>
  </si>
  <si>
    <t>大多喜町水道事業会計</t>
  </si>
  <si>
    <t>大多喜町特別養護老人ホーム事業会計</t>
  </si>
  <si>
    <t>国民健康保険特別会計</t>
  </si>
  <si>
    <t>介護保険特別会計</t>
  </si>
  <si>
    <t>後期高齢者医療特別会計</t>
  </si>
  <si>
    <t>鉄道経営対策事業基金特別会計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</si>
  <si>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</si>
  <si>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</si>
  <si>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</si>
  <si>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</si>
  <si>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</si>
  <si>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</si>
  <si>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</si>
  <si>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</si>
  <si>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ふるさと基金</t>
    <rPh sb="4" eb="6">
      <t>キキン</t>
    </rPh>
    <phoneticPr fontId="5"/>
  </si>
  <si>
    <t>鉄道経営対策事業基金</t>
    <rPh sb="0" eb="6">
      <t>テツドウケイエイタイサク</t>
    </rPh>
    <rPh sb="6" eb="10">
      <t>ジギョウキキン</t>
    </rPh>
    <phoneticPr fontId="5"/>
  </si>
  <si>
    <t>福祉基金</t>
    <rPh sb="0" eb="4">
      <t>フクシキキン</t>
    </rPh>
    <phoneticPr fontId="5"/>
  </si>
  <si>
    <t>小中学校施設整備基金</t>
    <rPh sb="0" eb="4">
      <t>ショウチュウガッコウ</t>
    </rPh>
    <rPh sb="4" eb="10">
      <t>シセツセイビキキン</t>
    </rPh>
    <phoneticPr fontId="5"/>
  </si>
  <si>
    <t>一般廃棄物処理施設建設基金</t>
    <rPh sb="0" eb="5">
      <t>イッパンハイキブツ</t>
    </rPh>
    <rPh sb="5" eb="9">
      <t>ショリシセツ</t>
    </rPh>
    <rPh sb="9" eb="13">
      <t>ケンセツキキン</t>
    </rPh>
    <phoneticPr fontId="5"/>
  </si>
  <si>
    <t>-</t>
    <phoneticPr fontId="2"/>
  </si>
  <si>
    <t>千葉県市町村総合事務組合（一般会計）</t>
    <rPh sb="0" eb="3">
      <t>チバケン</t>
    </rPh>
    <rPh sb="3" eb="8">
      <t>シチョウソンソウゴウ</t>
    </rPh>
    <rPh sb="8" eb="12">
      <t>ジムクミアイ</t>
    </rPh>
    <rPh sb="13" eb="17">
      <t>イッパンカイケイ</t>
    </rPh>
    <phoneticPr fontId="2"/>
  </si>
  <si>
    <t>千葉県市町村総合事務組合（千葉県自治会館管理運営特別会計）</t>
    <rPh sb="0" eb="3">
      <t>チバケン</t>
    </rPh>
    <rPh sb="3" eb="8">
      <t>シチョウソンソウゴウ</t>
    </rPh>
    <rPh sb="8" eb="12">
      <t>ジムクミアイ</t>
    </rPh>
    <rPh sb="13" eb="15">
      <t>チバ</t>
    </rPh>
    <rPh sb="15" eb="16">
      <t>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</si>
  <si>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10">
      <t>ソウゴウジム</t>
    </rPh>
    <rPh sb="10" eb="12">
      <t>クミアイ</t>
    </rPh>
    <rPh sb="13" eb="16">
      <t>チバケン</t>
    </rPh>
    <rPh sb="16" eb="20">
      <t>ジチケンシュウ</t>
    </rPh>
    <rPh sb="24" eb="28">
      <t>トクベツカイケイ</t>
    </rPh>
    <phoneticPr fontId="2"/>
  </si>
  <si>
    <t>千葉県市町村総合事務組合（千葉県市町村交通災害共済特別会計）</t>
    <rPh sb="0" eb="12">
      <t>チバケンシチョウソンソウゴウジムクミアイ</t>
    </rPh>
    <rPh sb="13" eb="16">
      <t>チバケン</t>
    </rPh>
    <rPh sb="16" eb="19">
      <t>シチョウソン</t>
    </rPh>
    <rPh sb="19" eb="25">
      <t>コウツウサイガイキョウサイ</t>
    </rPh>
    <rPh sb="25" eb="29">
      <t>トクベツカイケイ</t>
    </rPh>
    <phoneticPr fontId="2"/>
  </si>
  <si>
    <t>千葉県後期高齢者医療広域連合（一般会計）</t>
    <rPh sb="0" eb="8">
      <t>チバケンコウキコウレイシャ</t>
    </rPh>
    <rPh sb="8" eb="10">
      <t>イリョウ</t>
    </rPh>
    <rPh sb="10" eb="14">
      <t>コウイキレンゴウ</t>
    </rPh>
    <rPh sb="15" eb="19">
      <t>イッパンカイケイ</t>
    </rPh>
    <phoneticPr fontId="2"/>
  </si>
  <si>
    <t>千葉県後期高齢者医療広域連合（後期高齢者医療特別会計）</t>
    <rPh sb="0" eb="8">
      <t>チバケンコウキコウレイシャ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</si>
  <si>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夷隅郡市広域市町村圏事務組合（一般会計）</t>
    <rPh sb="0" eb="10">
      <t>イスミグンシコウイキシチョウソンケン</t>
    </rPh>
    <rPh sb="10" eb="14">
      <t>ジムクミアイ</t>
    </rPh>
    <rPh sb="15" eb="19">
      <t>イッパンカイケイ</t>
    </rPh>
    <phoneticPr fontId="2"/>
  </si>
  <si>
    <t>夷隅環境衛生組合（一般会計）</t>
    <rPh sb="0" eb="8">
      <t>イスミカンキョウエイセイクミアイ</t>
    </rPh>
    <rPh sb="9" eb="13">
      <t>イッパンカイケイ</t>
    </rPh>
    <phoneticPr fontId="2"/>
  </si>
  <si>
    <t>南房総広域水道企業団（水道用水供給事業会計）</t>
    <rPh sb="0" eb="10">
      <t>ミナミボウソウコウイキスイドウキギョウダン</t>
    </rPh>
    <rPh sb="11" eb="19">
      <t>スイドウヨウスイキョウキュウジギョウ</t>
    </rPh>
    <rPh sb="19" eb="21">
      <t>カイケイ</t>
    </rPh>
    <phoneticPr fontId="2"/>
  </si>
  <si>
    <t>国保国吉病院（国保国吉病院事業会計）</t>
    <rPh sb="0" eb="6">
      <t>コクホクニヨシビョウイン</t>
    </rPh>
    <rPh sb="7" eb="13">
      <t>コクホクニヨシビョウイン</t>
    </rPh>
    <rPh sb="13" eb="17">
      <t>ジギョウカイケイ</t>
    </rPh>
    <phoneticPr fontId="2"/>
  </si>
  <si>
    <t>たけゆらの里大多喜</t>
    <rPh sb="5" eb="6">
      <t>サト</t>
    </rPh>
    <rPh sb="6" eb="9">
      <t>オオタキ</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</si>
  <si>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</si>
  <si>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</si>
  <si>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</si>
  <si>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</si>
  <si>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</si>
  <si>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</si>
  <si>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実質公債費比率は減少しており類似団体平均と比較して低い水準にある一方で、将来負担比率は令和元年にかけて大きく減少したが依然として類似団体平均を上回っている。
　実質公債費比率については、地方債の新規発行額を毎年度の元利償還金を上回らないよう抑える基本方針のもと抑制しているが、近年は地方債を財源とすべき需要が増えており、実質公債費比率が今後上昇に転じることが予想されることから、今後は更なる公債費の適正化や基金の適正管理に努めることで将来負担比率の適正化を図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</si>
  <si>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</si>
  <si>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</si>
  <si>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</si>
  <si>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地方債の新規発行を抑制してきたことにより、将来負担比率は低下傾向にあるが、令和2年度は基金の取崩しによって充当可能財源が減少したため将来負担比率が増加した。
　有形固定資産減価償却率は増加の一途をたどっており、類似団体平均を上回っていることから老朽化した公共施設等の更新が先延ばしになっている傾向にある。
　令和２年度に個別施設計画の策定が完了したため、建物系公共施設の総延床面積を1.3％削減するという目標の達成に向け、施設の統廃合や長寿命化への適切な投資を行うことで、健全な数値を維持できるよう取り組んでいく。</t>
    <rPh sb="38" eb="40">
      <t>レイワ</t>
    </rPh>
    <rPh sb="41" eb="43">
      <t>ネンド</t>
    </rPh>
    <rPh sb="44" eb="46">
      <t>キキン</t>
    </rPh>
    <rPh sb="47" eb="49">
      <t>トリクズ</t>
    </rPh>
    <rPh sb="54" eb="56">
      <t>ジュウトウ</t>
    </rPh>
    <rPh sb="56" eb="60">
      <t>カノウザイゲン</t>
    </rPh>
    <rPh sb="61" eb="63">
      <t>ゲンショウ</t>
    </rPh>
    <rPh sb="67" eb="69">
      <t>ショウライ</t>
    </rPh>
    <rPh sb="69" eb="73">
      <t>フタンヒリツ</t>
    </rPh>
    <rPh sb="74" eb="76">
      <t>ゾウカ</t>
    </rPh>
    <rPh sb="155" eb="157">
      <t>レイワ</t>
    </rPh>
    <rPh sb="158" eb="160">
      <t>ネンド</t>
    </rPh>
    <rPh sb="171" eb="173">
      <t>カンリョウ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</si>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</sst>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1F66-451F-990E-2E198742F0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25792</c:v>
                </c:pt>
                <c:pt idx="1">
                  <c:v>35726</c:v>
                </c:pt>
                <c:pt idx="2">
                  <c:v>56595</c:v>
                </c:pt>
                <c:pt idx="3">
                  <c:v>47483</c:v>
                </c:pt>
                <c:pt idx="4">
                  <c:v>47835</c:v>
                </c:pt>
              </c:numCache>
            </c:numRef>
          </c:val>
          <c:smooth val="0"/>
          <c:extLst>
            <c:ext xmlns:c16="http://schemas.microsoft.com/office/drawing/2014/chart" uri="{C3380CC4-5D6E-409C-BE32-E72D297353CC}">
              <c16:uniqueId val="{00000001-1F66-451F-990E-2E198742F0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6.46</c:v>
                </c:pt>
                <c:pt idx="1">
                  <c:v>5.26</c:v>
                </c:pt>
                <c:pt idx="2">
                  <c:v>8.32</c:v>
                </c:pt>
                <c:pt idx="3">
                  <c:v>6.54</c:v>
                </c:pt>
                <c:pt idx="4">
                  <c:v>9.24</c:v>
                </c:pt>
              </c:numCache>
            </c:numRef>
          </c:val>
          <c:extLst>
            <c:ext xmlns:c16="http://schemas.microsoft.com/office/drawing/2014/chart" uri="{C3380CC4-5D6E-409C-BE32-E72D297353CC}">
              <c16:uniqueId val="{00000000-BC2E-48F2-85CA-1D1637E7C2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35.049999999999997</c:v>
                </c:pt>
                <c:pt idx="1">
                  <c:v>35.31</c:v>
                </c:pt>
                <c:pt idx="2">
                  <c:v>31.53</c:v>
                </c:pt>
                <c:pt idx="3">
                  <c:v>26.17</c:v>
                </c:pt>
                <c:pt idx="4">
                  <c:v>24.74</c:v>
                </c:pt>
              </c:numCache>
            </c:numRef>
          </c:val>
          <c:extLst>
            <c:ext xmlns:c16="http://schemas.microsoft.com/office/drawing/2014/chart" uri="{C3380CC4-5D6E-409C-BE32-E72D297353CC}">
              <c16:uniqueId val="{00000001-BC2E-48F2-85CA-1D1637E7C2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-0.74</c:v>
                </c:pt>
                <c:pt idx="1">
                  <c:v>-1.25</c:v>
                </c:pt>
                <c:pt idx="2">
                  <c:v>-0.76</c:v>
                </c:pt>
                <c:pt idx="3">
                  <c:v>-7.27</c:v>
                </c:pt>
                <c:pt idx="4">
                  <c:v>3.05</c:v>
                </c:pt>
              </c:numCache>
            </c:numRef>
          </c:val>
          <c:smooth val="0"/>
          <c:extLst>
            <c:ext xmlns:c16="http://schemas.microsoft.com/office/drawing/2014/chart" uri="{C3380CC4-5D6E-409C-BE32-E72D297353CC}">
              <c16:uniqueId val="{00000002-BC2E-48F2-85CA-1D1637E7C2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07-4AB5-9024-F4390A8809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07-4AB5-9024-F4390A8809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907-4AB5-9024-F4390A88094B}"/>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07-4AB5-9024-F4390A88094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0.12</c:v>
                </c:pt>
                <c:pt idx="8">
                  <c:v>#N/A</c:v>
                </c:pt>
                <c:pt idx="9">
                  <c:v>0</c:v>
                </c:pt>
              </c:numCache>
            </c:numRef>
          </c:val>
          <c:extLst>
            <c:ext xmlns:c16="http://schemas.microsoft.com/office/drawing/2014/chart" uri="{C3380CC4-5D6E-409C-BE32-E72D297353CC}">
              <c16:uniqueId val="{00000004-4907-4AB5-9024-F4390A88094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1.02</c:v>
                </c:pt>
                <c:pt idx="2">
                  <c:v>#N/A</c:v>
                </c:pt>
                <c:pt idx="3">
                  <c:v>0.93</c:v>
                </c:pt>
                <c:pt idx="4">
                  <c:v>#N/A</c:v>
                </c:pt>
                <c:pt idx="5">
                  <c:v>1.37</c:v>
                </c:pt>
                <c:pt idx="6">
                  <c:v>#N/A</c:v>
                </c:pt>
                <c:pt idx="7">
                  <c:v>1.32</c:v>
                </c:pt>
                <c:pt idx="8">
                  <c:v>#N/A</c:v>
                </c:pt>
                <c:pt idx="9">
                  <c:v>1.77</c:v>
                </c:pt>
              </c:numCache>
            </c:numRef>
          </c:val>
          <c:extLst>
            <c:ext xmlns:c16="http://schemas.microsoft.com/office/drawing/2014/chart" uri="{C3380CC4-5D6E-409C-BE32-E72D297353CC}">
              <c16:uniqueId val="{00000005-4907-4AB5-9024-F4390A88094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5.57</c:v>
                </c:pt>
                <c:pt idx="2">
                  <c:v>#N/A</c:v>
                </c:pt>
                <c:pt idx="3">
                  <c:v>3.6</c:v>
                </c:pt>
                <c:pt idx="4">
                  <c:v>#N/A</c:v>
                </c:pt>
                <c:pt idx="5">
                  <c:v>3.3</c:v>
                </c:pt>
                <c:pt idx="6">
                  <c:v>#N/A</c:v>
                </c:pt>
                <c:pt idx="7">
                  <c:v>3.44</c:v>
                </c:pt>
                <c:pt idx="8">
                  <c:v>#N/A</c:v>
                </c:pt>
                <c:pt idx="9">
                  <c:v>3.28</c:v>
                </c:pt>
              </c:numCache>
            </c:numRef>
          </c:val>
          <c:extLst>
            <c:ext xmlns:c16="http://schemas.microsoft.com/office/drawing/2014/chart" uri="{C3380CC4-5D6E-409C-BE32-E72D297353CC}">
              <c16:uniqueId val="{00000006-4907-4AB5-9024-F4390A88094B}"/>
            </c:ext>
          </c:extLst>
        </c:ser>
        <c:ser>
          <c:idx val="7"/>
          <c:order val="7"/>
          <c:tx>
            <c:strRef>
              <c:f>データシート!$A$34</c:f>
              <c:strCache>
                <c:ptCount val="1"/>
                <c:pt idx="0">
                  <c:v>大多喜町特別養護老人ホーム事業会計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13.07</c:v>
                </c:pt>
                <c:pt idx="2">
                  <c:v>#N/A</c:v>
                </c:pt>
                <c:pt idx="3">
                  <c:v>11.11</c:v>
                </c:pt>
                <c:pt idx="4">
                  <c:v>#N/A</c:v>
                </c:pt>
                <c:pt idx="5">
                  <c:v>9.07</c:v>
                </c:pt>
                <c:pt idx="6">
                  <c:v>#N/A</c:v>
                </c:pt>
                <c:pt idx="7">
                  <c:v>6.66</c:v>
                </c:pt>
                <c:pt idx="8">
                  <c:v>#N/A</c:v>
                </c:pt>
                <c:pt idx="9">
                  <c:v>3.65</c:v>
                </c:pt>
              </c:numCache>
            </c:numRef>
          </c:val>
          <c:extLst>
            <c:ext xmlns:c16="http://schemas.microsoft.com/office/drawing/2014/chart" uri="{C3380CC4-5D6E-409C-BE32-E72D297353CC}">
              <c16:uniqueId val="{00000007-4907-4AB5-9024-F4390A88094B}"/>
            </c:ext>
          </c:extLst>
        </c:ser>
        <c:ser>
          <c:idx val="8"/>
          <c:order val="8"/>
          <c:tx>
            <c:strRef>
              <c:f>データシート!$A$35</c:f>
              <c:strCache>
                <c:ptCount val="1"/>
                <c:pt idx="0">
                  <c:v>大多喜町水道事業会計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6.09</c:v>
                </c:pt>
                <c:pt idx="2">
                  <c:v>#N/A</c:v>
                </c:pt>
                <c:pt idx="3">
                  <c:v>6.88</c:v>
                </c:pt>
                <c:pt idx="4">
                  <c:v>#N/A</c:v>
                </c:pt>
                <c:pt idx="5">
                  <c:v>6.36</c:v>
                </c:pt>
                <c:pt idx="6">
                  <c:v>#N/A</c:v>
                </c:pt>
                <c:pt idx="7">
                  <c:v>7.14</c:v>
                </c:pt>
                <c:pt idx="8">
                  <c:v>#N/A</c:v>
                </c:pt>
                <c:pt idx="9">
                  <c:v>7.88</c:v>
                </c:pt>
              </c:numCache>
            </c:numRef>
          </c:val>
          <c:extLst>
            <c:ext xmlns:c16="http://schemas.microsoft.com/office/drawing/2014/chart" uri="{C3380CC4-5D6E-409C-BE32-E72D297353CC}">
              <c16:uniqueId val="{00000008-4907-4AB5-9024-F4390A8809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6.45</c:v>
                </c:pt>
                <c:pt idx="2">
                  <c:v>#N/A</c:v>
                </c:pt>
                <c:pt idx="3">
                  <c:v>5.25</c:v>
                </c:pt>
                <c:pt idx="4">
                  <c:v>#N/A</c:v>
                </c:pt>
                <c:pt idx="5">
                  <c:v>8.32</c:v>
                </c:pt>
                <c:pt idx="6">
                  <c:v>#N/A</c:v>
                </c:pt>
                <c:pt idx="7">
                  <c:v>6.54</c:v>
                </c:pt>
                <c:pt idx="8">
                  <c:v>#N/A</c:v>
                </c:pt>
                <c:pt idx="9">
                  <c:v>9.23</c:v>
                </c:pt>
              </c:numCache>
            </c:numRef>
          </c:val>
          <c:extLst>
            <c:ext xmlns:c16="http://schemas.microsoft.com/office/drawing/2014/chart" uri="{C3380CC4-5D6E-409C-BE32-E72D297353CC}">
              <c16:uniqueId val="{00000009-4907-4AB5-9024-F4390A8809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380</c:v>
                </c:pt>
                <c:pt idx="5">
                  <c:v>391</c:v>
                </c:pt>
                <c:pt idx="8">
                  <c:v>375</c:v>
                </c:pt>
                <c:pt idx="11">
                  <c:v>373</c:v>
                </c:pt>
                <c:pt idx="14">
                  <c:v>378</c:v>
                </c:pt>
              </c:numCache>
            </c:numRef>
          </c:val>
          <c:extLst>
            <c:ext xmlns:c16="http://schemas.microsoft.com/office/drawing/2014/chart" uri="{C3380CC4-5D6E-409C-BE32-E72D297353CC}">
              <c16:uniqueId val="{00000000-6CAB-449A-99EB-1D452C6E12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AB-449A-99EB-1D452C6E12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AB-449A-99EB-1D452C6E12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35</c:v>
                </c:pt>
                <c:pt idx="3">
                  <c:v>35</c:v>
                </c:pt>
                <c:pt idx="6">
                  <c:v>40</c:v>
                </c:pt>
                <c:pt idx="9">
                  <c:v>34</c:v>
                </c:pt>
                <c:pt idx="12">
                  <c:v>36</c:v>
                </c:pt>
              </c:numCache>
            </c:numRef>
          </c:val>
          <c:extLst>
            <c:ext xmlns:c16="http://schemas.microsoft.com/office/drawing/2014/chart" uri="{C3380CC4-5D6E-409C-BE32-E72D297353CC}">
              <c16:uniqueId val="{00000003-6CAB-449A-99EB-1D452C6E12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c:v>
                </c:pt>
                <c:pt idx="3">
                  <c:v>19</c:v>
                </c:pt>
                <c:pt idx="6">
                  <c:v>18</c:v>
                </c:pt>
                <c:pt idx="9">
                  <c:v>20</c:v>
                </c:pt>
                <c:pt idx="12">
                  <c:v>19</c:v>
                </c:pt>
              </c:numCache>
            </c:numRef>
          </c:val>
          <c:extLst>
            <c:ext xmlns:c16="http://schemas.microsoft.com/office/drawing/2014/chart" uri="{C3380CC4-5D6E-409C-BE32-E72D297353CC}">
              <c16:uniqueId val="{00000004-6CAB-449A-99EB-1D452C6E12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AB-449A-99EB-1D452C6E12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AB-449A-99EB-1D452C6E12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486</c:v>
                </c:pt>
                <c:pt idx="3">
                  <c:v>486</c:v>
                </c:pt>
                <c:pt idx="6">
                  <c:v>460</c:v>
                </c:pt>
                <c:pt idx="9">
                  <c:v>448</c:v>
                </c:pt>
                <c:pt idx="12">
                  <c:v>460</c:v>
                </c:pt>
              </c:numCache>
            </c:numRef>
          </c:val>
          <c:extLst>
            <c:ext xmlns:c16="http://schemas.microsoft.com/office/drawing/2014/chart" uri="{C3380CC4-5D6E-409C-BE32-E72D297353CC}">
              <c16:uniqueId val="{00000007-6CAB-449A-99EB-1D452C6E12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162</c:v>
                </c:pt>
                <c:pt idx="2">
                  <c:v>#N/A</c:v>
                </c:pt>
                <c:pt idx="3">
                  <c:v>#N/A</c:v>
                </c:pt>
                <c:pt idx="4">
                  <c:v>149</c:v>
                </c:pt>
                <c:pt idx="5">
                  <c:v>#N/A</c:v>
                </c:pt>
                <c:pt idx="6">
                  <c:v>#N/A</c:v>
                </c:pt>
                <c:pt idx="7">
                  <c:v>143</c:v>
                </c:pt>
                <c:pt idx="8">
                  <c:v>#N/A</c:v>
                </c:pt>
                <c:pt idx="9">
                  <c:v>#N/A</c:v>
                </c:pt>
                <c:pt idx="10">
                  <c:v>129</c:v>
                </c:pt>
                <c:pt idx="11">
                  <c:v>#N/A</c:v>
                </c:pt>
                <c:pt idx="12">
                  <c:v>#N/A</c:v>
                </c:pt>
                <c:pt idx="13">
                  <c:v>137</c:v>
                </c:pt>
                <c:pt idx="14">
                  <c:v>#N/A</c:v>
                </c:pt>
              </c:numCache>
            </c:numRef>
          </c:val>
          <c:smooth val="0"/>
          <c:extLst>
            <c:ext xmlns:c16="http://schemas.microsoft.com/office/drawing/2014/chart" uri="{C3380CC4-5D6E-409C-BE32-E72D297353CC}">
              <c16:uniqueId val="{00000008-6CAB-449A-99EB-1D452C6E12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3891</c:v>
                </c:pt>
                <c:pt idx="5">
                  <c:v>3667</c:v>
                </c:pt>
                <c:pt idx="8">
                  <c:v>3567</c:v>
                </c:pt>
                <c:pt idx="11">
                  <c:v>3811</c:v>
                </c:pt>
                <c:pt idx="14">
                  <c:v>3734</c:v>
                </c:pt>
              </c:numCache>
            </c:numRef>
          </c:val>
          <c:extLst>
            <c:ext xmlns:c16="http://schemas.microsoft.com/office/drawing/2014/chart" uri="{C3380CC4-5D6E-409C-BE32-E72D297353CC}">
              <c16:uniqueId val="{00000000-7B5C-423D-AAFD-8F1FB6FAD1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c:v>
                </c:pt>
                <c:pt idx="5">
                  <c:v>30</c:v>
                </c:pt>
                <c:pt idx="8">
                  <c:v>21</c:v>
                </c:pt>
                <c:pt idx="11">
                  <c:v>18</c:v>
                </c:pt>
                <c:pt idx="14">
                  <c:v>14</c:v>
                </c:pt>
              </c:numCache>
            </c:numRef>
          </c:val>
          <c:extLst>
            <c:ext xmlns:c16="http://schemas.microsoft.com/office/drawing/2014/chart" uri="{C3380CC4-5D6E-409C-BE32-E72D297353CC}">
              <c16:uniqueId val="{00000001-7B5C-423D-AAFD-8F1FB6FAD1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2679</c:v>
                </c:pt>
                <c:pt idx="5">
                  <c:v>2910</c:v>
                </c:pt>
                <c:pt idx="8">
                  <c:v>2721</c:v>
                </c:pt>
                <c:pt idx="11">
                  <c:v>2732</c:v>
                </c:pt>
                <c:pt idx="14">
                  <c:v>2645</c:v>
                </c:pt>
              </c:numCache>
            </c:numRef>
          </c:val>
          <c:extLst>
            <c:ext xmlns:c16="http://schemas.microsoft.com/office/drawing/2014/chart" uri="{C3380CC4-5D6E-409C-BE32-E72D297353CC}">
              <c16:uniqueId val="{00000002-7B5C-423D-AAFD-8F1FB6FAD1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5C-423D-AAFD-8F1FB6FAD1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5C-423D-AAFD-8F1FB6FAD1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5C-423D-AAFD-8F1FB6FAD1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1847</c:v>
                </c:pt>
                <c:pt idx="3">
                  <c:v>1806</c:v>
                </c:pt>
                <c:pt idx="6">
                  <c:v>1684</c:v>
                </c:pt>
                <c:pt idx="9">
                  <c:v>1577</c:v>
                </c:pt>
                <c:pt idx="12">
                  <c:v>1475</c:v>
                </c:pt>
              </c:numCache>
            </c:numRef>
          </c:val>
          <c:extLst>
            <c:ext xmlns:c16="http://schemas.microsoft.com/office/drawing/2014/chart" uri="{C3380CC4-5D6E-409C-BE32-E72D297353CC}">
              <c16:uniqueId val="{00000006-7B5C-423D-AAFD-8F1FB6FAD1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696</c:v>
                </c:pt>
                <c:pt idx="3">
                  <c:v>662</c:v>
                </c:pt>
                <c:pt idx="6">
                  <c:v>604</c:v>
                </c:pt>
                <c:pt idx="9">
                  <c:v>559</c:v>
                </c:pt>
                <c:pt idx="12">
                  <c:v>521</c:v>
                </c:pt>
              </c:numCache>
            </c:numRef>
          </c:val>
          <c:extLst>
            <c:ext xmlns:c16="http://schemas.microsoft.com/office/drawing/2014/chart" uri="{C3380CC4-5D6E-409C-BE32-E72D297353CC}">
              <c16:uniqueId val="{00000007-7B5C-423D-AAFD-8F1FB6FAD1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242</c:v>
                </c:pt>
                <c:pt idx="3">
                  <c:v>237</c:v>
                </c:pt>
                <c:pt idx="6">
                  <c:v>228</c:v>
                </c:pt>
                <c:pt idx="9">
                  <c:v>212</c:v>
                </c:pt>
                <c:pt idx="12">
                  <c:v>290</c:v>
                </c:pt>
              </c:numCache>
            </c:numRef>
          </c:val>
          <c:extLst>
            <c:ext xmlns:c16="http://schemas.microsoft.com/office/drawing/2014/chart" uri="{C3380CC4-5D6E-409C-BE32-E72D297353CC}">
              <c16:uniqueId val="{00000008-7B5C-423D-AAFD-8F1FB6FAD1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B5C-423D-AAFD-8F1FB6FAD1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4550</c:v>
                </c:pt>
                <c:pt idx="3">
                  <c:v>4469</c:v>
                </c:pt>
                <c:pt idx="6">
                  <c:v>4405</c:v>
                </c:pt>
                <c:pt idx="9">
                  <c:v>4357</c:v>
                </c:pt>
                <c:pt idx="12">
                  <c:v>4317</c:v>
                </c:pt>
              </c:numCache>
            </c:numRef>
          </c:val>
          <c:extLst>
            <c:ext xmlns:c16="http://schemas.microsoft.com/office/drawing/2014/chart" uri="{C3380CC4-5D6E-409C-BE32-E72D297353CC}">
              <c16:uniqueId val="{0000000A-7B5C-423D-AAFD-8F1FB6FAD1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720</c:v>
                </c:pt>
                <c:pt idx="2">
                  <c:v>#N/A</c:v>
                </c:pt>
                <c:pt idx="3">
                  <c:v>#N/A</c:v>
                </c:pt>
                <c:pt idx="4">
                  <c:v>567</c:v>
                </c:pt>
                <c:pt idx="5">
                  <c:v>#N/A</c:v>
                </c:pt>
                <c:pt idx="6">
                  <c:v>#N/A</c:v>
                </c:pt>
                <c:pt idx="7">
                  <c:v>613</c:v>
                </c:pt>
                <c:pt idx="8">
                  <c:v>#N/A</c:v>
                </c:pt>
                <c:pt idx="9">
                  <c:v>#N/A</c:v>
                </c:pt>
                <c:pt idx="10">
                  <c:v>144</c:v>
                </c:pt>
                <c:pt idx="11">
                  <c:v>#N/A</c:v>
                </c:pt>
                <c:pt idx="12">
                  <c:v>#N/A</c:v>
                </c:pt>
                <c:pt idx="13">
                  <c:v>211</c:v>
                </c:pt>
                <c:pt idx="14">
                  <c:v>#N/A</c:v>
                </c:pt>
              </c:numCache>
            </c:numRef>
          </c:val>
          <c:smooth val="0"/>
          <c:extLst>
            <c:ext xmlns:c16="http://schemas.microsoft.com/office/drawing/2014/chart" uri="{C3380CC4-5D6E-409C-BE32-E72D297353CC}">
              <c16:uniqueId val="{0000000B-7B5C-423D-AAFD-8F1FB6FAD1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1015</c:v>
                </c:pt>
                <c:pt idx="1">
                  <c:v>840</c:v>
                </c:pt>
                <c:pt idx="2">
                  <c:v>840</c:v>
                </c:pt>
              </c:numCache>
            </c:numRef>
          </c:val>
          <c:extLst>
            <c:ext xmlns:c16="http://schemas.microsoft.com/office/drawing/2014/chart" uri="{C3380CC4-5D6E-409C-BE32-E72D297353CC}">
              <c16:uniqueId val="{00000000-D16A-4E28-8D2E-BD9F248B41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257</c:v>
                </c:pt>
                <c:pt idx="1">
                  <c:v>257</c:v>
                </c:pt>
                <c:pt idx="2">
                  <c:v>257</c:v>
                </c:pt>
              </c:numCache>
            </c:numRef>
          </c:val>
          <c:extLst>
            <c:ext xmlns:c16="http://schemas.microsoft.com/office/drawing/2014/chart" uri="{C3380CC4-5D6E-409C-BE32-E72D297353CC}">
              <c16:uniqueId val="{00000001-D16A-4E28-8D2E-BD9F248B41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1736</c:v>
                </c:pt>
                <c:pt idx="1">
                  <c:v>1875</c:v>
                </c:pt>
                <c:pt idx="2">
                  <c:v>1782</c:v>
                </c:pt>
              </c:numCache>
            </c:numRef>
          </c:val>
          <c:extLst>
            <c:ext xmlns:c16="http://schemas.microsoft.com/office/drawing/2014/chart" uri="{C3380CC4-5D6E-409C-BE32-E72D297353CC}">
              <c16:uniqueId val="{00000002-D16A-4E28-8D2E-BD9F248B41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{DFC80420-9CF9-4D45-A762-8A1A365DEEBC}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3B9-4C97-87FA-EB79045E3E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{A0206531-F47D-43DB-AB0A-46783207FEFC}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B9-4C97-87FA-EB79045E3E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{8EE8CC0B-2EDC-4DBE-8F53-2E151DC1F9A9}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B9-4C97-87FA-EB79045E3E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{AE914FB8-6DFC-41FD-AF37-E0AD0C778B49}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B9-4C97-87FA-EB79045E3E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{9F595386-6697-4BC7-B9DF-1AC6877FCE26}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B9-4C97-87FA-EB79045E3EC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{43BCA12A-AC2D-4F6A-9476-06E3A9FD541D}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3B9-4C97-87FA-EB79045E3EC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{B7CD7F6C-F5EF-4BF2-8289-7EFD8FD2739B}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3B9-4C97-87FA-EB79045E3EC3}"/>
                </c:ext>
              </c:extLst>
            </c:dLbl>
            <c:dLbl>
              <c:idx val="24"/>
              <c:layout>
                <c:manualLayout>
                  <c:x val="-4.5538669966447891E-2"/>
                  <c:y val="-6.265472522717903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{B34990FB-F7BC-40E9-825D-BE6B30E884B1}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3B9-4C97-87FA-EB79045E3EC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{4E386B59-A57A-411A-B643-A5A9CF09DEF5}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3B9-4C97-87FA-EB79045E3E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61</c:v>
                </c:pt>
                <c:pt idx="16">
                  <c:v>62.1</c:v>
                </c:pt>
                <c:pt idx="24">
                  <c:v>63.3</c:v>
                </c:pt>
                <c:pt idx="32">
                  <c:v>64.599999999999994</c:v>
                </c:pt>
              </c:numCache>
            </c:numRef>
          </c:xVal>
          <c:yVal>
            <c:numRef>
              <c:f>公会計指標分析・財政指標組合せ分析表!$BP$51:$DC$51</c:f>
              <c:numCache>
                <c:formatCode>#,##0.0;"▲ "#,##0.0</c:formatCode>
                <c:ptCount val="40"/>
                <c:pt idx="0">
                  <c:v>24.9</c:v>
                </c:pt>
                <c:pt idx="8">
                  <c:v>19.899999999999999</c:v>
                </c:pt>
                <c:pt idx="16">
                  <c:v>21.4</c:v>
                </c:pt>
                <c:pt idx="24">
                  <c:v>5</c:v>
                </c:pt>
                <c:pt idx="32">
                  <c:v>6.9</c:v>
                </c:pt>
              </c:numCache>
            </c:numRef>
          </c:yVal>
          <c:smooth val="0"/>
          <c:extLst>
            <c:ext xmlns:c16="http://schemas.microsoft.com/office/drawing/2014/chart" uri="{C3380CC4-5D6E-409C-BE32-E72D297353CC}">
              <c16:uniqueId val="{00000009-C3B9-4C97-87FA-EB79045E3E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{DB89A129-A363-4776-8C06-09C48E7D761D}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3B9-4C97-87FA-EB79045E3E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{AA194F3B-C182-494D-BB58-595078971D39}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B9-4C97-87FA-EB79045E3E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{CA0EA5FE-F750-41D7-879C-CF34CD12E65F}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B9-4C97-87FA-EB79045E3E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{4ABE910C-C2EE-4752-B3C1-BF14FE06985A}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B9-4C97-87FA-EB79045E3E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{F5F7742C-9557-49CD-8D6D-F30D8C6E8023}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B9-4C97-87FA-EB79045E3EC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{04094614-C794-4335-A5A6-42780B7DDBD7}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3B9-4C97-87FA-EB79045E3EC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{32D66B72-7E05-45DB-A31F-2B56305FB0B6}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3B9-4C97-87FA-EB79045E3EC3}"/>
                </c:ext>
              </c:extLst>
            </c:dLbl>
            <c:dLbl>
              <c:idx val="24"/>
              <c:layout>
                <c:manualLayout>
                  <c:x val="-1.8492831334020431E-2"/>
                  <c:y val="-6.68233589845513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{DB3FFBFA-AB9C-4855-B72E-61F829865336}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3B9-4C97-87FA-EB79045E3EC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{F1AB1C8E-2B3E-4D6F-A577-D35AE7C56D24}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3B9-4C97-87FA-EB79045E3E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C3B9-4C97-87FA-EB79045E3EC3}"/>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{E453A2CD-A858-4747-A3C9-CF061ACF0477}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73D-4FC8-AFFE-5DABDCC99B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{02410349-F93A-428B-878B-90BB4F9C3B04}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3D-4FC8-AFFE-5DABDCC99B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{1DA23E31-0AF2-430A-B5E1-6835898CAD49}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3D-4FC8-AFFE-5DABDCC99B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{95F4EE0E-8F33-4FC3-ACCD-5EA6F1638BF7}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3D-4FC8-AFFE-5DABDCC99B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{50F307AE-B5E1-43C6-9598-E3769F95DD0D}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3D-4FC8-AFFE-5DABDCC99BB3}"/>
                </c:ext>
              </c:extLst>
            </c:dLbl>
            <c:dLbl>
              <c:idx val="8"/>
              <c:layout>
                <c:manualLayout>
                  <c:x val="0"/>
                  <c:y val="-4.3119184989180021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{6C559A1D-BA12-429B-A70F-CDD2C6784DCF}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73D-4FC8-AFFE-5DABDCC99BB3}"/>
                </c:ext>
              </c:extLst>
            </c:dLbl>
            <c:dLbl>
              <c:idx val="16"/>
              <c:layout>
                <c:manualLayout>
                  <c:x val="0"/>
                  <c:y val="4.311918498918002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{D9EFC4A8-1923-44A0-AA6F-A0A5C7DA86C3}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73D-4FC8-AFFE-5DABDCC99BB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{B172F3D4-8324-415E-AE3D-C4402EE5370B}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73D-4FC8-AFFE-5DABDCC99BB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{6E560D40-F6B7-448D-B259-7EF4A0F497A7}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73D-4FC8-AFFE-5DABDCC99B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5.3</c:v>
                </c:pt>
                <c:pt idx="16">
                  <c:v>5.2</c:v>
                </c:pt>
                <c:pt idx="24">
                  <c:v>4.9000000000000004</c:v>
                </c:pt>
                <c:pt idx="32">
                  <c:v>4.5999999999999996</c:v>
                </c:pt>
              </c:numCache>
            </c:numRef>
          </c:xVal>
          <c:yVal>
            <c:numRef>
              <c:f>公会計指標分析・財政指標組合せ分析表!$BP$73:$DC$73</c:f>
              <c:numCache>
                <c:formatCode>#,##0.0;"▲ "#,##0.0</c:formatCode>
                <c:ptCount val="40"/>
                <c:pt idx="0">
                  <c:v>24.9</c:v>
                </c:pt>
                <c:pt idx="8">
                  <c:v>19.899999999999999</c:v>
                </c:pt>
                <c:pt idx="16">
                  <c:v>21.4</c:v>
                </c:pt>
                <c:pt idx="24">
                  <c:v>5</c:v>
                </c:pt>
                <c:pt idx="32">
                  <c:v>6.9</c:v>
                </c:pt>
              </c:numCache>
            </c:numRef>
          </c:yVal>
          <c:smooth val="0"/>
          <c:extLst>
            <c:ext xmlns:c16="http://schemas.microsoft.com/office/drawing/2014/chart" uri="{C3380CC4-5D6E-409C-BE32-E72D297353CC}">
              <c16:uniqueId val="{00000009-573D-4FC8-AFFE-5DABDCC99B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{019AABFF-EF3B-4A5F-AE78-646FB80F76E9}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73D-4FC8-AFFE-5DABDCC99B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{57A58A69-C2E9-49EF-A64E-3C21F61994B8}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3D-4FC8-AFFE-5DABDCC99B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{1FB7C9D4-AA7A-4C2A-90D2-E6EE8F6BC8C6}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3D-4FC8-AFFE-5DABDCC99B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{8099759D-3FA3-4115-B097-FF6124F394FC}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3D-4FC8-AFFE-5DABDCC99B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{083FB203-28DA-4CF1-8E35-252A8BA7E019}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3D-4FC8-AFFE-5DABDCC99BB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{7441B7CE-D95D-4236-BA65-B69794AEF5F9}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73D-4FC8-AFFE-5DABDCC99BB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{7816B5C9-905B-4CD3-A3B1-826FAADF1AD1}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73D-4FC8-AFFE-5DABDCC99BB3}"/>
                </c:ext>
              </c:extLst>
            </c:dLbl>
            <c:dLbl>
              <c:idx val="24"/>
              <c:layout>
                <c:manualLayout>
                  <c:x val="0"/>
                  <c:y val="-1.69728277212178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{90DD3D6E-0791-4379-B817-7865A0D49FE8}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73D-4FC8-AFFE-5DABDCC99BB3}"/>
                </c:ext>
              </c:extLst>
            </c:dLbl>
            <c:dLbl>
              <c:idx val="32"/>
              <c:layout>
                <c:manualLayout>
                  <c:x val="0"/>
                  <c:y val="1.697282772121785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{F29FD036-4D20-4889-83D6-C5C8A5F7C24D}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73D-4FC8-AFFE-5DABDCC99B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573D-4FC8-AFFE-5DABDCC99BB3}"/>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前年度に引き続き、据え置きとなっていた過疎対策事業債等の元金償還が始まったが、新規発行債の抑制に努めているため、元利償還金の急激な上昇には至っていない。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今後も、過疎対策事業や災害復旧事業などでの新規発行債の起債が想定されるが、制度を有効活用しつつも、新規発行の抑制に努め、実質公債費比率の急激な上昇を抑える。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新規発行債の抑制による地方債残高の減少をはじめ将来負担額は減少しているものの、充当可能財源も減少傾向にある。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将来負担額から充当可能財源額を除した差額は前年度は基金取り崩しによって大きく減少したのに対して今年度は微増となったが従前水準よりも低いままである。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今後も地方債の借入抑制や基金の計画的な積み増しを行い、将来負担の軽減に努めていく。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千葉県大多喜町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財政調整基金、減債基金においては増減はなく、特定目的基金のみの増減であった。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百万円、定住化基金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百万円などの積立があったものの、ふるさと基金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百万円、高速バス運行基金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百万円（全額）などの取り崩しがあり、基金全体で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基金の使途を明確化するために、財政調整基金の取崩しを行い各特定目的基金に積立を行う予定である。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・ふるさと基金：寄付金を財源として寄付者の社会的投資を具体化することにより、多様な人々の参加による個性豊かなふるさとづくりを目指す。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・福祉基金：高齢者、障害者及び児童の保健福祉の増進に資する。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百万円、定住化基金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百万円などの積立があったものの、ふるさと基金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百万円、高速バス運行基金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百万円（全額）などの取り崩しがあり、特定目的基金にて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公共施設整備基金：公共施設の老朽化及び長寿命化対策に備え、計画的に積立を行っていく予定。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取り崩し、積み立てのいずれも行わなかったため増減なし。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基金の使途を明確化するために、取崩しを行い各特定目的基金に積み立てを行う予定である。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取り崩し、積み立てのいずれも行わなかったため増減なし。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辺地対策事業債及び過疎対策事業債の借入が増加してきており、償還に備えて計画的に積み立てを行っていく予定である。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
8,652
129.87
6,758,045
6,297,243
313,458
3,393,805
4,317,213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年度以降、概ね類似団体平均を上回る傾向にあり、これは類似団体と比較して施設の老朽化が進んでいることを示している。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公共施設等の個別施設管理計画については令和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が完了し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建物系公共施設の総延床面積を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％削減するという目標の達成に向け、資産の適正な管理を進めていく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60748</xdr:rowOff>
    </xdr:from>
    <xdr:to>
      <xdr:col>23</xdr:col>
      <xdr:colOff>136525</xdr:colOff>
      <xdr:row>31</xdr:row>
      <xdr:rowOff>162348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3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39175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35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111548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37972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64770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33654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21590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29695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73872</xdr:rowOff>
    </xdr:from>
    <xdr:to>
      <xdr:col>7</xdr:col>
      <xdr:colOff>187325</xdr:colOff>
      <xdr:row>31</xdr:row>
      <xdr:rowOff>4022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2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124672</xdr:rowOff>
    </xdr:from>
    <xdr:to>
      <xdr:col>11</xdr:col>
      <xdr:colOff>136525</xdr:colOff>
      <xdr:row>30</xdr:row>
      <xdr:rowOff>153458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26817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132097</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年度以降、類似団体平均を上回ってい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年度に類似団体平均を下回った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これは普通交付税の増による経常一般財源等の増加が原因となっている。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今後も人口減少による地方税収の減が見込まれ、長期的視点に立った債務の管理が必要である。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低い水準を目指し、基金や起債の取り扱いに注意して取り組んでいく。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4914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104745</xdr:rowOff>
    </xdr:from>
    <xdr:to>
      <xdr:col>76</xdr:col>
      <xdr:colOff>73025</xdr:colOff>
      <xdr:row>29</xdr:row>
      <xdr:rowOff>34895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49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127622</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47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6187</xdr:rowOff>
    </xdr:from>
    <xdr:to>
      <xdr:col>72</xdr:col>
      <xdr:colOff>123825</xdr:colOff>
      <xdr:row>29</xdr:row>
      <xdr:rowOff>107787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49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155545</xdr:rowOff>
    </xdr:from>
    <xdr:to>
      <xdr:col>76</xdr:col>
      <xdr:colOff>22225</xdr:colOff>
      <xdr:row>29</xdr:row>
      <xdr:rowOff>56987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4956145"/>
          <a:ext cx="7112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13281</xdr:rowOff>
    </xdr:from>
    <xdr:to>
      <xdr:col>68</xdr:col>
      <xdr:colOff>123825</xdr:colOff>
      <xdr:row>29</xdr:row>
      <xdr:rowOff>114881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49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56987</xdr:rowOff>
    </xdr:from>
    <xdr:to>
      <xdr:col>72</xdr:col>
      <xdr:colOff>73025</xdr:colOff>
      <xdr:row>29</xdr:row>
      <xdr:rowOff>64081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029037"/>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150906</xdr:rowOff>
    </xdr:from>
    <xdr:to>
      <xdr:col>64</xdr:col>
      <xdr:colOff>123825</xdr:colOff>
      <xdr:row>29</xdr:row>
      <xdr:rowOff>81056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49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30256</xdr:rowOff>
    </xdr:from>
    <xdr:to>
      <xdr:col>68</xdr:col>
      <xdr:colOff>73025</xdr:colOff>
      <xdr:row>29</xdr:row>
      <xdr:rowOff>64081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002306"/>
          <a:ext cx="762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22019</xdr:rowOff>
    </xdr:from>
    <xdr:to>
      <xdr:col>60</xdr:col>
      <xdr:colOff>123825</xdr:colOff>
      <xdr:row>29</xdr:row>
      <xdr:rowOff>123619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49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30256</xdr:rowOff>
    </xdr:from>
    <xdr:to>
      <xdr:col>64</xdr:col>
      <xdr:colOff>73025</xdr:colOff>
      <xdr:row>29</xdr:row>
      <xdr:rowOff>72819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002306"/>
          <a:ext cx="762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1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98914</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07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106008</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0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97583</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472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140146</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476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
8,652
129.87
6,758,045
6,297,243
313,458
3,393,805
4,317,213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103505</xdr:rowOff>
    </xdr:from>
    <xdr:to>
      <xdr:col>24</xdr:col>
      <xdr:colOff>114300</xdr:colOff>
      <xdr:row>37</xdr:row>
      <xdr:rowOff>33655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126382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127635</xdr:rowOff>
    </xdr:from>
    <xdr:to>
      <xdr:col>24</xdr:col>
      <xdr:colOff>63500</xdr:colOff>
      <xdr:row>36</xdr:row>
      <xdr:rowOff>154305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2998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40640</xdr:rowOff>
    </xdr:from>
    <xdr:to>
      <xdr:col>15</xdr:col>
      <xdr:colOff>101600</xdr:colOff>
      <xdr:row>36</xdr:row>
      <xdr:rowOff>142240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91440</xdr:rowOff>
    </xdr:from>
    <xdr:to>
      <xdr:col>19</xdr:col>
      <xdr:colOff>177800</xdr:colOff>
      <xdr:row>36</xdr:row>
      <xdr:rowOff>127635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263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xdr:rowOff>
    </xdr:from>
    <xdr:to>
      <xdr:col>10</xdr:col>
      <xdr:colOff>165100</xdr:colOff>
      <xdr:row>36</xdr:row>
      <xdr:rowOff>106045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55245</xdr:rowOff>
    </xdr:from>
    <xdr:to>
      <xdr:col>15</xdr:col>
      <xdr:colOff>50800</xdr:colOff>
      <xdr:row>36</xdr:row>
      <xdr:rowOff>91440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274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160655</xdr:rowOff>
    </xdr:from>
    <xdr:to>
      <xdr:col>6</xdr:col>
      <xdr:colOff>38100</xdr:colOff>
      <xdr:row>36</xdr:row>
      <xdr:rowOff>90805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40005</xdr:rowOff>
    </xdr:from>
    <xdr:to>
      <xdr:col>10</xdr:col>
      <xdr:colOff>114300</xdr:colOff>
      <xdr:row>36</xdr:row>
      <xdr:rowOff>55245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122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158767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122572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100445</xdr:rowOff>
    </xdr:from>
    <xdr:to>
      <xdr:col>55</xdr:col>
      <xdr:colOff>50800</xdr:colOff>
      <xdr:row>40</xdr:row>
      <xdr:rowOff>30595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123322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63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108948</xdr:rowOff>
    </xdr:from>
    <xdr:to>
      <xdr:col>50</xdr:col>
      <xdr:colOff>165100</xdr:colOff>
      <xdr:row>40</xdr:row>
      <xdr:rowOff>39098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151245</xdr:rowOff>
    </xdr:from>
    <xdr:to>
      <xdr:col>55</xdr:col>
      <xdr:colOff>0</xdr:colOff>
      <xdr:row>39</xdr:row>
      <xdr:rowOff>159748</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37795"/>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115285</xdr:rowOff>
    </xdr:from>
    <xdr:to>
      <xdr:col>46</xdr:col>
      <xdr:colOff>38100</xdr:colOff>
      <xdr:row>40</xdr:row>
      <xdr:rowOff>45435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159748</xdr:rowOff>
    </xdr:from>
    <xdr:to>
      <xdr:col>50</xdr:col>
      <xdr:colOff>114300</xdr:colOff>
      <xdr:row>39</xdr:row>
      <xdr:rowOff>166085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46298"/>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124960</xdr:rowOff>
    </xdr:from>
    <xdr:to>
      <xdr:col>41</xdr:col>
      <xdr:colOff>101600</xdr:colOff>
      <xdr:row>40</xdr:row>
      <xdr:rowOff>55110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166085</xdr:rowOff>
    </xdr:from>
    <xdr:to>
      <xdr:col>45</xdr:col>
      <xdr:colOff>177800</xdr:colOff>
      <xdr:row>40</xdr:row>
      <xdr:rowOff>4310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52635"/>
          <a:ext cx="889000" cy="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130492</xdr:rowOff>
    </xdr:from>
    <xdr:to>
      <xdr:col>36</xdr:col>
      <xdr:colOff>165100</xdr:colOff>
      <xdr:row>40</xdr:row>
      <xdr:rowOff>60642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8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4310</xdr:rowOff>
    </xdr:from>
    <xdr:to>
      <xdr:col>41</xdr:col>
      <xdr:colOff>50800</xdr:colOff>
      <xdr:row>40</xdr:row>
      <xdr:rowOff>9842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862310"/>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55625</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5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36562</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8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71637</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5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51769</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9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48804</xdr:rowOff>
    </xdr:from>
    <xdr:to>
      <xdr:col>24</xdr:col>
      <xdr:colOff>114300</xdr:colOff>
      <xdr:row>62</xdr:row>
      <xdr:rowOff>150404</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27231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27577</xdr:rowOff>
    </xdr:from>
    <xdr:to>
      <xdr:col>20</xdr:col>
      <xdr:colOff>38100</xdr:colOff>
      <xdr:row>62</xdr:row>
      <xdr:rowOff>129177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78377</xdr:rowOff>
    </xdr:from>
    <xdr:to>
      <xdr:col>24</xdr:col>
      <xdr:colOff>63500</xdr:colOff>
      <xdr:row>62</xdr:row>
      <xdr:rowOff>99604</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7082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60416</xdr:rowOff>
    </xdr:from>
    <xdr:to>
      <xdr:col>19</xdr:col>
      <xdr:colOff>177800</xdr:colOff>
      <xdr:row>62</xdr:row>
      <xdr:rowOff>78377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6903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60416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6756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27759</xdr:rowOff>
    </xdr:from>
    <xdr:to>
      <xdr:col>10</xdr:col>
      <xdr:colOff>114300</xdr:colOff>
      <xdr:row>62</xdr:row>
      <xdr:rowOff>45720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6576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120304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27746</xdr:rowOff>
    </xdr:from>
    <xdr:to>
      <xdr:col>55</xdr:col>
      <xdr:colOff>50800</xdr:colOff>
      <xdr:row>62</xdr:row>
      <xdr:rowOff>129346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6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50623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50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35960</xdr:rowOff>
    </xdr:from>
    <xdr:to>
      <xdr:col>50</xdr:col>
      <xdr:colOff>165100</xdr:colOff>
      <xdr:row>62</xdr:row>
      <xdr:rowOff>137560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6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78546</xdr:rowOff>
    </xdr:from>
    <xdr:to>
      <xdr:col>55</xdr:col>
      <xdr:colOff>0</xdr:colOff>
      <xdr:row>62</xdr:row>
      <xdr:rowOff>86760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708446"/>
          <a:ext cx="8382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42800</xdr:rowOff>
    </xdr:from>
    <xdr:to>
      <xdr:col>46</xdr:col>
      <xdr:colOff>38100</xdr:colOff>
      <xdr:row>62</xdr:row>
      <xdr:rowOff>144400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6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86760</xdr:rowOff>
    </xdr:from>
    <xdr:to>
      <xdr:col>50</xdr:col>
      <xdr:colOff>114300</xdr:colOff>
      <xdr:row>62</xdr:row>
      <xdr:rowOff>93600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716660"/>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51381</xdr:rowOff>
    </xdr:from>
    <xdr:to>
      <xdr:col>41</xdr:col>
      <xdr:colOff>101600</xdr:colOff>
      <xdr:row>62</xdr:row>
      <xdr:rowOff>152981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6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93600</xdr:rowOff>
    </xdr:from>
    <xdr:to>
      <xdr:col>45</xdr:col>
      <xdr:colOff>177800</xdr:colOff>
      <xdr:row>62</xdr:row>
      <xdr:rowOff>102181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723500"/>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57215</xdr:rowOff>
    </xdr:from>
    <xdr:to>
      <xdr:col>36</xdr:col>
      <xdr:colOff>165100</xdr:colOff>
      <xdr:row>62</xdr:row>
      <xdr:rowOff>158815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6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102181</xdr:rowOff>
    </xdr:from>
    <xdr:to>
      <xdr:col>41</xdr:col>
      <xdr:colOff>50800</xdr:colOff>
      <xdr:row>62</xdr:row>
      <xdr:rowOff>108015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732081"/>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154087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44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160927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44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169508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45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3892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6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145687</xdr:rowOff>
    </xdr:from>
    <xdr:to>
      <xdr:col>24</xdr:col>
      <xdr:colOff>114300</xdr:colOff>
      <xdr:row>85</xdr:row>
      <xdr:rowOff>75837</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124114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34652</xdr:rowOff>
    </xdr:from>
    <xdr:to>
      <xdr:col>20</xdr:col>
      <xdr:colOff>38100</xdr:colOff>
      <xdr:row>86</xdr:row>
      <xdr:rowOff>136252</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25037</xdr:rowOff>
    </xdr:from>
    <xdr:to>
      <xdr:col>24</xdr:col>
      <xdr:colOff>63500</xdr:colOff>
      <xdr:row>86</xdr:row>
      <xdr:rowOff>85452</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3797300" y="14598287"/>
          <a:ext cx="8382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13426</xdr:rowOff>
    </xdr:from>
    <xdr:to>
      <xdr:col>15</xdr:col>
      <xdr:colOff>101600</xdr:colOff>
      <xdr:row>86</xdr:row>
      <xdr:rowOff>115026</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64226</xdr:rowOff>
    </xdr:from>
    <xdr:to>
      <xdr:col>19</xdr:col>
      <xdr:colOff>177800</xdr:colOff>
      <xdr:row>86</xdr:row>
      <xdr:rowOff>85452</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8089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150586</xdr:rowOff>
    </xdr:from>
    <xdr:to>
      <xdr:col>10</xdr:col>
      <xdr:colOff>165100</xdr:colOff>
      <xdr:row>86</xdr:row>
      <xdr:rowOff>80736</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29936</xdr:rowOff>
    </xdr:from>
    <xdr:to>
      <xdr:col>15</xdr:col>
      <xdr:colOff>50800</xdr:colOff>
      <xdr:row>86</xdr:row>
      <xdr:rowOff>64226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7746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111398</xdr:rowOff>
    </xdr:from>
    <xdr:to>
      <xdr:col>6</xdr:col>
      <xdr:colOff>38100</xdr:colOff>
      <xdr:row>86</xdr:row>
      <xdr:rowOff>41548</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162198</xdr:rowOff>
    </xdr:from>
    <xdr:to>
      <xdr:col>10</xdr:col>
      <xdr:colOff>114300</xdr:colOff>
      <xdr:row>86</xdr:row>
      <xdr:rowOff>29936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7354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127379</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106153</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85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71863</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32675</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41211</xdr:rowOff>
    </xdr:from>
    <xdr:to>
      <xdr:col>55</xdr:col>
      <xdr:colOff>50800</xdr:colOff>
      <xdr:row>85</xdr:row>
      <xdr:rowOff>142811</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6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19638</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59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74549</xdr:rowOff>
    </xdr:from>
    <xdr:to>
      <xdr:col>50</xdr:col>
      <xdr:colOff>165100</xdr:colOff>
      <xdr:row>86</xdr:row>
      <xdr:rowOff>4699</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92011</xdr:rowOff>
    </xdr:from>
    <xdr:to>
      <xdr:col>55</xdr:col>
      <xdr:colOff>0</xdr:colOff>
      <xdr:row>85</xdr:row>
      <xdr:rowOff>125349</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665261"/>
          <a:ext cx="8382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77788</xdr:rowOff>
    </xdr:from>
    <xdr:to>
      <xdr:col>46</xdr:col>
      <xdr:colOff>38100</xdr:colOff>
      <xdr:row>86</xdr:row>
      <xdr:rowOff>7938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125349</xdr:rowOff>
    </xdr:from>
    <xdr:to>
      <xdr:col>50</xdr:col>
      <xdr:colOff>114300</xdr:colOff>
      <xdr:row>85</xdr:row>
      <xdr:rowOff>128588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69859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81598</xdr:rowOff>
    </xdr:from>
    <xdr:to>
      <xdr:col>41</xdr:col>
      <xdr:colOff>101600</xdr:colOff>
      <xdr:row>86</xdr:row>
      <xdr:rowOff>11748</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6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128588</xdr:rowOff>
    </xdr:from>
    <xdr:to>
      <xdr:col>45</xdr:col>
      <xdr:colOff>177800</xdr:colOff>
      <xdr:row>85</xdr:row>
      <xdr:rowOff>132398</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70183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84265</xdr:rowOff>
    </xdr:from>
    <xdr:to>
      <xdr:col>36</xdr:col>
      <xdr:colOff>165100</xdr:colOff>
      <xdr:row>86</xdr:row>
      <xdr:rowOff>14415</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6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132398</xdr:rowOff>
    </xdr:from>
    <xdr:to>
      <xdr:col>41</xdr:col>
      <xdr:colOff>50800</xdr:colOff>
      <xdr:row>85</xdr:row>
      <xdr:rowOff>135065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70564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167276</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7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170515</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74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2875</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7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5542</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75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88265</xdr:rowOff>
    </xdr:from>
    <xdr:to>
      <xdr:col>85</xdr:col>
      <xdr:colOff>177800</xdr:colOff>
      <xdr:row>36</xdr:row>
      <xdr:rowOff>18415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111142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44450</xdr:rowOff>
    </xdr:from>
    <xdr:to>
      <xdr:col>81</xdr:col>
      <xdr:colOff>101600</xdr:colOff>
      <xdr:row>35</xdr:row>
      <xdr:rowOff>146050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139065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0960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xdr:rowOff>
    </xdr:from>
    <xdr:to>
      <xdr:col>76</xdr:col>
      <xdr:colOff>165100</xdr:colOff>
      <xdr:row>35</xdr:row>
      <xdr:rowOff>107950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57150</xdr:rowOff>
    </xdr:from>
    <xdr:to>
      <xdr:col>81</xdr:col>
      <xdr:colOff>50800</xdr:colOff>
      <xdr:row>35</xdr:row>
      <xdr:rowOff>95250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135890</xdr:rowOff>
    </xdr:from>
    <xdr:to>
      <xdr:col>72</xdr:col>
      <xdr:colOff>38100</xdr:colOff>
      <xdr:row>35</xdr:row>
      <xdr:rowOff>66040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xdr:rowOff>
    </xdr:from>
    <xdr:to>
      <xdr:col>76</xdr:col>
      <xdr:colOff>114300</xdr:colOff>
      <xdr:row>35</xdr:row>
      <xdr:rowOff>57150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015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93980</xdr:rowOff>
    </xdr:from>
    <xdr:to>
      <xdr:col>67</xdr:col>
      <xdr:colOff>101600</xdr:colOff>
      <xdr:row>35</xdr:row>
      <xdr:rowOff>24130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144780</xdr:rowOff>
    </xdr:from>
    <xdr:to>
      <xdr:col>71</xdr:col>
      <xdr:colOff>177800</xdr:colOff>
      <xdr:row>35</xdr:row>
      <xdr:rowOff>15240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59740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162577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124477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82567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40657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40487</xdr:rowOff>
    </xdr:from>
    <xdr:to>
      <xdr:col>116</xdr:col>
      <xdr:colOff>114300</xdr:colOff>
      <xdr:row>39</xdr:row>
      <xdr:rowOff>142087</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7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63364</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57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91287</xdr:rowOff>
    </xdr:from>
    <xdr:to>
      <xdr:col>116</xdr:col>
      <xdr:colOff>63500</xdr:colOff>
      <xdr:row>39</xdr:row>
      <xdr:rowOff>101346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777837"/>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58775</xdr:rowOff>
    </xdr:from>
    <xdr:to>
      <xdr:col>107</xdr:col>
      <xdr:colOff>101600</xdr:colOff>
      <xdr:row>39</xdr:row>
      <xdr:rowOff>160375</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7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109575</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78789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67005</xdr:rowOff>
    </xdr:from>
    <xdr:to>
      <xdr:col>102</xdr:col>
      <xdr:colOff>165100</xdr:colOff>
      <xdr:row>39</xdr:row>
      <xdr:rowOff>168605</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109575</xdr:rowOff>
    </xdr:from>
    <xdr:to>
      <xdr:col>107</xdr:col>
      <xdr:colOff>50800</xdr:colOff>
      <xdr:row>39</xdr:row>
      <xdr:rowOff>117805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79612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73406</xdr:rowOff>
    </xdr:from>
    <xdr:to>
      <xdr:col>98</xdr:col>
      <xdr:colOff>38100</xdr:colOff>
      <xdr:row>40</xdr:row>
      <xdr:rowOff>3556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117805</xdr:rowOff>
    </xdr:from>
    <xdr:to>
      <xdr:col>102</xdr:col>
      <xdr:colOff>114300</xdr:colOff>
      <xdr:row>39</xdr:row>
      <xdr:rowOff>124206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80435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168673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5452</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52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13682</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52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20083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73297</xdr:rowOff>
    </xdr:from>
    <xdr:to>
      <xdr:col>85</xdr:col>
      <xdr:colOff>177800</xdr:colOff>
      <xdr:row>61</xdr:row>
      <xdr:rowOff>3447</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96174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124097</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3751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xdr:rowOff>
    </xdr:from>
    <xdr:to>
      <xdr:col>76</xdr:col>
      <xdr:colOff>165100</xdr:colOff>
      <xdr:row>60</xdr:row>
      <xdr:rowOff>117747</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66947</xdr:rowOff>
    </xdr:from>
    <xdr:to>
      <xdr:col>81</xdr:col>
      <xdr:colOff>50800</xdr:colOff>
      <xdr:row>60</xdr:row>
      <xdr:rowOff>88174</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3539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66947</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3196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119017</xdr:rowOff>
    </xdr:from>
    <xdr:to>
      <xdr:col>67</xdr:col>
      <xdr:colOff>101600</xdr:colOff>
      <xdr:row>60</xdr:row>
      <xdr:rowOff>49167</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169817</xdr:rowOff>
    </xdr:from>
    <xdr:to>
      <xdr:col>71</xdr:col>
      <xdr:colOff>177800</xdr:colOff>
      <xdr:row>60</xdr:row>
      <xdr:rowOff>32657</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2853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155501</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134274</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65694</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137795</xdr:rowOff>
    </xdr:from>
    <xdr:to>
      <xdr:col>116</xdr:col>
      <xdr:colOff>114300</xdr:colOff>
      <xdr:row>62</xdr:row>
      <xdr:rowOff>67945</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116222</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5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148272</xdr:rowOff>
    </xdr:from>
    <xdr:to>
      <xdr:col>112</xdr:col>
      <xdr:colOff>38100</xdr:colOff>
      <xdr:row>62</xdr:row>
      <xdr:rowOff>78422</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17145</xdr:rowOff>
    </xdr:from>
    <xdr:to>
      <xdr:col>116</xdr:col>
      <xdr:colOff>63500</xdr:colOff>
      <xdr:row>62</xdr:row>
      <xdr:rowOff>27622</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647045"/>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125222</xdr:rowOff>
    </xdr:from>
    <xdr:to>
      <xdr:col>107</xdr:col>
      <xdr:colOff>101600</xdr:colOff>
      <xdr:row>62</xdr:row>
      <xdr:rowOff>55372</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xdr:rowOff>
    </xdr:from>
    <xdr:to>
      <xdr:col>111</xdr:col>
      <xdr:colOff>177800</xdr:colOff>
      <xdr:row>62</xdr:row>
      <xdr:rowOff>27622</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20434300" y="10634472"/>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135128</xdr:rowOff>
    </xdr:from>
    <xdr:to>
      <xdr:col>102</xdr:col>
      <xdr:colOff>165100</xdr:colOff>
      <xdr:row>62</xdr:row>
      <xdr:rowOff>65278</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5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xdr:rowOff>
    </xdr:from>
    <xdr:to>
      <xdr:col>107</xdr:col>
      <xdr:colOff>50800</xdr:colOff>
      <xdr:row>62</xdr:row>
      <xdr:rowOff>14478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63447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142557</xdr:rowOff>
    </xdr:from>
    <xdr:to>
      <xdr:col>98</xdr:col>
      <xdr:colOff>38100</xdr:colOff>
      <xdr:row>62</xdr:row>
      <xdr:rowOff>72707</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6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xdr:rowOff>
    </xdr:from>
    <xdr:to>
      <xdr:col>102</xdr:col>
      <xdr:colOff>114300</xdr:colOff>
      <xdr:row>62</xdr:row>
      <xdr:rowOff>21907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64437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69549</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6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56405</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6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63834</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6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1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1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7" name="【公民館】&#10;有形固定資産減価償却率最大値テキスト">
          <a:extLst>
            <a:ext uri="{FF2B5EF4-FFF2-40B4-BE49-F238E27FC236}">
              <a16:creationId xmlns:a16="http://schemas.microsoft.com/office/drawing/2014/main" id="{00000000-0008-0000-0100-00009B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100-00009D020000}"/>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59707</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100-0000A9020000}"/>
            </a:ext>
          </a:extLst>
        </xdr:cNvPr>
        <xdr:cNvSpPr txBox="1"/>
      </xdr:nvSpPr>
      <xdr:spPr>
        <a:xfrm>
          <a:off x="16357600" y="180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87630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5481300" y="182270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51526</xdr:rowOff>
    </xdr:from>
    <xdr:to>
      <xdr:col>76</xdr:col>
      <xdr:colOff>165100</xdr:colOff>
      <xdr:row>107</xdr:row>
      <xdr:rowOff>153126</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4541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107</xdr:row>
      <xdr:rowOff>102326</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14592300" y="18227039"/>
          <a:ext cx="889000" cy="2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18869</xdr:rowOff>
    </xdr:from>
    <xdr:to>
      <xdr:col>72</xdr:col>
      <xdr:colOff>38100</xdr:colOff>
      <xdr:row>107</xdr:row>
      <xdr:rowOff>120469</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365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69669</xdr:rowOff>
    </xdr:from>
    <xdr:to>
      <xdr:col>76</xdr:col>
      <xdr:colOff>114300</xdr:colOff>
      <xdr:row>107</xdr:row>
      <xdr:rowOff>102326</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3703300" y="18414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157662</xdr:rowOff>
    </xdr:from>
    <xdr:to>
      <xdr:col>67</xdr:col>
      <xdr:colOff>101600</xdr:colOff>
      <xdr:row>107</xdr:row>
      <xdr:rowOff>87812</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276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37012</xdr:rowOff>
    </xdr:from>
    <xdr:to>
      <xdr:col>71</xdr:col>
      <xdr:colOff>177800</xdr:colOff>
      <xdr:row>107</xdr:row>
      <xdr:rowOff>69669</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814300" y="183821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120666</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144253</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111596</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78939</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100-0000B9020000}"/>
            </a:ext>
          </a:extLst>
        </xdr:cNvPr>
        <xdr:cNvSpPr txBox="1"/>
      </xdr:nvSpPr>
      <xdr:spPr>
        <a:xfrm>
          <a:off x="12611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95695</xdr:rowOff>
    </xdr:from>
    <xdr:to>
      <xdr:col>116</xdr:col>
      <xdr:colOff>114300</xdr:colOff>
      <xdr:row>107</xdr:row>
      <xdr:rowOff>25845</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82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74122</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824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100267</xdr:rowOff>
    </xdr:from>
    <xdr:to>
      <xdr:col>112</xdr:col>
      <xdr:colOff>38100</xdr:colOff>
      <xdr:row>107</xdr:row>
      <xdr:rowOff>30417</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827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146495</xdr:rowOff>
    </xdr:from>
    <xdr:to>
      <xdr:col>116</xdr:col>
      <xdr:colOff>63500</xdr:colOff>
      <xdr:row>106</xdr:row>
      <xdr:rowOff>151067</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21323300" y="1832019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103124</xdr:rowOff>
    </xdr:from>
    <xdr:to>
      <xdr:col>107</xdr:col>
      <xdr:colOff>101600</xdr:colOff>
      <xdr:row>107</xdr:row>
      <xdr:rowOff>33274</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151067</xdr:rowOff>
    </xdr:from>
    <xdr:to>
      <xdr:col>111</xdr:col>
      <xdr:colOff>177800</xdr:colOff>
      <xdr:row>106</xdr:row>
      <xdr:rowOff>153924</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0434300" y="1832476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106553</xdr:rowOff>
    </xdr:from>
    <xdr:to>
      <xdr:col>102</xdr:col>
      <xdr:colOff>165100</xdr:colOff>
      <xdr:row>107</xdr:row>
      <xdr:rowOff>36703</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82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153924</xdr:rowOff>
    </xdr:from>
    <xdr:to>
      <xdr:col>107</xdr:col>
      <xdr:colOff>50800</xdr:colOff>
      <xdr:row>106</xdr:row>
      <xdr:rowOff>157353</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9545300" y="1832762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113982</xdr:rowOff>
    </xdr:from>
    <xdr:to>
      <xdr:col>98</xdr:col>
      <xdr:colOff>38100</xdr:colOff>
      <xdr:row>107</xdr:row>
      <xdr:rowOff>44132</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82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157353</xdr:rowOff>
    </xdr:from>
    <xdr:to>
      <xdr:col>102</xdr:col>
      <xdr:colOff>114300</xdr:colOff>
      <xdr:row>106</xdr:row>
      <xdr:rowOff>164782</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8656300" y="1833105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21544</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836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24401</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27830</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9310427" y="183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35259</xdr:rowOff>
    </xdr:from>
    <xdr:ext cx="469744" cy="259045"/>
    <xdr:sp macro="" textlink="">
      <xdr:nvSpPr>
        <xdr:cNvPr id="750" name="n_4mainValue【公民館】&#10;一人当たり面積">
          <a:extLst>
            <a:ext uri="{FF2B5EF4-FFF2-40B4-BE49-F238E27FC236}">
              <a16:creationId xmlns:a16="http://schemas.microsoft.com/office/drawing/2014/main" id="{00000000-0008-0000-0100-0000EE020000}"/>
            </a:ext>
          </a:extLst>
        </xdr:cNvPr>
        <xdr:cNvSpPr txBox="1"/>
      </xdr:nvSpPr>
      <xdr:spPr>
        <a:xfrm>
          <a:off x="18421427" y="1838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梁及びトンネルは、町の面積が大きく山間部が多いため、一人当たりの有形固定資産額が高くなる傾向にある。また、老朽化が進んできているため点検業務を順次実施し、その結果を踏まえて老朽化対策を行うなど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保育所及び学校施設については、近年の少子化を受けて保育所の統合や学校の統合を行い、保育所については新規に設置、学校においては必要に応じて校舎の増改築を実施したため、減価償却率としては低い水準にある。維持管理に係る経費の増加に留意しつつ、引き続き子育て環境の整備に積極的に取り組んで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令和元年度に横山宮原住宅を新規に建築したことにより減価償却率が低くなった。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公民館については平成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年度に中央公民館給水設備及びホール棟防水改修、トイレ改修を行ったことにより減価償却率が低くなった。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
8,652
129.87
6,758,045
6,297,243
313,458
3,393,805
4,317,213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115388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961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81099</xdr:rowOff>
    </xdr:from>
    <xdr:to>
      <xdr:col>19</xdr:col>
      <xdr:colOff>177800</xdr:colOff>
      <xdr:row>38</xdr:row>
      <xdr:rowOff>92528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65961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142257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8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110490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96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67310</xdr:rowOff>
    </xdr:from>
    <xdr:to>
      <xdr:col>46</xdr:col>
      <xdr:colOff>38100</xdr:colOff>
      <xdr:row>40</xdr:row>
      <xdr:rowOff>168910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118110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968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118110</xdr:rowOff>
    </xdr:from>
    <xdr:to>
      <xdr:col>45</xdr:col>
      <xdr:colOff>177800</xdr:colOff>
      <xdr:row>40</xdr:row>
      <xdr:rowOff>121920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97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78740</xdr:rowOff>
    </xdr:from>
    <xdr:to>
      <xdr:col>36</xdr:col>
      <xdr:colOff>165100</xdr:colOff>
      <xdr:row>41</xdr:row>
      <xdr:rowOff>8890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129540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97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152417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160037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145796</xdr:rowOff>
    </xdr:from>
    <xdr:to>
      <xdr:col>24</xdr:col>
      <xdr:colOff>114300</xdr:colOff>
      <xdr:row>58</xdr:row>
      <xdr:rowOff>75946</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168673</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976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106934</xdr:rowOff>
    </xdr:from>
    <xdr:to>
      <xdr:col>20</xdr:col>
      <xdr:colOff>38100</xdr:colOff>
      <xdr:row>58</xdr:row>
      <xdr:rowOff>37084</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157734</xdr:rowOff>
    </xdr:from>
    <xdr:to>
      <xdr:col>24</xdr:col>
      <xdr:colOff>63500</xdr:colOff>
      <xdr:row>58</xdr:row>
      <xdr:rowOff>25146</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993038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157734</xdr:rowOff>
    </xdr:from>
    <xdr:to>
      <xdr:col>19</xdr:col>
      <xdr:colOff>177800</xdr:colOff>
      <xdr:row>58</xdr:row>
      <xdr:rowOff>102870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2908300" y="993038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xdr:rowOff>
    </xdr:from>
    <xdr:to>
      <xdr:col>10</xdr:col>
      <xdr:colOff>165100</xdr:colOff>
      <xdr:row>58</xdr:row>
      <xdr:rowOff>112522</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61722</xdr:rowOff>
    </xdr:from>
    <xdr:to>
      <xdr:col>15</xdr:col>
      <xdr:colOff>50800</xdr:colOff>
      <xdr:row>58</xdr:row>
      <xdr:rowOff>102870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0058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88646</xdr:rowOff>
    </xdr:from>
    <xdr:to>
      <xdr:col>6</xdr:col>
      <xdr:colOff>38100</xdr:colOff>
      <xdr:row>57</xdr:row>
      <xdr:rowOff>18796</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139446</xdr:rowOff>
    </xdr:from>
    <xdr:to>
      <xdr:col>10</xdr:col>
      <xdr:colOff>114300</xdr:colOff>
      <xdr:row>58</xdr:row>
      <xdr:rowOff>61722</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974064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53611</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129049</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35323</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46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98171</xdr:rowOff>
    </xdr:from>
    <xdr:to>
      <xdr:col>55</xdr:col>
      <xdr:colOff>50800</xdr:colOff>
      <xdr:row>63</xdr:row>
      <xdr:rowOff>28321</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7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121048</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148971</xdr:rowOff>
    </xdr:from>
    <xdr:to>
      <xdr:col>55</xdr:col>
      <xdr:colOff>0</xdr:colOff>
      <xdr:row>62</xdr:row>
      <xdr:rowOff>156210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77887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170942</xdr:rowOff>
    </xdr:from>
    <xdr:to>
      <xdr:col>46</xdr:col>
      <xdr:colOff>38100</xdr:colOff>
      <xdr:row>63</xdr:row>
      <xdr:rowOff>101092</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156210</xdr:rowOff>
    </xdr:from>
    <xdr:to>
      <xdr:col>50</xdr:col>
      <xdr:colOff>114300</xdr:colOff>
      <xdr:row>63</xdr:row>
      <xdr:rowOff>50292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786110"/>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xdr:rowOff>
    </xdr:from>
    <xdr:to>
      <xdr:col>41</xdr:col>
      <xdr:colOff>101600</xdr:colOff>
      <xdr:row>63</xdr:row>
      <xdr:rowOff>105664</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50292</xdr:rowOff>
    </xdr:from>
    <xdr:to>
      <xdr:col>45</xdr:col>
      <xdr:colOff>177800</xdr:colOff>
      <xdr:row>63</xdr:row>
      <xdr:rowOff>54864</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8516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4445</xdr:rowOff>
    </xdr:from>
    <xdr:to>
      <xdr:col>36</xdr:col>
      <xdr:colOff>165100</xdr:colOff>
      <xdr:row>63</xdr:row>
      <xdr:rowOff>106045</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54864</xdr:rowOff>
    </xdr:from>
    <xdr:to>
      <xdr:col>41</xdr:col>
      <xdr:colOff>50800</xdr:colOff>
      <xdr:row>63</xdr:row>
      <xdr:rowOff>55245</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85621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52087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92219</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96791</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97172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00000000-0008-0000-0200-00003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00000000-0008-0000-0200-00003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00000000-0008-0000-0200-000041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00000000-0008-0000-0200-000043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16268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63517</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00000000-0008-0000-0200-00004F010000}"/>
            </a:ext>
          </a:extLst>
        </xdr:cNvPr>
        <xdr:cNvSpPr txBox="1"/>
      </xdr:nvSpPr>
      <xdr:spPr>
        <a:xfrm>
          <a:off x="16357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145415</xdr:rowOff>
    </xdr:from>
    <xdr:to>
      <xdr:col>81</xdr:col>
      <xdr:colOff>101600</xdr:colOff>
      <xdr:row>37</xdr:row>
      <xdr:rowOff>75565</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543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24765</xdr:rowOff>
    </xdr:from>
    <xdr:to>
      <xdr:col>85</xdr:col>
      <xdr:colOff>127000</xdr:colOff>
      <xdr:row>37</xdr:row>
      <xdr:rowOff>91440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5481300" y="636841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80645</xdr:rowOff>
    </xdr:from>
    <xdr:to>
      <xdr:col>76</xdr:col>
      <xdr:colOff>165100</xdr:colOff>
      <xdr:row>37</xdr:row>
      <xdr:rowOff>10795</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37</xdr:row>
      <xdr:rowOff>24765</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4592300" y="63036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17780</xdr:rowOff>
    </xdr:from>
    <xdr:to>
      <xdr:col>72</xdr:col>
      <xdr:colOff>38100</xdr:colOff>
      <xdr:row>36</xdr:row>
      <xdr:rowOff>119380</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3652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68580</xdr:rowOff>
    </xdr:from>
    <xdr:to>
      <xdr:col>76</xdr:col>
      <xdr:colOff>114300</xdr:colOff>
      <xdr:row>36</xdr:row>
      <xdr:rowOff>131445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3703300" y="62407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124460</xdr:rowOff>
    </xdr:from>
    <xdr:to>
      <xdr:col>67</xdr:col>
      <xdr:colOff>101600</xdr:colOff>
      <xdr:row>36</xdr:row>
      <xdr:rowOff>54610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2763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3810</xdr:rowOff>
    </xdr:from>
    <xdr:to>
      <xdr:col>71</xdr:col>
      <xdr:colOff>177800</xdr:colOff>
      <xdr:row>36</xdr:row>
      <xdr:rowOff>68580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814300" y="61760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00000000-0008-0000-0200-000058010000}"/>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92092</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27322</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4389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135907</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3500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71137</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2611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00000000-0008-0000-0200-00007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4" name="【一般廃棄物処理施設】&#10;一人当たり有形固定資産（償却資産）額最小値テキスト">
          <a:extLst>
            <a:ext uri="{FF2B5EF4-FFF2-40B4-BE49-F238E27FC236}">
              <a16:creationId xmlns:a16="http://schemas.microsoft.com/office/drawing/2014/main" id="{00000000-0008-0000-0200-000076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00000000-0008-0000-0200-000078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00000000-0008-0000-0200-00007A010000}"/>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134486</xdr:rowOff>
    </xdr:from>
    <xdr:to>
      <xdr:col>116</xdr:col>
      <xdr:colOff>114300</xdr:colOff>
      <xdr:row>41</xdr:row>
      <xdr:rowOff>64636</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22110700" y="699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49413</xdr:rowOff>
    </xdr:from>
    <xdr:ext cx="534377" cy="259045"/>
    <xdr:sp macro="" textlink="">
      <xdr:nvSpPr>
        <xdr:cNvPr id="390" name="【一般廃棄物処理施設】&#10;一人当たり有形固定資産（償却資産）額該当値テキスト">
          <a:extLst>
            <a:ext uri="{FF2B5EF4-FFF2-40B4-BE49-F238E27FC236}">
              <a16:creationId xmlns:a16="http://schemas.microsoft.com/office/drawing/2014/main" id="{00000000-0008-0000-0200-000086010000}"/>
            </a:ext>
          </a:extLst>
        </xdr:cNvPr>
        <xdr:cNvSpPr txBox="1"/>
      </xdr:nvSpPr>
      <xdr:spPr>
        <a:xfrm>
          <a:off x="22199600" y="690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140793</xdr:rowOff>
    </xdr:from>
    <xdr:to>
      <xdr:col>112</xdr:col>
      <xdr:colOff>38100</xdr:colOff>
      <xdr:row>41</xdr:row>
      <xdr:rowOff>70943</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21272500" y="69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13836</xdr:rowOff>
    </xdr:from>
    <xdr:to>
      <xdr:col>116</xdr:col>
      <xdr:colOff>63500</xdr:colOff>
      <xdr:row>41</xdr:row>
      <xdr:rowOff>20143</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1323300" y="7043286"/>
          <a:ext cx="8382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143028</xdr:rowOff>
    </xdr:from>
    <xdr:to>
      <xdr:col>107</xdr:col>
      <xdr:colOff>101600</xdr:colOff>
      <xdr:row>41</xdr:row>
      <xdr:rowOff>73178</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0383500" y="70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20143</xdr:rowOff>
    </xdr:from>
    <xdr:to>
      <xdr:col>111</xdr:col>
      <xdr:colOff>177800</xdr:colOff>
      <xdr:row>41</xdr:row>
      <xdr:rowOff>22378</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20434300" y="704959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145678</xdr:rowOff>
    </xdr:from>
    <xdr:to>
      <xdr:col>102</xdr:col>
      <xdr:colOff>165100</xdr:colOff>
      <xdr:row>41</xdr:row>
      <xdr:rowOff>75828</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9494500" y="70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22378</xdr:rowOff>
    </xdr:from>
    <xdr:to>
      <xdr:col>107</xdr:col>
      <xdr:colOff>50800</xdr:colOff>
      <xdr:row>41</xdr:row>
      <xdr:rowOff>25028</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19545300" y="7051828"/>
          <a:ext cx="889000" cy="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147333</xdr:rowOff>
    </xdr:from>
    <xdr:to>
      <xdr:col>98</xdr:col>
      <xdr:colOff>38100</xdr:colOff>
      <xdr:row>41</xdr:row>
      <xdr:rowOff>77483</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18605500" y="70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25028</xdr:rowOff>
    </xdr:from>
    <xdr:to>
      <xdr:col>102</xdr:col>
      <xdr:colOff>114300</xdr:colOff>
      <xdr:row>41</xdr:row>
      <xdr:rowOff>26683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18656300" y="7054478"/>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00000000-0008-0000-0200-00008F010000}"/>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00000000-0008-0000-0200-00009101000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62070</xdr:rowOff>
    </xdr:from>
    <xdr:ext cx="534377" cy="259045"/>
    <xdr:sp macro="" textlink="">
      <xdr:nvSpPr>
        <xdr:cNvPr id="403" name="n_1main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1043411" y="70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64305</xdr:rowOff>
    </xdr:from>
    <xdr:ext cx="534377" cy="259045"/>
    <xdr:sp macro="" textlink="">
      <xdr:nvSpPr>
        <xdr:cNvPr id="404" name="n_2main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20167111" y="70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66955</xdr:rowOff>
    </xdr:from>
    <xdr:ext cx="534377" cy="259045"/>
    <xdr:sp macro="" textlink="">
      <xdr:nvSpPr>
        <xdr:cNvPr id="405" name="n_3main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9278111" y="70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68610</xdr:rowOff>
    </xdr:from>
    <xdr:ext cx="534377" cy="259045"/>
    <xdr:sp macro="" textlink="">
      <xdr:nvSpPr>
        <xdr:cNvPr id="406" name="n_4main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18389111" y="70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a:extLst>
            <a:ext uri="{FF2B5EF4-FFF2-40B4-BE49-F238E27FC236}">
              <a16:creationId xmlns:a16="http://schemas.microsoft.com/office/drawing/2014/main" id="{00000000-0008-0000-0200-0000B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9" name="【消防施設】&#10;有形固定資産減価償却率最小値テキスト">
          <a:extLst>
            <a:ext uri="{FF2B5EF4-FFF2-40B4-BE49-F238E27FC236}">
              <a16:creationId xmlns:a16="http://schemas.microsoft.com/office/drawing/2014/main" id="{00000000-0008-0000-0200-0000C1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451" name="【消防施設】&#10;有形固定資産減価償却率最大値テキスト">
          <a:extLst>
            <a:ext uri="{FF2B5EF4-FFF2-40B4-BE49-F238E27FC236}">
              <a16:creationId xmlns:a16="http://schemas.microsoft.com/office/drawing/2014/main" id="{00000000-0008-0000-0200-0000C301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453" name="【消防施設】&#10;有形固定資産減価償却率平均値テキスト">
          <a:extLst>
            <a:ext uri="{FF2B5EF4-FFF2-40B4-BE49-F238E27FC236}">
              <a16:creationId xmlns:a16="http://schemas.microsoft.com/office/drawing/2014/main" id="{00000000-0008-0000-0200-0000C5010000}"/>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155484</xdr:rowOff>
    </xdr:from>
    <xdr:to>
      <xdr:col>85</xdr:col>
      <xdr:colOff>177800</xdr:colOff>
      <xdr:row>86</xdr:row>
      <xdr:rowOff>85634</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6268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133911</xdr:rowOff>
    </xdr:from>
    <xdr:ext cx="405111" cy="259045"/>
    <xdr:sp macro="" textlink="">
      <xdr:nvSpPr>
        <xdr:cNvPr id="465" name="【消防施設】&#10;有形固定資産減価償却率該当値テキスト">
          <a:extLst>
            <a:ext uri="{FF2B5EF4-FFF2-40B4-BE49-F238E27FC236}">
              <a16:creationId xmlns:a16="http://schemas.microsoft.com/office/drawing/2014/main" id="{00000000-0008-0000-0200-0000D1010000}"/>
            </a:ext>
          </a:extLst>
        </xdr:cNvPr>
        <xdr:cNvSpPr txBox="1"/>
      </xdr:nvSpPr>
      <xdr:spPr>
        <a:xfrm>
          <a:off x="16357600"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144055</xdr:rowOff>
    </xdr:from>
    <xdr:to>
      <xdr:col>81</xdr:col>
      <xdr:colOff>101600</xdr:colOff>
      <xdr:row>86</xdr:row>
      <xdr:rowOff>74205</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5430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23405</xdr:rowOff>
    </xdr:from>
    <xdr:to>
      <xdr:col>85</xdr:col>
      <xdr:colOff>127000</xdr:colOff>
      <xdr:row>86</xdr:row>
      <xdr:rowOff>34834</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5481300" y="1476810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150586</xdr:rowOff>
    </xdr:from>
    <xdr:to>
      <xdr:col>76</xdr:col>
      <xdr:colOff>165100</xdr:colOff>
      <xdr:row>86</xdr:row>
      <xdr:rowOff>80736</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4541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23405</xdr:rowOff>
    </xdr:from>
    <xdr:to>
      <xdr:col>81</xdr:col>
      <xdr:colOff>50800</xdr:colOff>
      <xdr:row>86</xdr:row>
      <xdr:rowOff>29936</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14592300" y="1476810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139156</xdr:rowOff>
    </xdr:from>
    <xdr:to>
      <xdr:col>72</xdr:col>
      <xdr:colOff>38100</xdr:colOff>
      <xdr:row>86</xdr:row>
      <xdr:rowOff>69306</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3652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18506</xdr:rowOff>
    </xdr:from>
    <xdr:to>
      <xdr:col>76</xdr:col>
      <xdr:colOff>114300</xdr:colOff>
      <xdr:row>86</xdr:row>
      <xdr:rowOff>29936</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3703300" y="147632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54248</xdr:rowOff>
    </xdr:from>
    <xdr:to>
      <xdr:col>67</xdr:col>
      <xdr:colOff>101600</xdr:colOff>
      <xdr:row>85</xdr:row>
      <xdr:rowOff>155848</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2763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105048</xdr:rowOff>
    </xdr:from>
    <xdr:to>
      <xdr:col>71</xdr:col>
      <xdr:colOff>177800</xdr:colOff>
      <xdr:row>86</xdr:row>
      <xdr:rowOff>18506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814300" y="1467829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474" name="n_1aveValue【消防施設】&#10;有形固定資産減価償却率">
          <a:extLst>
            <a:ext uri="{FF2B5EF4-FFF2-40B4-BE49-F238E27FC236}">
              <a16:creationId xmlns:a16="http://schemas.microsoft.com/office/drawing/2014/main" id="{00000000-0008-0000-0200-0000DA010000}"/>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475" name="n_2aveValue【消防施設】&#10;有形固定資産減価償却率">
          <a:extLst>
            <a:ext uri="{FF2B5EF4-FFF2-40B4-BE49-F238E27FC236}">
              <a16:creationId xmlns:a16="http://schemas.microsoft.com/office/drawing/2014/main" id="{00000000-0008-0000-0200-0000DB010000}"/>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476" name="n_3aveValue【消防施設】&#10;有形固定資産減価償却率">
          <a:extLst>
            <a:ext uri="{FF2B5EF4-FFF2-40B4-BE49-F238E27FC236}">
              <a16:creationId xmlns:a16="http://schemas.microsoft.com/office/drawing/2014/main" id="{00000000-0008-0000-0200-0000DC01000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477" name="n_4aveValue【消防施設】&#10;有形固定資産減価償却率">
          <a:extLst>
            <a:ext uri="{FF2B5EF4-FFF2-40B4-BE49-F238E27FC236}">
              <a16:creationId xmlns:a16="http://schemas.microsoft.com/office/drawing/2014/main" id="{00000000-0008-0000-0200-0000DD01000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65332</xdr:rowOff>
    </xdr:from>
    <xdr:ext cx="405111" cy="259045"/>
    <xdr:sp macro="" textlink="">
      <xdr:nvSpPr>
        <xdr:cNvPr id="478" name="n_1mainValue【消防施設】&#10;有形固定資産減価償却率">
          <a:extLst>
            <a:ext uri="{FF2B5EF4-FFF2-40B4-BE49-F238E27FC236}">
              <a16:creationId xmlns:a16="http://schemas.microsoft.com/office/drawing/2014/main" id="{00000000-0008-0000-0200-0000DE010000}"/>
            </a:ext>
          </a:extLst>
        </xdr:cNvPr>
        <xdr:cNvSpPr txBox="1"/>
      </xdr:nvSpPr>
      <xdr:spPr>
        <a:xfrm>
          <a:off x="15266044" y="1481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71863</xdr:rowOff>
    </xdr:from>
    <xdr:ext cx="405111" cy="259045"/>
    <xdr:sp macro="" textlink="">
      <xdr:nvSpPr>
        <xdr:cNvPr id="479" name="n_2mainValue【消防施設】&#10;有形固定資産減価償却率">
          <a:extLst>
            <a:ext uri="{FF2B5EF4-FFF2-40B4-BE49-F238E27FC236}">
              <a16:creationId xmlns:a16="http://schemas.microsoft.com/office/drawing/2014/main" id="{00000000-0008-0000-0200-0000DF010000}"/>
            </a:ext>
          </a:extLst>
        </xdr:cNvPr>
        <xdr:cNvSpPr txBox="1"/>
      </xdr:nvSpPr>
      <xdr:spPr>
        <a:xfrm>
          <a:off x="14389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60433</xdr:rowOff>
    </xdr:from>
    <xdr:ext cx="405111" cy="259045"/>
    <xdr:sp macro="" textlink="">
      <xdr:nvSpPr>
        <xdr:cNvPr id="480" name="n_3mainValue【消防施設】&#10;有形固定資産減価償却率">
          <a:extLst>
            <a:ext uri="{FF2B5EF4-FFF2-40B4-BE49-F238E27FC236}">
              <a16:creationId xmlns:a16="http://schemas.microsoft.com/office/drawing/2014/main" id="{00000000-0008-0000-0200-0000E0010000}"/>
            </a:ext>
          </a:extLst>
        </xdr:cNvPr>
        <xdr:cNvSpPr txBox="1"/>
      </xdr:nvSpPr>
      <xdr:spPr>
        <a:xfrm>
          <a:off x="13500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146975</xdr:rowOff>
    </xdr:from>
    <xdr:ext cx="405111" cy="259045"/>
    <xdr:sp macro="" textlink="">
      <xdr:nvSpPr>
        <xdr:cNvPr id="481" name="n_4mainValue【消防施設】&#10;有形固定資産減価償却率">
          <a:extLst>
            <a:ext uri="{FF2B5EF4-FFF2-40B4-BE49-F238E27FC236}">
              <a16:creationId xmlns:a16="http://schemas.microsoft.com/office/drawing/2014/main" id="{00000000-0008-0000-0200-0000E1010000}"/>
            </a:ext>
          </a:extLst>
        </xdr:cNvPr>
        <xdr:cNvSpPr txBox="1"/>
      </xdr:nvSpPr>
      <xdr:spPr>
        <a:xfrm>
          <a:off x="12611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a:extLst>
            <a:ext uri="{FF2B5EF4-FFF2-40B4-BE49-F238E27FC236}">
              <a16:creationId xmlns:a16="http://schemas.microsoft.com/office/drawing/2014/main" id="{00000000-0008-0000-0200-0000F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08" name="【消防施設】&#10;一人当たり面積最小値テキスト">
          <a:extLst>
            <a:ext uri="{FF2B5EF4-FFF2-40B4-BE49-F238E27FC236}">
              <a16:creationId xmlns:a16="http://schemas.microsoft.com/office/drawing/2014/main" id="{00000000-0008-0000-0200-0000FC01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10" name="【消防施設】&#10;一人当たり面積最大値テキスト">
          <a:extLst>
            <a:ext uri="{FF2B5EF4-FFF2-40B4-BE49-F238E27FC236}">
              <a16:creationId xmlns:a16="http://schemas.microsoft.com/office/drawing/2014/main" id="{00000000-0008-0000-0200-0000FE01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512" name="【消防施設】&#10;一人当たり面積平均値テキスト">
          <a:extLst>
            <a:ext uri="{FF2B5EF4-FFF2-40B4-BE49-F238E27FC236}">
              <a16:creationId xmlns:a16="http://schemas.microsoft.com/office/drawing/2014/main" id="{00000000-0008-0000-0200-00000002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159838</xdr:rowOff>
    </xdr:from>
    <xdr:to>
      <xdr:col>116</xdr:col>
      <xdr:colOff>114300</xdr:colOff>
      <xdr:row>86</xdr:row>
      <xdr:rowOff>89988</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22110700" y="14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91456</xdr:rowOff>
    </xdr:from>
    <xdr:ext cx="469744" cy="259045"/>
    <xdr:sp macro="" textlink="">
      <xdr:nvSpPr>
        <xdr:cNvPr id="524" name="【消防施設】&#10;一人当たり面積該当値テキスト">
          <a:extLst>
            <a:ext uri="{FF2B5EF4-FFF2-40B4-BE49-F238E27FC236}">
              <a16:creationId xmlns:a16="http://schemas.microsoft.com/office/drawing/2014/main" id="{00000000-0008-0000-0200-00000C020000}"/>
            </a:ext>
          </a:extLst>
        </xdr:cNvPr>
        <xdr:cNvSpPr txBox="1"/>
      </xdr:nvSpPr>
      <xdr:spPr>
        <a:xfrm>
          <a:off x="22199600" y="1466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39188</xdr:rowOff>
    </xdr:from>
    <xdr:to>
      <xdr:col>116</xdr:col>
      <xdr:colOff>63500</xdr:colOff>
      <xdr:row>86</xdr:row>
      <xdr:rowOff>70757</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21323300" y="14783888"/>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22134</xdr:rowOff>
    </xdr:from>
    <xdr:to>
      <xdr:col>107</xdr:col>
      <xdr:colOff>101600</xdr:colOff>
      <xdr:row>86</xdr:row>
      <xdr:rowOff>123734</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20383500" y="147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72934</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20434300" y="148154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24312</xdr:rowOff>
    </xdr:from>
    <xdr:to>
      <xdr:col>102</xdr:col>
      <xdr:colOff>165100</xdr:colOff>
      <xdr:row>86</xdr:row>
      <xdr:rowOff>125912</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9494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72934</xdr:rowOff>
    </xdr:from>
    <xdr:to>
      <xdr:col>107</xdr:col>
      <xdr:colOff>50800</xdr:colOff>
      <xdr:row>86</xdr:row>
      <xdr:rowOff>75112</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9545300" y="148176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16692</xdr:rowOff>
    </xdr:from>
    <xdr:to>
      <xdr:col>98</xdr:col>
      <xdr:colOff>38100</xdr:colOff>
      <xdr:row>86</xdr:row>
      <xdr:rowOff>118292</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8605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67492</xdr:rowOff>
    </xdr:from>
    <xdr:to>
      <xdr:col>102</xdr:col>
      <xdr:colOff>114300</xdr:colOff>
      <xdr:row>86</xdr:row>
      <xdr:rowOff>75112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656300" y="1481219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533" name="n_1aveValue【消防施設】&#10;一人当たり面積">
          <a:extLst>
            <a:ext uri="{FF2B5EF4-FFF2-40B4-BE49-F238E27FC236}">
              <a16:creationId xmlns:a16="http://schemas.microsoft.com/office/drawing/2014/main" id="{00000000-0008-0000-0200-00001502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534" name="n_2aveValue【消防施設】&#10;一人当たり面積">
          <a:extLst>
            <a:ext uri="{FF2B5EF4-FFF2-40B4-BE49-F238E27FC236}">
              <a16:creationId xmlns:a16="http://schemas.microsoft.com/office/drawing/2014/main" id="{00000000-0008-0000-0200-0000160200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535" name="n_3aveValue【消防施設】&#10;一人当たり面積">
          <a:extLst>
            <a:ext uri="{FF2B5EF4-FFF2-40B4-BE49-F238E27FC236}">
              <a16:creationId xmlns:a16="http://schemas.microsoft.com/office/drawing/2014/main" id="{00000000-0008-0000-0200-00001702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536" name="n_4aveValue【消防施設】&#10;一人当たり面積">
          <a:extLst>
            <a:ext uri="{FF2B5EF4-FFF2-40B4-BE49-F238E27FC236}">
              <a16:creationId xmlns:a16="http://schemas.microsoft.com/office/drawing/2014/main" id="{00000000-0008-0000-0200-00001802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537" name="n_1mainValue【消防施設】&#10;一人当たり面積">
          <a:extLst>
            <a:ext uri="{FF2B5EF4-FFF2-40B4-BE49-F238E27FC236}">
              <a16:creationId xmlns:a16="http://schemas.microsoft.com/office/drawing/2014/main" id="{00000000-0008-0000-0200-000019020000}"/>
            </a:ext>
          </a:extLst>
        </xdr:cNvPr>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114861</xdr:rowOff>
    </xdr:from>
    <xdr:ext cx="469744" cy="259045"/>
    <xdr:sp macro="" textlink="">
      <xdr:nvSpPr>
        <xdr:cNvPr id="538" name="n_2mainValue【消防施設】&#10;一人当たり面積">
          <a:extLst>
            <a:ext uri="{FF2B5EF4-FFF2-40B4-BE49-F238E27FC236}">
              <a16:creationId xmlns:a16="http://schemas.microsoft.com/office/drawing/2014/main" id="{00000000-0008-0000-0200-00001A020000}"/>
            </a:ext>
          </a:extLst>
        </xdr:cNvPr>
        <xdr:cNvSpPr txBox="1"/>
      </xdr:nvSpPr>
      <xdr:spPr>
        <a:xfrm>
          <a:off x="20199427" y="148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117039</xdr:rowOff>
    </xdr:from>
    <xdr:ext cx="469744" cy="259045"/>
    <xdr:sp macro="" textlink="">
      <xdr:nvSpPr>
        <xdr:cNvPr id="539" name="n_3mainValue【消防施設】&#10;一人当たり面積">
          <a:extLst>
            <a:ext uri="{FF2B5EF4-FFF2-40B4-BE49-F238E27FC236}">
              <a16:creationId xmlns:a16="http://schemas.microsoft.com/office/drawing/2014/main" id="{00000000-0008-0000-0200-00001B020000}"/>
            </a:ext>
          </a:extLst>
        </xdr:cNvPr>
        <xdr:cNvSpPr txBox="1"/>
      </xdr:nvSpPr>
      <xdr:spPr>
        <a:xfrm>
          <a:off x="193104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109419</xdr:rowOff>
    </xdr:from>
    <xdr:ext cx="469744" cy="259045"/>
    <xdr:sp macro="" textlink="">
      <xdr:nvSpPr>
        <xdr:cNvPr id="540" name="n_4mainValue【消防施設】&#10;一人当たり面積">
          <a:extLst>
            <a:ext uri="{FF2B5EF4-FFF2-40B4-BE49-F238E27FC236}">
              <a16:creationId xmlns:a16="http://schemas.microsoft.com/office/drawing/2014/main" id="{00000000-0008-0000-0200-00001C020000}"/>
            </a:ext>
          </a:extLst>
        </xdr:cNvPr>
        <xdr:cNvSpPr txBox="1"/>
      </xdr:nvSpPr>
      <xdr:spPr>
        <a:xfrm>
          <a:off x="18421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00000000-0008-0000-0200-00003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庁舎】&#10;有形固定資産減価償却率最小値テキスト">
          <a:extLst>
            <a:ext uri="{FF2B5EF4-FFF2-40B4-BE49-F238E27FC236}">
              <a16:creationId xmlns:a16="http://schemas.microsoft.com/office/drawing/2014/main" id="{00000000-0008-0000-0200-00003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569" name="【庁舎】&#10;有形固定資産減価償却率最大値テキスト">
          <a:extLst>
            <a:ext uri="{FF2B5EF4-FFF2-40B4-BE49-F238E27FC236}">
              <a16:creationId xmlns:a16="http://schemas.microsoft.com/office/drawing/2014/main" id="{00000000-0008-0000-0200-000039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571" name="【庁舎】&#10;有形固定資産減価償却率平均値テキスト">
          <a:extLst>
            <a:ext uri="{FF2B5EF4-FFF2-40B4-BE49-F238E27FC236}">
              <a16:creationId xmlns:a16="http://schemas.microsoft.com/office/drawing/2014/main" id="{00000000-0008-0000-0200-00003B02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121756</xdr:rowOff>
    </xdr:from>
    <xdr:ext cx="405111" cy="259045"/>
    <xdr:sp macro="" textlink="">
      <xdr:nvSpPr>
        <xdr:cNvPr id="583" name="【庁舎】&#10;有形固定資産減価償却率該当値テキスト">
          <a:extLst>
            <a:ext uri="{FF2B5EF4-FFF2-40B4-BE49-F238E27FC236}">
              <a16:creationId xmlns:a16="http://schemas.microsoft.com/office/drawing/2014/main" id="{00000000-0008-0000-0200-000047020000}"/>
            </a:ext>
          </a:extLst>
        </xdr:cNvPr>
        <xdr:cNvSpPr txBox="1"/>
      </xdr:nvSpPr>
      <xdr:spPr>
        <a:xfrm>
          <a:off x="16357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67855</xdr:rowOff>
    </xdr:from>
    <xdr:to>
      <xdr:col>81</xdr:col>
      <xdr:colOff>101600</xdr:colOff>
      <xdr:row>103</xdr:row>
      <xdr:rowOff>169455</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5430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118655</xdr:rowOff>
    </xdr:from>
    <xdr:to>
      <xdr:col>85</xdr:col>
      <xdr:colOff>127000</xdr:colOff>
      <xdr:row>103</xdr:row>
      <xdr:rowOff>149679</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5481300" y="177780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118655</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4592300" y="177469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5806</xdr:rowOff>
    </xdr:from>
    <xdr:to>
      <xdr:col>72</xdr:col>
      <xdr:colOff>38100</xdr:colOff>
      <xdr:row>103</xdr:row>
      <xdr:rowOff>107406</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3652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56606</xdr:rowOff>
    </xdr:from>
    <xdr:to>
      <xdr:col>76</xdr:col>
      <xdr:colOff>114300</xdr:colOff>
      <xdr:row>103</xdr:row>
      <xdr:rowOff>87630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3703300" y="177159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146231</xdr:rowOff>
    </xdr:from>
    <xdr:to>
      <xdr:col>67</xdr:col>
      <xdr:colOff>101600</xdr:colOff>
      <xdr:row>103</xdr:row>
      <xdr:rowOff>76381</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2763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25581</xdr:rowOff>
    </xdr:from>
    <xdr:to>
      <xdr:col>71</xdr:col>
      <xdr:colOff>177800</xdr:colOff>
      <xdr:row>103</xdr:row>
      <xdr:rowOff>56606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814300" y="176849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592" name="n_1aveValue【庁舎】&#10;有形固定資産減価償却率">
          <a:extLst>
            <a:ext uri="{FF2B5EF4-FFF2-40B4-BE49-F238E27FC236}">
              <a16:creationId xmlns:a16="http://schemas.microsoft.com/office/drawing/2014/main" id="{00000000-0008-0000-0200-000050020000}"/>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593" name="n_2aveValue【庁舎】&#10;有形固定資産減価償却率">
          <a:extLst>
            <a:ext uri="{FF2B5EF4-FFF2-40B4-BE49-F238E27FC236}">
              <a16:creationId xmlns:a16="http://schemas.microsoft.com/office/drawing/2014/main" id="{00000000-0008-0000-0200-000051020000}"/>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594" name="n_3aveValue【庁舎】&#10;有形固定資産減価償却率">
          <a:extLst>
            <a:ext uri="{FF2B5EF4-FFF2-40B4-BE49-F238E27FC236}">
              <a16:creationId xmlns:a16="http://schemas.microsoft.com/office/drawing/2014/main" id="{00000000-0008-0000-0200-000052020000}"/>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595" name="n_4aveValue【庁舎】&#10;有形固定資産減価償却率">
          <a:extLst>
            <a:ext uri="{FF2B5EF4-FFF2-40B4-BE49-F238E27FC236}">
              <a16:creationId xmlns:a16="http://schemas.microsoft.com/office/drawing/2014/main" id="{00000000-0008-0000-0200-000053020000}"/>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14532</xdr:rowOff>
    </xdr:from>
    <xdr:ext cx="405111" cy="259045"/>
    <xdr:sp macro="" textlink="">
      <xdr:nvSpPr>
        <xdr:cNvPr id="596" name="n_1mainValue【庁舎】&#10;有形固定資産減価償却率">
          <a:extLst>
            <a:ext uri="{FF2B5EF4-FFF2-40B4-BE49-F238E27FC236}">
              <a16:creationId xmlns:a16="http://schemas.microsoft.com/office/drawing/2014/main" id="{00000000-0008-0000-0200-000054020000}"/>
            </a:ext>
          </a:extLst>
        </xdr:cNvPr>
        <xdr:cNvSpPr txBox="1"/>
      </xdr:nvSpPr>
      <xdr:spPr>
        <a:xfrm>
          <a:off x="152660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597" name="n_2mainValue【庁舎】&#10;有形固定資産減価償却率">
          <a:extLst>
            <a:ext uri="{FF2B5EF4-FFF2-40B4-BE49-F238E27FC236}">
              <a16:creationId xmlns:a16="http://schemas.microsoft.com/office/drawing/2014/main" id="{00000000-0008-0000-0200-000055020000}"/>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123933</xdr:rowOff>
    </xdr:from>
    <xdr:ext cx="405111" cy="259045"/>
    <xdr:sp macro="" textlink="">
      <xdr:nvSpPr>
        <xdr:cNvPr id="598" name="n_3mainValue【庁舎】&#10;有形固定資産減価償却率">
          <a:extLst>
            <a:ext uri="{FF2B5EF4-FFF2-40B4-BE49-F238E27FC236}">
              <a16:creationId xmlns:a16="http://schemas.microsoft.com/office/drawing/2014/main" id="{00000000-0008-0000-0200-000056020000}"/>
            </a:ext>
          </a:extLst>
        </xdr:cNvPr>
        <xdr:cNvSpPr txBox="1"/>
      </xdr:nvSpPr>
      <xdr:spPr>
        <a:xfrm>
          <a:off x="13500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92908</xdr:rowOff>
    </xdr:from>
    <xdr:ext cx="405111" cy="259045"/>
    <xdr:sp macro="" textlink="">
      <xdr:nvSpPr>
        <xdr:cNvPr id="599" name="n_4mainValue【庁舎】&#10;有形固定資産減価償却率">
          <a:extLst>
            <a:ext uri="{FF2B5EF4-FFF2-40B4-BE49-F238E27FC236}">
              <a16:creationId xmlns:a16="http://schemas.microsoft.com/office/drawing/2014/main" id="{00000000-0008-0000-0200-000057020000}"/>
            </a:ext>
          </a:extLst>
        </xdr:cNvPr>
        <xdr:cNvSpPr txBox="1"/>
      </xdr:nvSpPr>
      <xdr:spPr>
        <a:xfrm>
          <a:off x="12611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00000000-0008-0000-0200-00006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24" name="【庁舎】&#10;一人当たり面積最小値テキスト">
          <a:extLst>
            <a:ext uri="{FF2B5EF4-FFF2-40B4-BE49-F238E27FC236}">
              <a16:creationId xmlns:a16="http://schemas.microsoft.com/office/drawing/2014/main" id="{00000000-0008-0000-0200-00007002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626" name="【庁舎】&#10;一人当たり面積最大値テキスト">
          <a:extLst>
            <a:ext uri="{FF2B5EF4-FFF2-40B4-BE49-F238E27FC236}">
              <a16:creationId xmlns:a16="http://schemas.microsoft.com/office/drawing/2014/main" id="{00000000-0008-0000-0200-00007202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628" name="【庁舎】&#10;一人当たり面積平均値テキスト">
          <a:extLst>
            <a:ext uri="{FF2B5EF4-FFF2-40B4-BE49-F238E27FC236}">
              <a16:creationId xmlns:a16="http://schemas.microsoft.com/office/drawing/2014/main" id="{00000000-0008-0000-0200-00007402000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22861</xdr:rowOff>
    </xdr:from>
    <xdr:to>
      <xdr:col>116</xdr:col>
      <xdr:colOff>114300</xdr:colOff>
      <xdr:row>106</xdr:row>
      <xdr:rowOff>124461</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22110700" y="181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1288</xdr:rowOff>
    </xdr:from>
    <xdr:ext cx="469744" cy="259045"/>
    <xdr:sp macro="" textlink="">
      <xdr:nvSpPr>
        <xdr:cNvPr id="640" name="【庁舎】&#10;一人当たり面積該当値テキスト">
          <a:extLst>
            <a:ext uri="{FF2B5EF4-FFF2-40B4-BE49-F238E27FC236}">
              <a16:creationId xmlns:a16="http://schemas.microsoft.com/office/drawing/2014/main" id="{00000000-0008-0000-0200-000080020000}"/>
            </a:ext>
          </a:extLst>
        </xdr:cNvPr>
        <xdr:cNvSpPr txBox="1"/>
      </xdr:nvSpPr>
      <xdr:spPr>
        <a:xfrm>
          <a:off x="22199600"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34289</xdr:rowOff>
    </xdr:from>
    <xdr:to>
      <xdr:col>112</xdr:col>
      <xdr:colOff>38100</xdr:colOff>
      <xdr:row>106</xdr:row>
      <xdr:rowOff>135889</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1272500" y="18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73661</xdr:rowOff>
    </xdr:from>
    <xdr:to>
      <xdr:col>116</xdr:col>
      <xdr:colOff>63500</xdr:colOff>
      <xdr:row>106</xdr:row>
      <xdr:rowOff>85089</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21323300" y="182473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41911</xdr:rowOff>
    </xdr:from>
    <xdr:to>
      <xdr:col>107</xdr:col>
      <xdr:colOff>101600</xdr:colOff>
      <xdr:row>106</xdr:row>
      <xdr:rowOff>143511</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20383500" y="182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85089</xdr:rowOff>
    </xdr:from>
    <xdr:to>
      <xdr:col>111</xdr:col>
      <xdr:colOff>177800</xdr:colOff>
      <xdr:row>106</xdr:row>
      <xdr:rowOff>92711</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20434300" y="18258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50800</xdr:rowOff>
    </xdr:from>
    <xdr:to>
      <xdr:col>102</xdr:col>
      <xdr:colOff>165100</xdr:colOff>
      <xdr:row>106</xdr:row>
      <xdr:rowOff>152400</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9494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92711</xdr:rowOff>
    </xdr:from>
    <xdr:to>
      <xdr:col>107</xdr:col>
      <xdr:colOff>50800</xdr:colOff>
      <xdr:row>106</xdr:row>
      <xdr:rowOff>101600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9545300" y="182664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58420</xdr:rowOff>
    </xdr:from>
    <xdr:to>
      <xdr:col>98</xdr:col>
      <xdr:colOff>38100</xdr:colOff>
      <xdr:row>106</xdr:row>
      <xdr:rowOff>160020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8605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101600</xdr:rowOff>
    </xdr:from>
    <xdr:to>
      <xdr:col>102</xdr:col>
      <xdr:colOff>114300</xdr:colOff>
      <xdr:row>106</xdr:row>
      <xdr:rowOff>109220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8656300" y="1827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649" name="n_1aveValue【庁舎】&#10;一人当たり面積">
          <a:extLst>
            <a:ext uri="{FF2B5EF4-FFF2-40B4-BE49-F238E27FC236}">
              <a16:creationId xmlns:a16="http://schemas.microsoft.com/office/drawing/2014/main" id="{00000000-0008-0000-0200-00008902000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650" name="n_2aveValue【庁舎】&#10;一人当たり面積">
          <a:extLst>
            <a:ext uri="{FF2B5EF4-FFF2-40B4-BE49-F238E27FC236}">
              <a16:creationId xmlns:a16="http://schemas.microsoft.com/office/drawing/2014/main" id="{00000000-0008-0000-0200-00008A020000}"/>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651" name="n_3aveValue【庁舎】&#10;一人当たり面積">
          <a:extLst>
            <a:ext uri="{FF2B5EF4-FFF2-40B4-BE49-F238E27FC236}">
              <a16:creationId xmlns:a16="http://schemas.microsoft.com/office/drawing/2014/main" id="{00000000-0008-0000-0200-00008B02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652" name="n_4aveValue【庁舎】&#10;一人当たり面積">
          <a:extLst>
            <a:ext uri="{FF2B5EF4-FFF2-40B4-BE49-F238E27FC236}">
              <a16:creationId xmlns:a16="http://schemas.microsoft.com/office/drawing/2014/main" id="{00000000-0008-0000-0200-00008C02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127016</xdr:rowOff>
    </xdr:from>
    <xdr:ext cx="469744" cy="259045"/>
    <xdr:sp macro="" textlink="">
      <xdr:nvSpPr>
        <xdr:cNvPr id="653" name="n_1mainValue【庁舎】&#10;一人当たり面積">
          <a:extLst>
            <a:ext uri="{FF2B5EF4-FFF2-40B4-BE49-F238E27FC236}">
              <a16:creationId xmlns:a16="http://schemas.microsoft.com/office/drawing/2014/main" id="{00000000-0008-0000-0200-00008D020000}"/>
            </a:ext>
          </a:extLst>
        </xdr:cNvPr>
        <xdr:cNvSpPr txBox="1"/>
      </xdr:nvSpPr>
      <xdr:spPr>
        <a:xfrm>
          <a:off x="21075727" y="183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134638</xdr:rowOff>
    </xdr:from>
    <xdr:ext cx="469744" cy="259045"/>
    <xdr:sp macro="" textlink="">
      <xdr:nvSpPr>
        <xdr:cNvPr id="654" name="n_2mainValue【庁舎】&#10;一人当たり面積">
          <a:extLst>
            <a:ext uri="{FF2B5EF4-FFF2-40B4-BE49-F238E27FC236}">
              <a16:creationId xmlns:a16="http://schemas.microsoft.com/office/drawing/2014/main" id="{00000000-0008-0000-0200-00008E020000}"/>
            </a:ext>
          </a:extLst>
        </xdr:cNvPr>
        <xdr:cNvSpPr txBox="1"/>
      </xdr:nvSpPr>
      <xdr:spPr>
        <a:xfrm>
          <a:off x="20199427"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143527</xdr:rowOff>
    </xdr:from>
    <xdr:ext cx="469744" cy="259045"/>
    <xdr:sp macro="" textlink="">
      <xdr:nvSpPr>
        <xdr:cNvPr id="655" name="n_3mainValue【庁舎】&#10;一人当たり面積">
          <a:extLst>
            <a:ext uri="{FF2B5EF4-FFF2-40B4-BE49-F238E27FC236}">
              <a16:creationId xmlns:a16="http://schemas.microsoft.com/office/drawing/2014/main" id="{00000000-0008-0000-0200-00008F020000}"/>
            </a:ext>
          </a:extLst>
        </xdr:cNvPr>
        <xdr:cNvSpPr txBox="1"/>
      </xdr:nvSpPr>
      <xdr:spPr>
        <a:xfrm>
          <a:off x="19310427"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151147</xdr:rowOff>
    </xdr:from>
    <xdr:ext cx="469744" cy="259045"/>
    <xdr:sp macro="" textlink="">
      <xdr:nvSpPr>
        <xdr:cNvPr id="656" name="n_4mainValue【庁舎】&#10;一人当たり面積">
          <a:extLst>
            <a:ext uri="{FF2B5EF4-FFF2-40B4-BE49-F238E27FC236}">
              <a16:creationId xmlns:a16="http://schemas.microsoft.com/office/drawing/2014/main" id="{00000000-0008-0000-0200-000090020000}"/>
            </a:ext>
          </a:extLst>
        </xdr:cNvPr>
        <xdr:cNvSpPr txBox="1"/>
      </xdr:nvSpPr>
      <xdr:spPr>
        <a:xfrm>
          <a:off x="18421427" y="183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図書館については、類似団体と比較して高い水準となっており、徐々に老朽化している。老朽化した部分を適切に修繕していくことで、長寿命化を図っていくことが必要となる。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体育館については、老朽化や耐震改修の必要性から計画的に建て替えを行ったことにより、減価償却率が低い水準となった。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一般廃棄物処理施設については、平成２８年度に施設の整理を行ったことにより数値に変動が生じた。現在廃棄物処理は他団体に委託しているため町内では実施していない。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消防施設については、類似団体と比較し高い水準になっている。今後、消防施設の統廃合を検討していき、必要な施設に対して適切な修繕を行っていくことで、数値を低く抑えていくことに努める。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役場庁舎については、旧本庁舎の耐震改修が必要であったことから、耐震と併せて保健センター機能を持たせ、新たに本庁舎を別棟で建設したことから減価償却率が低い水準となった。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
8,652
129.87
6,758,045
6,297,243
313,458
3,393,805
4,317,213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前年度と同じ値で、類似団体平均を上回っているものの、依然として低い水準にある。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面積が広く、山林が大部分を占めるという地理的条件から行政の効率化が困難な状況にあるが、緊急に必要な事業を峻別し投資的経費を抑制するなど歳出の見直しを実施するとともに、歳入においては定住化や子育て施策等に取組み人口減少に歯止めをかけ、地方税の徴収強化と併せて自主財源の確保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151795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41322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41322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類似団体平均、千葉県平均及び全国平均のいずれをも下回る水準となったものの、会計年度任用職員制度への移行などもあって人件費などの必要経費部分の割合が高い水準となっていることなどが依然として経常収支比率が高いこと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今後、定員管理や会計年度任用職員の任用の適正化などの徹底をはじめ、事業の見直しなどを進め、経常経費の削減を図る。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121412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9286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121412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507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77978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735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64</xdr:row>
      <xdr:rowOff>762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542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157243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138955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46,034</a:t>
          </a:r>
          <a:r>
            <a:rPr kumimoji="1" lang="ja-JP" altLang="en-US" sz="1300">
              <a:latin typeface="ＭＳ Ｐゴシック" panose="020B0600070205080204" pitchFamily="50" charset="-128"/>
              <a:ea typeface="ＭＳ Ｐゴシック" panose="020B0600070205080204" pitchFamily="50" charset="-128"/>
            </a:rPr>
            <a:t>円の増となったが、依然として類似団体平均を下回っている。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しかしながら、千葉県平均や全国平均と比較すると高い水準である。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著しい人口減少による分母の減が数値の高水準の大きな要因となっているが、町の面積が広く行政の効率化が困難である。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厳しい状況ではあるが、今後も事務事業の見直しを中心とした組織の簡素化により、定員管理の適正化に努め、人件費の抑制や物件費等のコスト削減を図る。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132978</xdr:rowOff>
    </xdr:from>
    <xdr:to>
      <xdr:col>23</xdr:col>
      <xdr:colOff>133350</xdr:colOff>
      <xdr:row>81</xdr:row>
      <xdr:rowOff>72608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48978"/>
          <a:ext cx="838200" cy="1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132978</xdr:rowOff>
    </xdr:from>
    <xdr:to>
      <xdr:col>19</xdr:col>
      <xdr:colOff>133350</xdr:colOff>
      <xdr:row>80</xdr:row>
      <xdr:rowOff>164796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848978"/>
          <a:ext cx="889000" cy="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128611</xdr:rowOff>
    </xdr:from>
    <xdr:to>
      <xdr:col>15</xdr:col>
      <xdr:colOff>82550</xdr:colOff>
      <xdr:row>80</xdr:row>
      <xdr:rowOff>164796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44611"/>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113083</xdr:rowOff>
    </xdr:from>
    <xdr:to>
      <xdr:col>11</xdr:col>
      <xdr:colOff>31750</xdr:colOff>
      <xdr:row>80</xdr:row>
      <xdr:rowOff>128611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29083"/>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21808</xdr:rowOff>
    </xdr:from>
    <xdr:to>
      <xdr:col>23</xdr:col>
      <xdr:colOff>184150</xdr:colOff>
      <xdr:row>81</xdr:row>
      <xdr:rowOff>123408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38335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5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82178</xdr:rowOff>
    </xdr:from>
    <xdr:to>
      <xdr:col>19</xdr:col>
      <xdr:colOff>184150</xdr:colOff>
      <xdr:row>81</xdr:row>
      <xdr:rowOff>12328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9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22505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67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113996</xdr:rowOff>
    </xdr:from>
    <xdr:to>
      <xdr:col>15</xdr:col>
      <xdr:colOff>133350</xdr:colOff>
      <xdr:row>81</xdr:row>
      <xdr:rowOff>44146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54323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9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77811</xdr:rowOff>
    </xdr:from>
    <xdr:to>
      <xdr:col>11</xdr:col>
      <xdr:colOff>82550</xdr:colOff>
      <xdr:row>81</xdr:row>
      <xdr:rowOff>7961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9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18138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6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62283</xdr:rowOff>
    </xdr:from>
    <xdr:to>
      <xdr:col>7</xdr:col>
      <xdr:colOff>31750</xdr:colOff>
      <xdr:row>80</xdr:row>
      <xdr:rowOff>163883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2610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類似団体平均や全国町村平均を上回っているが、給与体系の適正化のほか、独自の昇給抑制策を図るなどし、全国市平均は下回っている。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今後も人事院及び県人事委員会の勧告を基に民間資金に即した適正な給与体系の構築に努める。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131763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65866"/>
          <a:ext cx="8382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162454</xdr:rowOff>
    </xdr:from>
    <xdr:to>
      <xdr:col>77</xdr:col>
      <xdr:colOff>44450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3570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162454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6532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132291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53040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111654</xdr:rowOff>
    </xdr:from>
    <xdr:to>
      <xdr:col>73</xdr:col>
      <xdr:colOff>44450</xdr:colOff>
      <xdr:row>86</xdr:row>
      <xdr:rowOff>41804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26581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推進により職員数は減少し、計画の達成率も概ね順調ではあるが、人口の減少も著しく未だ類似団体平均を上回っている。全国平均、県平均と比較しても大幅に多い状況にあるので、今後も退職者分の不拡充、業務の外部委託の推進、会計年度任用職員の利活用等により正規職員の削減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108763</xdr:rowOff>
    </xdr:from>
    <xdr:to>
      <xdr:col>81</xdr:col>
      <xdr:colOff>44450</xdr:colOff>
      <xdr:row>62</xdr:row>
      <xdr:rowOff>9703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6721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48920</xdr:rowOff>
    </xdr:from>
    <xdr:to>
      <xdr:col>77</xdr:col>
      <xdr:colOff>44450</xdr:colOff>
      <xdr:row>61</xdr:row>
      <xdr:rowOff>108763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07370"/>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15139</xdr:rowOff>
    </xdr:from>
    <xdr:to>
      <xdr:col>72</xdr:col>
      <xdr:colOff>203200</xdr:colOff>
      <xdr:row>61</xdr:row>
      <xdr:rowOff>48920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73589"/>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660</xdr:rowOff>
    </xdr:from>
    <xdr:to>
      <xdr:col>68</xdr:col>
      <xdr:colOff>152400</xdr:colOff>
      <xdr:row>61</xdr:row>
      <xdr:rowOff>15139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59110"/>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130353</xdr:rowOff>
    </xdr:from>
    <xdr:to>
      <xdr:col>81</xdr:col>
      <xdr:colOff>95250</xdr:colOff>
      <xdr:row>62</xdr:row>
      <xdr:rowOff>60503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102430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57963</xdr:rowOff>
    </xdr:from>
    <xdr:to>
      <xdr:col>77</xdr:col>
      <xdr:colOff>95250</xdr:colOff>
      <xdr:row>61</xdr:row>
      <xdr:rowOff>159563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144340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0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169570</xdr:rowOff>
    </xdr:from>
    <xdr:to>
      <xdr:col>73</xdr:col>
      <xdr:colOff>44450</xdr:colOff>
      <xdr:row>61</xdr:row>
      <xdr:rowOff>99720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84497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4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135789</xdr:rowOff>
    </xdr:from>
    <xdr:to>
      <xdr:col>68</xdr:col>
      <xdr:colOff>203200</xdr:colOff>
      <xdr:row>61</xdr:row>
      <xdr:rowOff>65939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50716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0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121310</xdr:rowOff>
    </xdr:from>
    <xdr:to>
      <xdr:col>64</xdr:col>
      <xdr:colOff>152400</xdr:colOff>
      <xdr:row>61</xdr:row>
      <xdr:rowOff>51460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36237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9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元利償還金の額は前年度に比べ増ではあったが、分母となる普通交付税等も増であったことから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ポイントの減少となり、従前に引き続き類似団体平均、千葉県平均、全国平均のいずれをも下回る状況であった。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今後も新規発行債の抑制に努め実質公債費比率の抑制を図る。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59690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506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83820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57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91863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9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99906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ポイント上昇し、類似団体平均を引き続き上回る状況である。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増加理由としては充当可能基金や基準財政需要額算入見込額が減少したことが大きな要因である。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今後も公債費等義務的経費の削減を中心に行財政改革を進めるとともに、適切な基金への積立を行うことで財政の健全化に努める。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141817</xdr:rowOff>
    </xdr:from>
    <xdr:to>
      <xdr:col>81</xdr:col>
      <xdr:colOff>44450</xdr:colOff>
      <xdr:row>13</xdr:row>
      <xdr:rowOff>163649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370667"/>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141817</xdr:rowOff>
    </xdr:from>
    <xdr:to>
      <xdr:col>77</xdr:col>
      <xdr:colOff>44450</xdr:colOff>
      <xdr:row>14</xdr:row>
      <xdr:rowOff>158810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370667"/>
          <a:ext cx="889000" cy="1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141575</xdr:rowOff>
    </xdr:from>
    <xdr:to>
      <xdr:col>72</xdr:col>
      <xdr:colOff>203200</xdr:colOff>
      <xdr:row>14</xdr:row>
      <xdr:rowOff>158810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4187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141575</xdr:rowOff>
    </xdr:from>
    <xdr:to>
      <xdr:col>68</xdr:col>
      <xdr:colOff>152400</xdr:colOff>
      <xdr:row>15</xdr:row>
      <xdr:rowOff>27577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4187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45918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161126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8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91017</xdr:rowOff>
    </xdr:from>
    <xdr:to>
      <xdr:col>77</xdr:col>
      <xdr:colOff>95250</xdr:colOff>
      <xdr:row>14</xdr:row>
      <xdr:rowOff>21167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5944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40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108010</xdr:rowOff>
    </xdr:from>
    <xdr:to>
      <xdr:col>73</xdr:col>
      <xdr:colOff>44450</xdr:colOff>
      <xdr:row>15</xdr:row>
      <xdr:rowOff>38160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22937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59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90775</xdr:rowOff>
    </xdr:from>
    <xdr:to>
      <xdr:col>68</xdr:col>
      <xdr:colOff>203200</xdr:colOff>
      <xdr:row>15</xdr:row>
      <xdr:rowOff>20925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31102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5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148227</xdr:rowOff>
    </xdr:from>
    <xdr:to>
      <xdr:col>64</xdr:col>
      <xdr:colOff>152400</xdr:colOff>
      <xdr:row>15</xdr:row>
      <xdr:rowOff>78377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88554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3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
8,652
129.87
6,758,045
6,297,243
313,458
3,393,805
4,317,213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給与水準は国を下回っているものの、職員数が多いことから人件費の経常収支比率が類似団体よりも</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また、非正規職員の人数が以前から多かったが、旧臨時的任用職員から会計年度任用職員制度への移行により人件費の増が著しくなり前年度に比べ</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正規職員の定員管理の適正化に引き続き努めるとともに、会計年度任用職員の任用や給与水準についても適正化を図り、外部委託等も活用して人件費の抑制に努める。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74749</xdr:rowOff>
    </xdr:from>
    <xdr:to>
      <xdr:col>24</xdr:col>
      <xdr:colOff>25400</xdr:colOff>
      <xdr:row>39</xdr:row>
      <xdr:rowOff>79647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589849"/>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42091</xdr:rowOff>
    </xdr:from>
    <xdr:to>
      <xdr:col>19</xdr:col>
      <xdr:colOff>187325</xdr:colOff>
      <xdr:row>38</xdr:row>
      <xdr:rowOff>74749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571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38</xdr:row>
      <xdr:rowOff>42091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441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74749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441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28847</xdr:rowOff>
    </xdr:from>
    <xdr:to>
      <xdr:col>24</xdr:col>
      <xdr:colOff>76200</xdr:colOff>
      <xdr:row>39</xdr:row>
      <xdr:rowOff>130447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8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23949</xdr:rowOff>
    </xdr:from>
    <xdr:to>
      <xdr:col>20</xdr:col>
      <xdr:colOff>38100</xdr:colOff>
      <xdr:row>38</xdr:row>
      <xdr:rowOff>125549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110326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162741</xdr:rowOff>
    </xdr:from>
    <xdr:to>
      <xdr:col>15</xdr:col>
      <xdr:colOff>149225</xdr:colOff>
      <xdr:row>38</xdr:row>
      <xdr:rowOff>92891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77668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23949</xdr:rowOff>
    </xdr:from>
    <xdr:to>
      <xdr:col>6</xdr:col>
      <xdr:colOff>171450</xdr:colOff>
      <xdr:row>38</xdr:row>
      <xdr:rowOff>125549</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110326</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前年まで横ばい傾向にあったが、今年度は前年度と比べ</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ポイントの減となり、類似団体平均、千葉県平均及び全国平均のいずれをも大幅に下回った。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旧臨時的任用職員制度から会計年度任用職員制度への移行による減少が大きいと考えられるが、その反面、人件費の額・経常収支比率の増がみられる。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これに対する業務の外部委託化などが今後見込まれることから、将来的な物件費の増加が予想される。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117856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879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117856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61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108712</xdr:rowOff>
    </xdr:from>
    <xdr:to>
      <xdr:col>73</xdr:col>
      <xdr:colOff>180975</xdr:colOff>
      <xdr:row>16</xdr:row>
      <xdr:rowOff>117856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51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108712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33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57912</xdr:rowOff>
    </xdr:from>
    <xdr:to>
      <xdr:col>69</xdr:col>
      <xdr:colOff>142875</xdr:colOff>
      <xdr:row>16</xdr:row>
      <xdr:rowOff>159512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169689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151401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扶助費に係る経常収支比率は類似団体を若干上回る結果となっているが、千葉県平均や全国平均に比べると低い水準である。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令和２年度は新型コロナウイルスの影響により、社会福祉部門などを中心とした経常的事業の利用が落ち込み、前年度に比べ</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大幅な下落は一過性のものとみられ、今後、再び住民のニーズは増えていくことが考えられるため、限られた財源の有効利用に努める。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57</xdr:row>
      <xdr:rowOff>112713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85338"/>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41275</xdr:rowOff>
    </xdr:from>
    <xdr:to>
      <xdr:col>19</xdr:col>
      <xdr:colOff>187325</xdr:colOff>
      <xdr:row>57</xdr:row>
      <xdr:rowOff>112713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139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26988</xdr:rowOff>
    </xdr:from>
    <xdr:to>
      <xdr:col>15</xdr:col>
      <xdr:colOff>98425</xdr:colOff>
      <xdr:row>57</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99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112713</xdr:rowOff>
    </xdr:from>
    <xdr:to>
      <xdr:col>11</xdr:col>
      <xdr:colOff>9525</xdr:colOff>
      <xdr:row>57</xdr:row>
      <xdr:rowOff>26988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139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33338</xdr:rowOff>
    </xdr:from>
    <xdr:to>
      <xdr:col>24</xdr:col>
      <xdr:colOff>76200</xdr:colOff>
      <xdr:row>56</xdr:row>
      <xdr:rowOff>134938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61913</xdr:rowOff>
    </xdr:from>
    <xdr:to>
      <xdr:col>20</xdr:col>
      <xdr:colOff>38100</xdr:colOff>
      <xdr:row>57</xdr:row>
      <xdr:rowOff>163513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148290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161925</xdr:rowOff>
    </xdr:from>
    <xdr:to>
      <xdr:col>15</xdr:col>
      <xdr:colOff>149225</xdr:colOff>
      <xdr:row>57</xdr:row>
      <xdr:rowOff>92075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76852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147638</xdr:rowOff>
    </xdr:from>
    <xdr:to>
      <xdr:col>11</xdr:col>
      <xdr:colOff>60325</xdr:colOff>
      <xdr:row>57</xdr:row>
      <xdr:rowOff>77788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62565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61913</xdr:rowOff>
    </xdr:from>
    <xdr:to>
      <xdr:col>6</xdr:col>
      <xdr:colOff>171450</xdr:colOff>
      <xdr:row>56</xdr:row>
      <xdr:rowOff>163513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148290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ポイント減少しており、類似団体平均、千葉県平均及び全国平均のいずれをも下回っている。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従前より低水準を維持できており、今後も現状を維持できるよう比率抑制に努める。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75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ポイントの減少となり、類似団体平均と同じ値になったものの、千葉県平均や全国平均と比較すると高い水準にある。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今後は今一度その目的、効果等を精査し、補助制度の在り方自体から再度見直して、比率の抑制に努める。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455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147574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82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147574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65278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千葉県平均及び全国平均のいずれをも下回っている。地方債残高の抑制に努めているところであるが、今後も過疎地域持続的発展計画に係る事業等が予定されていることから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事業の緊急性・必要性を勘案し、今後も地方債の新規発行を控え比率上昇の抑制に努める。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20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8889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031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27939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39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27939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5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62247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物件費やその他項目では各種平均を下回っているものの、人件費での上回りが非常に大きい状況である。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ついては会計年度任用職員制度への移行が大きな要因であるが、全国的事象であるにも関わらず各種平均を上回っており、正規・非正規ともに職員数や任用条件等の適正化を図り、比率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115570</xdr:rowOff>
    </xdr:from>
    <xdr:to>
      <xdr:col>82</xdr:col>
      <xdr:colOff>107950</xdr:colOff>
      <xdr:row>79</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886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15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78</xdr:row>
      <xdr:rowOff>142239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353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78</xdr:row>
      <xdr:rowOff>62230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200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64770</xdr:rowOff>
    </xdr:from>
    <xdr:to>
      <xdr:col>82</xdr:col>
      <xdr:colOff>158750</xdr:colOff>
      <xdr:row>78</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36847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xdr:rowOff>
    </xdr:from>
    <xdr:to>
      <xdr:col>69</xdr:col>
      <xdr:colOff>142875</xdr:colOff>
      <xdr:row>78</xdr:row>
      <xdr:rowOff>113030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97807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167639</xdr:rowOff>
    </xdr:from>
    <xdr:to>
      <xdr:col>65</xdr:col>
      <xdr:colOff>53975</xdr:colOff>
      <xdr:row>78</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82566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146530</xdr:rowOff>
    </xdr:from>
    <xdr:to>
      <xdr:col>29</xdr:col>
      <xdr:colOff>127000</xdr:colOff>
      <xdr:row>16</xdr:row>
      <xdr:rowOff>89479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5905"/>
          <a:ext cx="647700" cy="11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131307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51958</xdr:rowOff>
    </xdr:from>
    <xdr:to>
      <xdr:col>26</xdr:col>
      <xdr:colOff>50800</xdr:colOff>
      <xdr:row>16</xdr:row>
      <xdr:rowOff>89479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42783"/>
          <a:ext cx="698500" cy="3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51958</xdr:rowOff>
    </xdr:from>
    <xdr:to>
      <xdr:col>22</xdr:col>
      <xdr:colOff>114300</xdr:colOff>
      <xdr:row>16</xdr:row>
      <xdr:rowOff>136273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2783"/>
          <a:ext cx="698500" cy="8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133790</xdr:rowOff>
    </xdr:from>
    <xdr:to>
      <xdr:col>18</xdr:col>
      <xdr:colOff>177800</xdr:colOff>
      <xdr:row>16</xdr:row>
      <xdr:rowOff>136273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24615"/>
          <a:ext cx="698500" cy="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95730</xdr:rowOff>
    </xdr:from>
    <xdr:to>
      <xdr:col>29</xdr:col>
      <xdr:colOff>177800</xdr:colOff>
      <xdr:row>16</xdr:row>
      <xdr:rowOff>25880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112257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38679</xdr:rowOff>
    </xdr:from>
    <xdr:to>
      <xdr:col>26</xdr:col>
      <xdr:colOff>101600</xdr:colOff>
      <xdr:row>16</xdr:row>
      <xdr:rowOff>140279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125056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1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1158</xdr:rowOff>
    </xdr:from>
    <xdr:to>
      <xdr:col>22</xdr:col>
      <xdr:colOff>165100</xdr:colOff>
      <xdr:row>16</xdr:row>
      <xdr:rowOff>102758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87535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7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85473</xdr:rowOff>
    </xdr:from>
    <xdr:to>
      <xdr:col>19</xdr:col>
      <xdr:colOff>38100</xdr:colOff>
      <xdr:row>17</xdr:row>
      <xdr:rowOff>15623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6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82990</xdr:rowOff>
    </xdr:from>
    <xdr:to>
      <xdr:col>15</xdr:col>
      <xdr:colOff>101600</xdr:colOff>
      <xdr:row>17</xdr:row>
      <xdr:rowOff>13140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3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169367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6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232825</xdr:rowOff>
    </xdr:from>
    <xdr:to>
      <xdr:col>29</xdr:col>
      <xdr:colOff>127000</xdr:colOff>
      <xdr:row>37</xdr:row>
      <xdr:rowOff>251081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57525"/>
          <a:ext cx="647700" cy="18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231650</xdr:rowOff>
    </xdr:from>
    <xdr:to>
      <xdr:col>26</xdr:col>
      <xdr:colOff>50800</xdr:colOff>
      <xdr:row>37</xdr:row>
      <xdr:rowOff>251081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56350"/>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228172</xdr:rowOff>
    </xdr:from>
    <xdr:to>
      <xdr:col>22</xdr:col>
      <xdr:colOff>114300</xdr:colOff>
      <xdr:row>37</xdr:row>
      <xdr:rowOff>231650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52872"/>
          <a:ext cx="6985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211860</xdr:rowOff>
    </xdr:from>
    <xdr:to>
      <xdr:col>18</xdr:col>
      <xdr:colOff>177800</xdr:colOff>
      <xdr:row>37</xdr:row>
      <xdr:rowOff>228172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36560"/>
          <a:ext cx="698500" cy="1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182025</xdr:rowOff>
    </xdr:from>
    <xdr:to>
      <xdr:col>29</xdr:col>
      <xdr:colOff>177800</xdr:colOff>
      <xdr:row>37</xdr:row>
      <xdr:rowOff>283625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154102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7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200281</xdr:rowOff>
    </xdr:from>
    <xdr:to>
      <xdr:col>26</xdr:col>
      <xdr:colOff>101600</xdr:colOff>
      <xdr:row>37</xdr:row>
      <xdr:rowOff>301881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2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286658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1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180850</xdr:rowOff>
    </xdr:from>
    <xdr:to>
      <xdr:col>22</xdr:col>
      <xdr:colOff>165100</xdr:colOff>
      <xdr:row>37</xdr:row>
      <xdr:rowOff>282450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0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267227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177372</xdr:rowOff>
    </xdr:from>
    <xdr:to>
      <xdr:col>19</xdr:col>
      <xdr:colOff>38100</xdr:colOff>
      <xdr:row>37</xdr:row>
      <xdr:rowOff>278972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0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263749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161060</xdr:rowOff>
    </xdr:from>
    <xdr:to>
      <xdr:col>15</xdr:col>
      <xdr:colOff>101600</xdr:colOff>
      <xdr:row>37</xdr:row>
      <xdr:rowOff>262660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8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247437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7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
8,652
129.87
6,758,045
6,297,243
313,458
3,393,805
4,317,213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38064</xdr:rowOff>
    </xdr:from>
    <xdr:to>
      <xdr:col>24</xdr:col>
      <xdr:colOff>63500</xdr:colOff>
      <xdr:row>36</xdr:row>
      <xdr:rowOff>21407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8814"/>
          <a:ext cx="838200" cy="15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21407</xdr:rowOff>
    </xdr:from>
    <xdr:to>
      <xdr:col>19</xdr:col>
      <xdr:colOff>177800</xdr:colOff>
      <xdr:row>36</xdr:row>
      <xdr:rowOff>43581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360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43581</xdr:rowOff>
    </xdr:from>
    <xdr:to>
      <xdr:col>15</xdr:col>
      <xdr:colOff>50800</xdr:colOff>
      <xdr:row>36</xdr:row>
      <xdr:rowOff>71829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1578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67371</xdr:rowOff>
    </xdr:from>
    <xdr:to>
      <xdr:col>10</xdr:col>
      <xdr:colOff>114300</xdr:colOff>
      <xdr:row>36</xdr:row>
      <xdr:rowOff>71829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39571"/>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158714</xdr:rowOff>
    </xdr:from>
    <xdr:to>
      <xdr:col>24</xdr:col>
      <xdr:colOff>114300</xdr:colOff>
      <xdr:row>35</xdr:row>
      <xdr:rowOff>88864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10141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142057</xdr:rowOff>
    </xdr:from>
    <xdr:to>
      <xdr:col>20</xdr:col>
      <xdr:colOff>38100</xdr:colOff>
      <xdr:row>36</xdr:row>
      <xdr:rowOff>72207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88734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164231</xdr:rowOff>
    </xdr:from>
    <xdr:to>
      <xdr:col>15</xdr:col>
      <xdr:colOff>101600</xdr:colOff>
      <xdr:row>36</xdr:row>
      <xdr:rowOff>94381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110908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4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21029</xdr:rowOff>
    </xdr:from>
    <xdr:to>
      <xdr:col>10</xdr:col>
      <xdr:colOff>165100</xdr:colOff>
      <xdr:row>36</xdr:row>
      <xdr:rowOff>122629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113756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8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16571</xdr:rowOff>
    </xdr:from>
    <xdr:to>
      <xdr:col>6</xdr:col>
      <xdr:colOff>38100</xdr:colOff>
      <xdr:row>36</xdr:row>
      <xdr:rowOff>118171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109298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8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96599</xdr:rowOff>
    </xdr:from>
    <xdr:to>
      <xdr:col>24</xdr:col>
      <xdr:colOff>63500</xdr:colOff>
      <xdr:row>58</xdr:row>
      <xdr:rowOff>13823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69249"/>
          <a:ext cx="8382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161541</xdr:rowOff>
    </xdr:from>
    <xdr:to>
      <xdr:col>19</xdr:col>
      <xdr:colOff>177800</xdr:colOff>
      <xdr:row>58</xdr:row>
      <xdr:rowOff>13823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934191"/>
          <a:ext cx="889000" cy="2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161541</xdr:rowOff>
    </xdr:from>
    <xdr:to>
      <xdr:col>15</xdr:col>
      <xdr:colOff>50800</xdr:colOff>
      <xdr:row>58</xdr:row>
      <xdr:rowOff>329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34191"/>
          <a:ext cx="8890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329</xdr:rowOff>
    </xdr:from>
    <xdr:to>
      <xdr:col>10</xdr:col>
      <xdr:colOff>114300</xdr:colOff>
      <xdr:row>58</xdr:row>
      <xdr:rowOff>19806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44429"/>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45799</xdr:rowOff>
    </xdr:from>
    <xdr:to>
      <xdr:col>24</xdr:col>
      <xdr:colOff>114300</xdr:colOff>
      <xdr:row>57</xdr:row>
      <xdr:rowOff>147399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24226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9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134473</xdr:rowOff>
    </xdr:from>
    <xdr:to>
      <xdr:col>20</xdr:col>
      <xdr:colOff>38100</xdr:colOff>
      <xdr:row>58</xdr:row>
      <xdr:rowOff>64623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55750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110741</xdr:rowOff>
    </xdr:from>
    <xdr:to>
      <xdr:col>15</xdr:col>
      <xdr:colOff>101600</xdr:colOff>
      <xdr:row>58</xdr:row>
      <xdr:rowOff>40891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8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32018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7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120979</xdr:rowOff>
    </xdr:from>
    <xdr:to>
      <xdr:col>10</xdr:col>
      <xdr:colOff>165100</xdr:colOff>
      <xdr:row>58</xdr:row>
      <xdr:rowOff>51129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42256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140456</xdr:rowOff>
    </xdr:from>
    <xdr:to>
      <xdr:col>6</xdr:col>
      <xdr:colOff>38100</xdr:colOff>
      <xdr:row>58</xdr:row>
      <xdr:rowOff>70606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61733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0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63942</xdr:rowOff>
    </xdr:from>
    <xdr:to>
      <xdr:col>24</xdr:col>
      <xdr:colOff>63500</xdr:colOff>
      <xdr:row>78</xdr:row>
      <xdr:rowOff>77819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37042"/>
          <a:ext cx="838200" cy="1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58479</xdr:rowOff>
    </xdr:from>
    <xdr:to>
      <xdr:col>19</xdr:col>
      <xdr:colOff>177800</xdr:colOff>
      <xdr:row>78</xdr:row>
      <xdr:rowOff>63942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31579"/>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55460</xdr:rowOff>
    </xdr:from>
    <xdr:to>
      <xdr:col>15</xdr:col>
      <xdr:colOff>50800</xdr:colOff>
      <xdr:row>78</xdr:row>
      <xdr:rowOff>58479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28560"/>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55460</xdr:rowOff>
    </xdr:from>
    <xdr:to>
      <xdr:col>10</xdr:col>
      <xdr:colOff>114300</xdr:colOff>
      <xdr:row>78</xdr:row>
      <xdr:rowOff>76332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28560"/>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27019</xdr:rowOff>
    </xdr:from>
    <xdr:to>
      <xdr:col>24</xdr:col>
      <xdr:colOff>114300</xdr:colOff>
      <xdr:row>78</xdr:row>
      <xdr:rowOff>128619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113396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1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13142</xdr:rowOff>
    </xdr:from>
    <xdr:to>
      <xdr:col>20</xdr:col>
      <xdr:colOff>38100</xdr:colOff>
      <xdr:row>78</xdr:row>
      <xdr:rowOff>114742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105869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7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7679</xdr:rowOff>
    </xdr:from>
    <xdr:to>
      <xdr:col>15</xdr:col>
      <xdr:colOff>101600</xdr:colOff>
      <xdr:row>78</xdr:row>
      <xdr:rowOff>109279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100406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7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4660</xdr:rowOff>
    </xdr:from>
    <xdr:to>
      <xdr:col>10</xdr:col>
      <xdr:colOff>165100</xdr:colOff>
      <xdr:row>78</xdr:row>
      <xdr:rowOff>106260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97387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7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25532</xdr:rowOff>
    </xdr:from>
    <xdr:to>
      <xdr:col>6</xdr:col>
      <xdr:colOff>38100</xdr:colOff>
      <xdr:row>78</xdr:row>
      <xdr:rowOff>127132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118259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16117</xdr:rowOff>
    </xdr:from>
    <xdr:to>
      <xdr:col>24</xdr:col>
      <xdr:colOff>63500</xdr:colOff>
      <xdr:row>97</xdr:row>
      <xdr:rowOff>43574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46767"/>
          <a:ext cx="838200" cy="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16117</xdr:rowOff>
    </xdr:from>
    <xdr:to>
      <xdr:col>19</xdr:col>
      <xdr:colOff>177800</xdr:colOff>
      <xdr:row>97</xdr:row>
      <xdr:rowOff>54559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46767"/>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54559</xdr:rowOff>
    </xdr:from>
    <xdr:to>
      <xdr:col>15</xdr:col>
      <xdr:colOff>50800</xdr:colOff>
      <xdr:row>97</xdr:row>
      <xdr:rowOff>73140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85209"/>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37542</xdr:rowOff>
    </xdr:from>
    <xdr:to>
      <xdr:col>10</xdr:col>
      <xdr:colOff>114300</xdr:colOff>
      <xdr:row>97</xdr:row>
      <xdr:rowOff>73140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68192"/>
          <a:ext cx="8890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164224</xdr:rowOff>
    </xdr:from>
    <xdr:to>
      <xdr:col>24</xdr:col>
      <xdr:colOff>114300</xdr:colOff>
      <xdr:row>97</xdr:row>
      <xdr:rowOff>94374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142651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136767</xdr:rowOff>
    </xdr:from>
    <xdr:to>
      <xdr:col>20</xdr:col>
      <xdr:colOff>38100</xdr:colOff>
      <xdr:row>97</xdr:row>
      <xdr:rowOff>66917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58044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3759</xdr:rowOff>
    </xdr:from>
    <xdr:to>
      <xdr:col>15</xdr:col>
      <xdr:colOff>101600</xdr:colOff>
      <xdr:row>97</xdr:row>
      <xdr:rowOff>105359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96486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22340</xdr:rowOff>
    </xdr:from>
    <xdr:to>
      <xdr:col>10</xdr:col>
      <xdr:colOff>165100</xdr:colOff>
      <xdr:row>97</xdr:row>
      <xdr:rowOff>123940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115067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158192</xdr:rowOff>
    </xdr:from>
    <xdr:to>
      <xdr:col>6</xdr:col>
      <xdr:colOff>38100</xdr:colOff>
      <xdr:row>97</xdr:row>
      <xdr:rowOff>88342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79469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108629</xdr:rowOff>
    </xdr:from>
    <xdr:to>
      <xdr:col>55</xdr:col>
      <xdr:colOff>0</xdr:colOff>
      <xdr:row>38</xdr:row>
      <xdr:rowOff>113078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09379"/>
          <a:ext cx="838200" cy="5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111147</xdr:rowOff>
    </xdr:from>
    <xdr:to>
      <xdr:col>50</xdr:col>
      <xdr:colOff>114300</xdr:colOff>
      <xdr:row>38</xdr:row>
      <xdr:rowOff>113078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626247"/>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103860</xdr:rowOff>
    </xdr:from>
    <xdr:to>
      <xdr:col>45</xdr:col>
      <xdr:colOff>177800</xdr:colOff>
      <xdr:row>38</xdr:row>
      <xdr:rowOff>111147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618960"/>
          <a:ext cx="889000" cy="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102731</xdr:rowOff>
    </xdr:from>
    <xdr:to>
      <xdr:col>41</xdr:col>
      <xdr:colOff>50800</xdr:colOff>
      <xdr:row>38</xdr:row>
      <xdr:rowOff>103860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274931"/>
          <a:ext cx="889000" cy="3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57829</xdr:rowOff>
    </xdr:from>
    <xdr:to>
      <xdr:col>55</xdr:col>
      <xdr:colOff>50800</xdr:colOff>
      <xdr:row>35</xdr:row>
      <xdr:rowOff>159429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36256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3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62278</xdr:rowOff>
    </xdr:from>
    <xdr:to>
      <xdr:col>50</xdr:col>
      <xdr:colOff>165100</xdr:colOff>
      <xdr:row>38</xdr:row>
      <xdr:rowOff>163878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155005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67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60347</xdr:rowOff>
    </xdr:from>
    <xdr:to>
      <xdr:col>46</xdr:col>
      <xdr:colOff>38100</xdr:colOff>
      <xdr:row>38</xdr:row>
      <xdr:rowOff>161947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153074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66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53060</xdr:rowOff>
    </xdr:from>
    <xdr:to>
      <xdr:col>41</xdr:col>
      <xdr:colOff>101600</xdr:colOff>
      <xdr:row>38</xdr:row>
      <xdr:rowOff>154660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145787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66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51931</xdr:rowOff>
    </xdr:from>
    <xdr:to>
      <xdr:col>36</xdr:col>
      <xdr:colOff>165100</xdr:colOff>
      <xdr:row>36</xdr:row>
      <xdr:rowOff>153531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170058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99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20771</xdr:rowOff>
    </xdr:from>
    <xdr:to>
      <xdr:col>55</xdr:col>
      <xdr:colOff>0</xdr:colOff>
      <xdr:row>59</xdr:row>
      <xdr:rowOff>21346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136321"/>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6467</xdr:rowOff>
    </xdr:from>
    <xdr:to>
      <xdr:col>50</xdr:col>
      <xdr:colOff>114300</xdr:colOff>
      <xdr:row>59</xdr:row>
      <xdr:rowOff>21346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10122017"/>
          <a:ext cx="8890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6467</xdr:rowOff>
    </xdr:from>
    <xdr:to>
      <xdr:col>45</xdr:col>
      <xdr:colOff>177800</xdr:colOff>
      <xdr:row>59</xdr:row>
      <xdr:rowOff>40543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122017"/>
          <a:ext cx="889000" cy="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40543</xdr:rowOff>
    </xdr:from>
    <xdr:to>
      <xdr:col>41</xdr:col>
      <xdr:colOff>50800</xdr:colOff>
      <xdr:row>59</xdr:row>
      <xdr:rowOff>56764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156093"/>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141421</xdr:rowOff>
    </xdr:from>
    <xdr:to>
      <xdr:col>55</xdr:col>
      <xdr:colOff>50800</xdr:colOff>
      <xdr:row>59</xdr:row>
      <xdr:rowOff>71571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56348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100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141996</xdr:rowOff>
    </xdr:from>
    <xdr:to>
      <xdr:col>50</xdr:col>
      <xdr:colOff>165100</xdr:colOff>
      <xdr:row>59</xdr:row>
      <xdr:rowOff>72146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63273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17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127117</xdr:rowOff>
    </xdr:from>
    <xdr:to>
      <xdr:col>46</xdr:col>
      <xdr:colOff>38100</xdr:colOff>
      <xdr:row>59</xdr:row>
      <xdr:rowOff>57267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7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48394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161193</xdr:rowOff>
    </xdr:from>
    <xdr:to>
      <xdr:col>41</xdr:col>
      <xdr:colOff>101600</xdr:colOff>
      <xdr:row>59</xdr:row>
      <xdr:rowOff>91343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10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82470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5964</xdr:rowOff>
    </xdr:from>
    <xdr:to>
      <xdr:col>36</xdr:col>
      <xdr:colOff>165100</xdr:colOff>
      <xdr:row>59</xdr:row>
      <xdr:rowOff>107564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1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98691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2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81238</xdr:rowOff>
    </xdr:from>
    <xdr:to>
      <xdr:col>55</xdr:col>
      <xdr:colOff>0</xdr:colOff>
      <xdr:row>79</xdr:row>
      <xdr:rowOff>89435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625788"/>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56344</xdr:rowOff>
    </xdr:from>
    <xdr:to>
      <xdr:col>50</xdr:col>
      <xdr:colOff>114300</xdr:colOff>
      <xdr:row>79</xdr:row>
      <xdr:rowOff>81238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600894"/>
          <a:ext cx="8890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56344</xdr:rowOff>
    </xdr:from>
    <xdr:to>
      <xdr:col>45</xdr:col>
      <xdr:colOff>177800</xdr:colOff>
      <xdr:row>79</xdr:row>
      <xdr:rowOff>81021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00894"/>
          <a:ext cx="889000" cy="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81021</xdr:rowOff>
    </xdr:from>
    <xdr:to>
      <xdr:col>41</xdr:col>
      <xdr:colOff>50800</xdr:colOff>
      <xdr:row>79</xdr:row>
      <xdr:rowOff>93773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625571"/>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38635</xdr:rowOff>
    </xdr:from>
    <xdr:to>
      <xdr:col>55</xdr:col>
      <xdr:colOff>50800</xdr:colOff>
      <xdr:row>79</xdr:row>
      <xdr:rowOff>140235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30438</xdr:rowOff>
    </xdr:from>
    <xdr:to>
      <xdr:col>50</xdr:col>
      <xdr:colOff>165100</xdr:colOff>
      <xdr:row>79</xdr:row>
      <xdr:rowOff>132038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123165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5544</xdr:rowOff>
    </xdr:from>
    <xdr:to>
      <xdr:col>46</xdr:col>
      <xdr:colOff>38100</xdr:colOff>
      <xdr:row>79</xdr:row>
      <xdr:rowOff>107144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98271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30221</xdr:rowOff>
    </xdr:from>
    <xdr:to>
      <xdr:col>41</xdr:col>
      <xdr:colOff>101600</xdr:colOff>
      <xdr:row>79</xdr:row>
      <xdr:rowOff>131821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122948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42973</xdr:rowOff>
    </xdr:from>
    <xdr:to>
      <xdr:col>36</xdr:col>
      <xdr:colOff>165100</xdr:colOff>
      <xdr:row>79</xdr:row>
      <xdr:rowOff>144573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135700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8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147707</xdr:rowOff>
    </xdr:from>
    <xdr:to>
      <xdr:col>55</xdr:col>
      <xdr:colOff>0</xdr:colOff>
      <xdr:row>96</xdr:row>
      <xdr:rowOff>170526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06907"/>
          <a:ext cx="838200" cy="2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170526</xdr:rowOff>
    </xdr:from>
    <xdr:to>
      <xdr:col>50</xdr:col>
      <xdr:colOff>114300</xdr:colOff>
      <xdr:row>97</xdr:row>
      <xdr:rowOff>28812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29726"/>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28812</xdr:rowOff>
    </xdr:from>
    <xdr:to>
      <xdr:col>45</xdr:col>
      <xdr:colOff>177800</xdr:colOff>
      <xdr:row>97</xdr:row>
      <xdr:rowOff>67663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59462"/>
          <a:ext cx="889000" cy="3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67663</xdr:rowOff>
    </xdr:from>
    <xdr:to>
      <xdr:col>41</xdr:col>
      <xdr:colOff>50800</xdr:colOff>
      <xdr:row>97</xdr:row>
      <xdr:rowOff>74823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98313"/>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96907</xdr:rowOff>
    </xdr:from>
    <xdr:to>
      <xdr:col>55</xdr:col>
      <xdr:colOff>50800</xdr:colOff>
      <xdr:row>97</xdr:row>
      <xdr:rowOff>27057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75334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119726</xdr:rowOff>
    </xdr:from>
    <xdr:to>
      <xdr:col>50</xdr:col>
      <xdr:colOff>165100</xdr:colOff>
      <xdr:row>97</xdr:row>
      <xdr:rowOff>49876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41003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7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149462</xdr:rowOff>
    </xdr:from>
    <xdr:to>
      <xdr:col>46</xdr:col>
      <xdr:colOff>38100</xdr:colOff>
      <xdr:row>97</xdr:row>
      <xdr:rowOff>79612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70739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16863</xdr:rowOff>
    </xdr:from>
    <xdr:to>
      <xdr:col>41</xdr:col>
      <xdr:colOff>101600</xdr:colOff>
      <xdr:row>97</xdr:row>
      <xdr:rowOff>118463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109590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24023</xdr:rowOff>
    </xdr:from>
    <xdr:to>
      <xdr:col>36</xdr:col>
      <xdr:colOff>165100</xdr:colOff>
      <xdr:row>97</xdr:row>
      <xdr:rowOff>125623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45139</xdr:rowOff>
    </xdr:from>
    <xdr:to>
      <xdr:col>85</xdr:col>
      <xdr:colOff>127000</xdr:colOff>
      <xdr:row>37</xdr:row>
      <xdr:rowOff>106547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388789"/>
          <a:ext cx="838200" cy="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106547</xdr:rowOff>
    </xdr:from>
    <xdr:to>
      <xdr:col>81</xdr:col>
      <xdr:colOff>50800</xdr:colOff>
      <xdr:row>38</xdr:row>
      <xdr:rowOff>13964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450197"/>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167235</xdr:rowOff>
    </xdr:from>
    <xdr:to>
      <xdr:col>76</xdr:col>
      <xdr:colOff>114300</xdr:colOff>
      <xdr:row>38</xdr:row>
      <xdr:rowOff>13964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10885"/>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167235</xdr:rowOff>
    </xdr:from>
    <xdr:to>
      <xdr:col>71</xdr:col>
      <xdr:colOff>177800</xdr:colOff>
      <xdr:row>38</xdr:row>
      <xdr:rowOff>14193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10885"/>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165789</xdr:rowOff>
    </xdr:from>
    <xdr:to>
      <xdr:col>85</xdr:col>
      <xdr:colOff>177800</xdr:colOff>
      <xdr:row>37</xdr:row>
      <xdr:rowOff>95939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17216</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1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55747</xdr:rowOff>
    </xdr:from>
    <xdr:to>
      <xdr:col>81</xdr:col>
      <xdr:colOff>101600</xdr:colOff>
      <xdr:row>37</xdr:row>
      <xdr:rowOff>157347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2424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17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134614</xdr:rowOff>
    </xdr:from>
    <xdr:to>
      <xdr:col>76</xdr:col>
      <xdr:colOff>165100</xdr:colOff>
      <xdr:row>38</xdr:row>
      <xdr:rowOff>64764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55891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7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116435</xdr:rowOff>
    </xdr:from>
    <xdr:to>
      <xdr:col>72</xdr:col>
      <xdr:colOff>38100</xdr:colOff>
      <xdr:row>38</xdr:row>
      <xdr:rowOff>46585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37712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5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134843</xdr:rowOff>
    </xdr:from>
    <xdr:to>
      <xdr:col>67</xdr:col>
      <xdr:colOff>101600</xdr:colOff>
      <xdr:row>38</xdr:row>
      <xdr:rowOff>64993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56120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7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70714</xdr:rowOff>
    </xdr:from>
    <xdr:to>
      <xdr:col>85</xdr:col>
      <xdr:colOff>127000</xdr:colOff>
      <xdr:row>77</xdr:row>
      <xdr:rowOff>83099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72364"/>
          <a:ext cx="8382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81722</xdr:rowOff>
    </xdr:from>
    <xdr:to>
      <xdr:col>81</xdr:col>
      <xdr:colOff>50800</xdr:colOff>
      <xdr:row>77</xdr:row>
      <xdr:rowOff>83099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283372"/>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74558</xdr:rowOff>
    </xdr:from>
    <xdr:to>
      <xdr:col>76</xdr:col>
      <xdr:colOff>114300</xdr:colOff>
      <xdr:row>77</xdr:row>
      <xdr:rowOff>81722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276208"/>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74558</xdr:rowOff>
    </xdr:from>
    <xdr:to>
      <xdr:col>71</xdr:col>
      <xdr:colOff>177800</xdr:colOff>
      <xdr:row>77</xdr:row>
      <xdr:rowOff>78970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7620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19914</xdr:rowOff>
    </xdr:from>
    <xdr:to>
      <xdr:col>85</xdr:col>
      <xdr:colOff>177800</xdr:colOff>
      <xdr:row>77</xdr:row>
      <xdr:rowOff>121514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169791</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32299</xdr:rowOff>
    </xdr:from>
    <xdr:to>
      <xdr:col>81</xdr:col>
      <xdr:colOff>101600</xdr:colOff>
      <xdr:row>77</xdr:row>
      <xdr:rowOff>133899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125026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2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30922</xdr:rowOff>
    </xdr:from>
    <xdr:to>
      <xdr:col>76</xdr:col>
      <xdr:colOff>165100</xdr:colOff>
      <xdr:row>77</xdr:row>
      <xdr:rowOff>132522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123649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23758</xdr:rowOff>
    </xdr:from>
    <xdr:to>
      <xdr:col>72</xdr:col>
      <xdr:colOff>38100</xdr:colOff>
      <xdr:row>77</xdr:row>
      <xdr:rowOff>125358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116485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1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28170</xdr:rowOff>
    </xdr:from>
    <xdr:to>
      <xdr:col>67</xdr:col>
      <xdr:colOff>101600</xdr:colOff>
      <xdr:row>77</xdr:row>
      <xdr:rowOff>129770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120897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162776</xdr:rowOff>
    </xdr:from>
    <xdr:to>
      <xdr:col>85</xdr:col>
      <xdr:colOff>127000</xdr:colOff>
      <xdr:row>99</xdr:row>
      <xdr:rowOff>47639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64876"/>
          <a:ext cx="8382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162776</xdr:rowOff>
    </xdr:from>
    <xdr:to>
      <xdr:col>81</xdr:col>
      <xdr:colOff>50800</xdr:colOff>
      <xdr:row>98</xdr:row>
      <xdr:rowOff>167700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64876"/>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158697</xdr:rowOff>
    </xdr:from>
    <xdr:to>
      <xdr:col>76</xdr:col>
      <xdr:colOff>114300</xdr:colOff>
      <xdr:row>98</xdr:row>
      <xdr:rowOff>167700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60797"/>
          <a:ext cx="8890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119233</xdr:rowOff>
    </xdr:from>
    <xdr:to>
      <xdr:col>71</xdr:col>
      <xdr:colOff>177800</xdr:colOff>
      <xdr:row>98</xdr:row>
      <xdr:rowOff>158697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49883"/>
          <a:ext cx="889000" cy="2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168289</xdr:rowOff>
    </xdr:from>
    <xdr:to>
      <xdr:col>85</xdr:col>
      <xdr:colOff>177800</xdr:colOff>
      <xdr:row>99</xdr:row>
      <xdr:rowOff>98439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83216</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111976</xdr:rowOff>
    </xdr:from>
    <xdr:to>
      <xdr:col>81</xdr:col>
      <xdr:colOff>101600</xdr:colOff>
      <xdr:row>99</xdr:row>
      <xdr:rowOff>42126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33253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116900</xdr:rowOff>
    </xdr:from>
    <xdr:to>
      <xdr:col>76</xdr:col>
      <xdr:colOff>165100</xdr:colOff>
      <xdr:row>99</xdr:row>
      <xdr:rowOff>47050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38177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107897</xdr:rowOff>
    </xdr:from>
    <xdr:to>
      <xdr:col>72</xdr:col>
      <xdr:colOff>38100</xdr:colOff>
      <xdr:row>99</xdr:row>
      <xdr:rowOff>38047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29174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68433</xdr:rowOff>
    </xdr:from>
    <xdr:to>
      <xdr:col>67</xdr:col>
      <xdr:colOff>101600</xdr:colOff>
      <xdr:row>97</xdr:row>
      <xdr:rowOff>170033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15110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7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39893</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54993"/>
          <a:ext cx="889000" cy="9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168778</xdr:rowOff>
    </xdr:from>
    <xdr:to>
      <xdr:col>107</xdr:col>
      <xdr:colOff>50800</xdr:colOff>
      <xdr:row>38</xdr:row>
      <xdr:rowOff>39893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12428"/>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96817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168778</xdr:rowOff>
    </xdr:from>
    <xdr:to>
      <xdr:col>102</xdr:col>
      <xdr:colOff>114300</xdr:colOff>
      <xdr:row>38</xdr:row>
      <xdr:rowOff>22977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512428"/>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160543</xdr:rowOff>
    </xdr:from>
    <xdr:to>
      <xdr:col>107</xdr:col>
      <xdr:colOff>101600</xdr:colOff>
      <xdr:row>38</xdr:row>
      <xdr:rowOff>90693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107220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7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117978</xdr:rowOff>
    </xdr:from>
    <xdr:to>
      <xdr:col>102</xdr:col>
      <xdr:colOff>165100</xdr:colOff>
      <xdr:row>38</xdr:row>
      <xdr:rowOff>48128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64655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143627</xdr:rowOff>
    </xdr:from>
    <xdr:to>
      <xdr:col>98</xdr:col>
      <xdr:colOff>38100</xdr:colOff>
      <xdr:row>38</xdr:row>
      <xdr:rowOff>73777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90304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77161</xdr:rowOff>
    </xdr:from>
    <xdr:to>
      <xdr:col>116</xdr:col>
      <xdr:colOff>63500</xdr:colOff>
      <xdr:row>78</xdr:row>
      <xdr:rowOff>79251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50261"/>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79251</xdr:rowOff>
    </xdr:from>
    <xdr:to>
      <xdr:col>111</xdr:col>
      <xdr:colOff>177800</xdr:colOff>
      <xdr:row>78</xdr:row>
      <xdr:rowOff>113950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452351"/>
          <a:ext cx="889000" cy="3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80558</xdr:rowOff>
    </xdr:from>
    <xdr:to>
      <xdr:col>107</xdr:col>
      <xdr:colOff>50800</xdr:colOff>
      <xdr:row>78</xdr:row>
      <xdr:rowOff>113950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453658"/>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59299</xdr:rowOff>
    </xdr:from>
    <xdr:to>
      <xdr:col>102</xdr:col>
      <xdr:colOff>114300</xdr:colOff>
      <xdr:row>78</xdr:row>
      <xdr:rowOff>80558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432399"/>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26361</xdr:rowOff>
    </xdr:from>
    <xdr:to>
      <xdr:col>116</xdr:col>
      <xdr:colOff>114300</xdr:colOff>
      <xdr:row>78</xdr:row>
      <xdr:rowOff>127961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4788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28451</xdr:rowOff>
    </xdr:from>
    <xdr:to>
      <xdr:col>112</xdr:col>
      <xdr:colOff>38100</xdr:colOff>
      <xdr:row>78</xdr:row>
      <xdr:rowOff>130051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121178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9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63150</xdr:rowOff>
    </xdr:from>
    <xdr:to>
      <xdr:col>107</xdr:col>
      <xdr:colOff>101600</xdr:colOff>
      <xdr:row>78</xdr:row>
      <xdr:rowOff>164750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155877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2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29758</xdr:rowOff>
    </xdr:from>
    <xdr:to>
      <xdr:col>102</xdr:col>
      <xdr:colOff>165100</xdr:colOff>
      <xdr:row>78</xdr:row>
      <xdr:rowOff>131358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4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122485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8499</xdr:rowOff>
    </xdr:from>
    <xdr:to>
      <xdr:col>98</xdr:col>
      <xdr:colOff>38100</xdr:colOff>
      <xdr:row>78</xdr:row>
      <xdr:rowOff>110099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101226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人件費、災害復旧費以外の項目において類似団体平均を下回っている。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については、前年度から引き継ぐものも含め、公共土木・農地・農林幅広く被災があったことから、類似団体平均と比べて高い水準であるが、これは少ない人口に対して町の面積が広大で地理的に災害リスクが高い場所が多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人件費が前年度に比べ</a:t>
          </a:r>
          <a:r>
            <a:rPr kumimoji="1" lang="en-US" altLang="ja-JP" sz="1300">
              <a:latin typeface="ＭＳ Ｐゴシック" panose="020B0600070205080204" pitchFamily="50" charset="-128"/>
              <a:ea typeface="ＭＳ Ｐゴシック" panose="020B0600070205080204" pitchFamily="50" charset="-128"/>
            </a:rPr>
            <a:t>20,314</a:t>
          </a:r>
          <a:r>
            <a:rPr kumimoji="1" lang="ja-JP" altLang="en-US" sz="1300">
              <a:latin typeface="ＭＳ Ｐゴシック" panose="020B0600070205080204" pitchFamily="50" charset="-128"/>
              <a:ea typeface="ＭＳ Ｐゴシック" panose="020B0600070205080204" pitchFamily="50" charset="-128"/>
            </a:rPr>
            <a:t>円と大きく増えているのは会計年度任用職員制度への移行によるものが大きいが、これは全国的事象でありながら類似団体平均と比較しても高く、正規・非正規職員ともに職員数が多いことが分かる。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全体的に低水準を維持しているものの、今後は人口の減少が加速度的に厳しさを増すことが予想されることから、事業の見直しや、外部委託化による人件費の縮減などによって、歳出削減に努める。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
8,652
129.87
6,758,045
6,297,243
313,458
3,393,805
4,317,213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65024</xdr:rowOff>
    </xdr:from>
    <xdr:to>
      <xdr:col>24</xdr:col>
      <xdr:colOff>63500</xdr:colOff>
      <xdr:row>36</xdr:row>
      <xdr:rowOff>121984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37224"/>
          <a:ext cx="8382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121984</xdr:rowOff>
    </xdr:from>
    <xdr:to>
      <xdr:col>19</xdr:col>
      <xdr:colOff>177800</xdr:colOff>
      <xdr:row>36</xdr:row>
      <xdr:rowOff>154749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4184"/>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111125</xdr:rowOff>
    </xdr:from>
    <xdr:to>
      <xdr:col>15</xdr:col>
      <xdr:colOff>50800</xdr:colOff>
      <xdr:row>36</xdr:row>
      <xdr:rowOff>154749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3325"/>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111125</xdr:rowOff>
    </xdr:from>
    <xdr:to>
      <xdr:col>10</xdr:col>
      <xdr:colOff>114300</xdr:colOff>
      <xdr:row>37</xdr:row>
      <xdr:rowOff>160655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332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14224</xdr:rowOff>
    </xdr:from>
    <xdr:to>
      <xdr:col>24</xdr:col>
      <xdr:colOff>114300</xdr:colOff>
      <xdr:row>36</xdr:row>
      <xdr:rowOff>115824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164101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71184</xdr:rowOff>
    </xdr:from>
    <xdr:to>
      <xdr:col>20</xdr:col>
      <xdr:colOff>38100</xdr:colOff>
      <xdr:row>37</xdr:row>
      <xdr:rowOff>1334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163911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103949</xdr:rowOff>
    </xdr:from>
    <xdr:to>
      <xdr:col>15</xdr:col>
      <xdr:colOff>101600</xdr:colOff>
      <xdr:row>37</xdr:row>
      <xdr:rowOff>34099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25226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60325</xdr:rowOff>
    </xdr:from>
    <xdr:to>
      <xdr:col>10</xdr:col>
      <xdr:colOff>165100</xdr:colOff>
      <xdr:row>36</xdr:row>
      <xdr:rowOff>161925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153052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109855</xdr:rowOff>
    </xdr:from>
    <xdr:to>
      <xdr:col>6</xdr:col>
      <xdr:colOff>38100</xdr:colOff>
      <xdr:row>38</xdr:row>
      <xdr:rowOff>40005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31132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26700</xdr:rowOff>
    </xdr:from>
    <xdr:to>
      <xdr:col>24</xdr:col>
      <xdr:colOff>63500</xdr:colOff>
      <xdr:row>58</xdr:row>
      <xdr:rowOff>45021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99350"/>
          <a:ext cx="838200" cy="18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45021</xdr:rowOff>
    </xdr:from>
    <xdr:to>
      <xdr:col>19</xdr:col>
      <xdr:colOff>177800</xdr:colOff>
      <xdr:row>58</xdr:row>
      <xdr:rowOff>45829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9121"/>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22744</xdr:rowOff>
    </xdr:from>
    <xdr:to>
      <xdr:col>15</xdr:col>
      <xdr:colOff>50800</xdr:colOff>
      <xdr:row>58</xdr:row>
      <xdr:rowOff>45829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6844"/>
          <a:ext cx="889000" cy="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141558</xdr:rowOff>
    </xdr:from>
    <xdr:to>
      <xdr:col>10</xdr:col>
      <xdr:colOff>114300</xdr:colOff>
      <xdr:row>58</xdr:row>
      <xdr:rowOff>22744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42758"/>
          <a:ext cx="889000" cy="2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147350</xdr:rowOff>
    </xdr:from>
    <xdr:to>
      <xdr:col>24</xdr:col>
      <xdr:colOff>114300</xdr:colOff>
      <xdr:row>57</xdr:row>
      <xdr:rowOff>77500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125777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165671</xdr:rowOff>
    </xdr:from>
    <xdr:to>
      <xdr:col>20</xdr:col>
      <xdr:colOff>38100</xdr:colOff>
      <xdr:row>58</xdr:row>
      <xdr:rowOff>95821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86948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3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166479</xdr:rowOff>
    </xdr:from>
    <xdr:to>
      <xdr:col>15</xdr:col>
      <xdr:colOff>101600</xdr:colOff>
      <xdr:row>58</xdr:row>
      <xdr:rowOff>96629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87756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143394</xdr:rowOff>
    </xdr:from>
    <xdr:to>
      <xdr:col>10</xdr:col>
      <xdr:colOff>165100</xdr:colOff>
      <xdr:row>58</xdr:row>
      <xdr:rowOff>73544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64671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90758</xdr:rowOff>
    </xdr:from>
    <xdr:to>
      <xdr:col>6</xdr:col>
      <xdr:colOff>38100</xdr:colOff>
      <xdr:row>57</xdr:row>
      <xdr:rowOff>20908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37435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6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83426</xdr:rowOff>
    </xdr:from>
    <xdr:to>
      <xdr:col>24</xdr:col>
      <xdr:colOff>63500</xdr:colOff>
      <xdr:row>77</xdr:row>
      <xdr:rowOff>85469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85076"/>
          <a:ext cx="8382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83426</xdr:rowOff>
    </xdr:from>
    <xdr:to>
      <xdr:col>19</xdr:col>
      <xdr:colOff>177800</xdr:colOff>
      <xdr:row>77</xdr:row>
      <xdr:rowOff>132400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85076"/>
          <a:ext cx="88900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132400</xdr:rowOff>
    </xdr:from>
    <xdr:to>
      <xdr:col>15</xdr:col>
      <xdr:colOff>50800</xdr:colOff>
      <xdr:row>77</xdr:row>
      <xdr:rowOff>136759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34050"/>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104000</xdr:rowOff>
    </xdr:from>
    <xdr:to>
      <xdr:col>10</xdr:col>
      <xdr:colOff>114300</xdr:colOff>
      <xdr:row>77</xdr:row>
      <xdr:rowOff>136759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05650"/>
          <a:ext cx="8890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34669</xdr:rowOff>
    </xdr:from>
    <xdr:to>
      <xdr:col>24</xdr:col>
      <xdr:colOff>114300</xdr:colOff>
      <xdr:row>77</xdr:row>
      <xdr:rowOff>136269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32626</xdr:rowOff>
    </xdr:from>
    <xdr:to>
      <xdr:col>20</xdr:col>
      <xdr:colOff>38100</xdr:colOff>
      <xdr:row>77</xdr:row>
      <xdr:rowOff>134226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125353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81600</xdr:rowOff>
    </xdr:from>
    <xdr:to>
      <xdr:col>15</xdr:col>
      <xdr:colOff>101600</xdr:colOff>
      <xdr:row>78</xdr:row>
      <xdr:rowOff>11750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85959</xdr:rowOff>
    </xdr:from>
    <xdr:to>
      <xdr:col>10</xdr:col>
      <xdr:colOff>165100</xdr:colOff>
      <xdr:row>78</xdr:row>
      <xdr:rowOff>16109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53200</xdr:rowOff>
    </xdr:from>
    <xdr:to>
      <xdr:col>6</xdr:col>
      <xdr:colOff>38100</xdr:colOff>
      <xdr:row>77</xdr:row>
      <xdr:rowOff>154800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145927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95910</xdr:rowOff>
    </xdr:from>
    <xdr:to>
      <xdr:col>24</xdr:col>
      <xdr:colOff>63500</xdr:colOff>
      <xdr:row>98</xdr:row>
      <xdr:rowOff>117387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8010"/>
          <a:ext cx="838200" cy="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117387</xdr:rowOff>
    </xdr:from>
    <xdr:to>
      <xdr:col>19</xdr:col>
      <xdr:colOff>177800</xdr:colOff>
      <xdr:row>98</xdr:row>
      <xdr:rowOff>123571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9487"/>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121763</xdr:rowOff>
    </xdr:from>
    <xdr:to>
      <xdr:col>15</xdr:col>
      <xdr:colOff>50800</xdr:colOff>
      <xdr:row>98</xdr:row>
      <xdr:rowOff>123571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23863"/>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121763</xdr:rowOff>
    </xdr:from>
    <xdr:to>
      <xdr:col>10</xdr:col>
      <xdr:colOff>114300</xdr:colOff>
      <xdr:row>98</xdr:row>
      <xdr:rowOff>123406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3863"/>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45110</xdr:rowOff>
    </xdr:from>
    <xdr:to>
      <xdr:col>24</xdr:col>
      <xdr:colOff>114300</xdr:colOff>
      <xdr:row>98</xdr:row>
      <xdr:rowOff>146710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66587</xdr:rowOff>
    </xdr:from>
    <xdr:to>
      <xdr:col>20</xdr:col>
      <xdr:colOff>38100</xdr:colOff>
      <xdr:row>98</xdr:row>
      <xdr:rowOff>168187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72771</xdr:rowOff>
    </xdr:from>
    <xdr:to>
      <xdr:col>15</xdr:col>
      <xdr:colOff>101600</xdr:colOff>
      <xdr:row>99</xdr:row>
      <xdr:rowOff>2921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70963</xdr:rowOff>
    </xdr:from>
    <xdr:to>
      <xdr:col>10</xdr:col>
      <xdr:colOff>165100</xdr:colOff>
      <xdr:row>99</xdr:row>
      <xdr:rowOff>1113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163690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72606</xdr:rowOff>
    </xdr:from>
    <xdr:to>
      <xdr:col>6</xdr:col>
      <xdr:colOff>38100</xdr:colOff>
      <xdr:row>99</xdr:row>
      <xdr:rowOff>2756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165333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160952</xdr:rowOff>
    </xdr:from>
    <xdr:to>
      <xdr:col>55</xdr:col>
      <xdr:colOff>0</xdr:colOff>
      <xdr:row>58</xdr:row>
      <xdr:rowOff>64155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33602"/>
          <a:ext cx="838200" cy="7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51262</xdr:rowOff>
    </xdr:from>
    <xdr:to>
      <xdr:col>50</xdr:col>
      <xdr:colOff>114300</xdr:colOff>
      <xdr:row>58</xdr:row>
      <xdr:rowOff>64155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95362"/>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51262</xdr:rowOff>
    </xdr:from>
    <xdr:to>
      <xdr:col>45</xdr:col>
      <xdr:colOff>177800</xdr:colOff>
      <xdr:row>58</xdr:row>
      <xdr:rowOff>68194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95362"/>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64246</xdr:rowOff>
    </xdr:from>
    <xdr:to>
      <xdr:col>41</xdr:col>
      <xdr:colOff>50800</xdr:colOff>
      <xdr:row>58</xdr:row>
      <xdr:rowOff>68194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08346"/>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110152</xdr:rowOff>
    </xdr:from>
    <xdr:to>
      <xdr:col>55</xdr:col>
      <xdr:colOff>50800</xdr:colOff>
      <xdr:row>58</xdr:row>
      <xdr:rowOff>40302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88579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13355</xdr:rowOff>
    </xdr:from>
    <xdr:to>
      <xdr:col>50</xdr:col>
      <xdr:colOff>165100</xdr:colOff>
      <xdr:row>58</xdr:row>
      <xdr:rowOff>114955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106082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462</xdr:rowOff>
    </xdr:from>
    <xdr:to>
      <xdr:col>46</xdr:col>
      <xdr:colOff>38100</xdr:colOff>
      <xdr:row>58</xdr:row>
      <xdr:rowOff>102062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93189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3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17394</xdr:rowOff>
    </xdr:from>
    <xdr:to>
      <xdr:col>41</xdr:col>
      <xdr:colOff>101600</xdr:colOff>
      <xdr:row>58</xdr:row>
      <xdr:rowOff>118994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110121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13446</xdr:rowOff>
    </xdr:from>
    <xdr:to>
      <xdr:col>36</xdr:col>
      <xdr:colOff>165100</xdr:colOff>
      <xdr:row>58</xdr:row>
      <xdr:rowOff>115046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106173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5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34192</xdr:rowOff>
    </xdr:from>
    <xdr:to>
      <xdr:col>55</xdr:col>
      <xdr:colOff>0</xdr:colOff>
      <xdr:row>78</xdr:row>
      <xdr:rowOff>75879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07292"/>
          <a:ext cx="838200" cy="4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73219</xdr:rowOff>
    </xdr:from>
    <xdr:to>
      <xdr:col>50</xdr:col>
      <xdr:colOff>114300</xdr:colOff>
      <xdr:row>78</xdr:row>
      <xdr:rowOff>75879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6319"/>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73219</xdr:rowOff>
    </xdr:from>
    <xdr:to>
      <xdr:col>45</xdr:col>
      <xdr:colOff>177800</xdr:colOff>
      <xdr:row>78</xdr:row>
      <xdr:rowOff>104135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6319"/>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104135</xdr:rowOff>
    </xdr:from>
    <xdr:to>
      <xdr:col>41</xdr:col>
      <xdr:colOff>50800</xdr:colOff>
      <xdr:row>78</xdr:row>
      <xdr:rowOff>107916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7235"/>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154842</xdr:rowOff>
    </xdr:from>
    <xdr:to>
      <xdr:col>55</xdr:col>
      <xdr:colOff>50800</xdr:colOff>
      <xdr:row>78</xdr:row>
      <xdr:rowOff>84992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69769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25079</xdr:rowOff>
    </xdr:from>
    <xdr:to>
      <xdr:col>50</xdr:col>
      <xdr:colOff>165100</xdr:colOff>
      <xdr:row>78</xdr:row>
      <xdr:rowOff>126679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117806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22419</xdr:rowOff>
    </xdr:from>
    <xdr:to>
      <xdr:col>46</xdr:col>
      <xdr:colOff>38100</xdr:colOff>
      <xdr:row>78</xdr:row>
      <xdr:rowOff>124019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115146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53335</xdr:rowOff>
    </xdr:from>
    <xdr:to>
      <xdr:col>41</xdr:col>
      <xdr:colOff>101600</xdr:colOff>
      <xdr:row>78</xdr:row>
      <xdr:rowOff>154935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146062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1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57116</xdr:rowOff>
    </xdr:from>
    <xdr:to>
      <xdr:col>36</xdr:col>
      <xdr:colOff>165100</xdr:colOff>
      <xdr:row>78</xdr:row>
      <xdr:rowOff>158716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149843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2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38209</xdr:rowOff>
    </xdr:from>
    <xdr:to>
      <xdr:col>55</xdr:col>
      <xdr:colOff>0</xdr:colOff>
      <xdr:row>98</xdr:row>
      <xdr:rowOff>48842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40309"/>
          <a:ext cx="838200" cy="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107474</xdr:rowOff>
    </xdr:from>
    <xdr:to>
      <xdr:col>50</xdr:col>
      <xdr:colOff>114300</xdr:colOff>
      <xdr:row>98</xdr:row>
      <xdr:rowOff>48842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38124"/>
          <a:ext cx="889000" cy="1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107474</xdr:rowOff>
    </xdr:from>
    <xdr:to>
      <xdr:col>45</xdr:col>
      <xdr:colOff>177800</xdr:colOff>
      <xdr:row>98</xdr:row>
      <xdr:rowOff>16968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38124"/>
          <a:ext cx="889000" cy="8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16968</xdr:rowOff>
    </xdr:from>
    <xdr:to>
      <xdr:col>41</xdr:col>
      <xdr:colOff>50800</xdr:colOff>
      <xdr:row>98</xdr:row>
      <xdr:rowOff>73242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19068"/>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158859</xdr:rowOff>
    </xdr:from>
    <xdr:to>
      <xdr:col>55</xdr:col>
      <xdr:colOff>50800</xdr:colOff>
      <xdr:row>98</xdr:row>
      <xdr:rowOff>89009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73786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169492</xdr:rowOff>
    </xdr:from>
    <xdr:to>
      <xdr:col>50</xdr:col>
      <xdr:colOff>165100</xdr:colOff>
      <xdr:row>98</xdr:row>
      <xdr:rowOff>99642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56674</xdr:rowOff>
    </xdr:from>
    <xdr:to>
      <xdr:col>46</xdr:col>
      <xdr:colOff>38100</xdr:colOff>
      <xdr:row>97</xdr:row>
      <xdr:rowOff>158274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149401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8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137618</xdr:rowOff>
    </xdr:from>
    <xdr:to>
      <xdr:col>41</xdr:col>
      <xdr:colOff>101600</xdr:colOff>
      <xdr:row>98</xdr:row>
      <xdr:rowOff>67768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58895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22442</xdr:rowOff>
    </xdr:from>
    <xdr:to>
      <xdr:col>36</xdr:col>
      <xdr:colOff>165100</xdr:colOff>
      <xdr:row>98</xdr:row>
      <xdr:rowOff>124042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115169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127432</xdr:rowOff>
    </xdr:from>
    <xdr:to>
      <xdr:col>85</xdr:col>
      <xdr:colOff>127000</xdr:colOff>
      <xdr:row>38</xdr:row>
      <xdr:rowOff>15170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71082"/>
          <a:ext cx="838200" cy="5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105067</xdr:rowOff>
    </xdr:from>
    <xdr:to>
      <xdr:col>81</xdr:col>
      <xdr:colOff>50800</xdr:colOff>
      <xdr:row>37</xdr:row>
      <xdr:rowOff>127432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4871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105067</xdr:rowOff>
    </xdr:from>
    <xdr:to>
      <xdr:col>76</xdr:col>
      <xdr:colOff>114300</xdr:colOff>
      <xdr:row>37</xdr:row>
      <xdr:rowOff>125927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48717"/>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105296</xdr:rowOff>
    </xdr:from>
    <xdr:to>
      <xdr:col>71</xdr:col>
      <xdr:colOff>177800</xdr:colOff>
      <xdr:row>37</xdr:row>
      <xdr:rowOff>125927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48946"/>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135820</xdr:rowOff>
    </xdr:from>
    <xdr:to>
      <xdr:col>85</xdr:col>
      <xdr:colOff>177800</xdr:colOff>
      <xdr:row>38</xdr:row>
      <xdr:rowOff>65970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114247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76632</xdr:rowOff>
    </xdr:from>
    <xdr:to>
      <xdr:col>81</xdr:col>
      <xdr:colOff>101600</xdr:colOff>
      <xdr:row>38</xdr:row>
      <xdr:rowOff>6782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169359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54267</xdr:rowOff>
    </xdr:from>
    <xdr:to>
      <xdr:col>76</xdr:col>
      <xdr:colOff>165100</xdr:colOff>
      <xdr:row>37</xdr:row>
      <xdr:rowOff>155867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75127</xdr:rowOff>
    </xdr:from>
    <xdr:to>
      <xdr:col>72</xdr:col>
      <xdr:colOff>38100</xdr:colOff>
      <xdr:row>38</xdr:row>
      <xdr:rowOff>5277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21804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54496</xdr:rowOff>
    </xdr:from>
    <xdr:to>
      <xdr:col>67</xdr:col>
      <xdr:colOff>101600</xdr:colOff>
      <xdr:row>37</xdr:row>
      <xdr:rowOff>156096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35673</xdr:rowOff>
    </xdr:from>
    <xdr:to>
      <xdr:col>85</xdr:col>
      <xdr:colOff>127000</xdr:colOff>
      <xdr:row>57</xdr:row>
      <xdr:rowOff>51927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08323"/>
          <a:ext cx="8382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35673</xdr:rowOff>
    </xdr:from>
    <xdr:to>
      <xdr:col>81</xdr:col>
      <xdr:colOff>50800</xdr:colOff>
      <xdr:row>57</xdr:row>
      <xdr:rowOff>39001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08323"/>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39001</xdr:rowOff>
    </xdr:from>
    <xdr:to>
      <xdr:col>76</xdr:col>
      <xdr:colOff>114300</xdr:colOff>
      <xdr:row>57</xdr:row>
      <xdr:rowOff>102964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11651"/>
          <a:ext cx="889000" cy="6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102964</xdr:rowOff>
    </xdr:from>
    <xdr:to>
      <xdr:col>71</xdr:col>
      <xdr:colOff>177800</xdr:colOff>
      <xdr:row>57</xdr:row>
      <xdr:rowOff>123620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75614"/>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1127</xdr:rowOff>
    </xdr:from>
    <xdr:to>
      <xdr:col>85</xdr:col>
      <xdr:colOff>177800</xdr:colOff>
      <xdr:row>57</xdr:row>
      <xdr:rowOff>102727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87504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156323</xdr:rowOff>
    </xdr:from>
    <xdr:to>
      <xdr:col>81</xdr:col>
      <xdr:colOff>101600</xdr:colOff>
      <xdr:row>57</xdr:row>
      <xdr:rowOff>86473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77600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159651</xdr:rowOff>
    </xdr:from>
    <xdr:to>
      <xdr:col>76</xdr:col>
      <xdr:colOff>165100</xdr:colOff>
      <xdr:row>57</xdr:row>
      <xdr:rowOff>89801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80928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52164</xdr:rowOff>
    </xdr:from>
    <xdr:to>
      <xdr:col>72</xdr:col>
      <xdr:colOff>38100</xdr:colOff>
      <xdr:row>57</xdr:row>
      <xdr:rowOff>153764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144891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72820</xdr:rowOff>
    </xdr:from>
    <xdr:to>
      <xdr:col>67</xdr:col>
      <xdr:colOff>101600</xdr:colOff>
      <xdr:row>58</xdr:row>
      <xdr:rowOff>2970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165547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45140</xdr:rowOff>
    </xdr:from>
    <xdr:to>
      <xdr:col>85</xdr:col>
      <xdr:colOff>127000</xdr:colOff>
      <xdr:row>77</xdr:row>
      <xdr:rowOff>106547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246790"/>
          <a:ext cx="838200" cy="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106547</xdr:rowOff>
    </xdr:from>
    <xdr:to>
      <xdr:col>81</xdr:col>
      <xdr:colOff>50800</xdr:colOff>
      <xdr:row>78</xdr:row>
      <xdr:rowOff>13965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08197"/>
          <a:ext cx="889000" cy="7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167235</xdr:rowOff>
    </xdr:from>
    <xdr:to>
      <xdr:col>76</xdr:col>
      <xdr:colOff>114300</xdr:colOff>
      <xdr:row>78</xdr:row>
      <xdr:rowOff>13965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68885"/>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167235</xdr:rowOff>
    </xdr:from>
    <xdr:to>
      <xdr:col>71</xdr:col>
      <xdr:colOff>177800</xdr:colOff>
      <xdr:row>78</xdr:row>
      <xdr:rowOff>14193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68885"/>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165790</xdr:rowOff>
    </xdr:from>
    <xdr:to>
      <xdr:col>85</xdr:col>
      <xdr:colOff>177800</xdr:colOff>
      <xdr:row>77</xdr:row>
      <xdr:rowOff>95940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17217</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55747</xdr:rowOff>
    </xdr:from>
    <xdr:to>
      <xdr:col>81</xdr:col>
      <xdr:colOff>101600</xdr:colOff>
      <xdr:row>77</xdr:row>
      <xdr:rowOff>157347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2424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0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134615</xdr:rowOff>
    </xdr:from>
    <xdr:to>
      <xdr:col>76</xdr:col>
      <xdr:colOff>165100</xdr:colOff>
      <xdr:row>78</xdr:row>
      <xdr:rowOff>64765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55892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2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116435</xdr:rowOff>
    </xdr:from>
    <xdr:to>
      <xdr:col>72</xdr:col>
      <xdr:colOff>38100</xdr:colOff>
      <xdr:row>78</xdr:row>
      <xdr:rowOff>46585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37712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134843</xdr:rowOff>
    </xdr:from>
    <xdr:to>
      <xdr:col>67</xdr:col>
      <xdr:colOff>101600</xdr:colOff>
      <xdr:row>78</xdr:row>
      <xdr:rowOff>64993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56120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2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70714</xdr:rowOff>
    </xdr:from>
    <xdr:to>
      <xdr:col>85</xdr:col>
      <xdr:colOff>127000</xdr:colOff>
      <xdr:row>97</xdr:row>
      <xdr:rowOff>83099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01364"/>
          <a:ext cx="8382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81722</xdr:rowOff>
    </xdr:from>
    <xdr:to>
      <xdr:col>81</xdr:col>
      <xdr:colOff>50800</xdr:colOff>
      <xdr:row>97</xdr:row>
      <xdr:rowOff>83099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12372"/>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74558</xdr:rowOff>
    </xdr:from>
    <xdr:to>
      <xdr:col>76</xdr:col>
      <xdr:colOff>114300</xdr:colOff>
      <xdr:row>97</xdr:row>
      <xdr:rowOff>81722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05208"/>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74558</xdr:rowOff>
    </xdr:from>
    <xdr:to>
      <xdr:col>71</xdr:col>
      <xdr:colOff>177800</xdr:colOff>
      <xdr:row>97</xdr:row>
      <xdr:rowOff>78970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0520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19914</xdr:rowOff>
    </xdr:from>
    <xdr:to>
      <xdr:col>85</xdr:col>
      <xdr:colOff>177800</xdr:colOff>
      <xdr:row>97</xdr:row>
      <xdr:rowOff>121514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169791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2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32299</xdr:rowOff>
    </xdr:from>
    <xdr:to>
      <xdr:col>81</xdr:col>
      <xdr:colOff>101600</xdr:colOff>
      <xdr:row>97</xdr:row>
      <xdr:rowOff>133899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125026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5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30922</xdr:rowOff>
    </xdr:from>
    <xdr:to>
      <xdr:col>76</xdr:col>
      <xdr:colOff>165100</xdr:colOff>
      <xdr:row>97</xdr:row>
      <xdr:rowOff>132522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123649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23758</xdr:rowOff>
    </xdr:from>
    <xdr:to>
      <xdr:col>72</xdr:col>
      <xdr:colOff>38100</xdr:colOff>
      <xdr:row>97</xdr:row>
      <xdr:rowOff>125358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116485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28170</xdr:rowOff>
    </xdr:from>
    <xdr:to>
      <xdr:col>67</xdr:col>
      <xdr:colOff>101600</xdr:colOff>
      <xdr:row>97</xdr:row>
      <xdr:rowOff>129770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120897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災害復旧費を除く全ての費用が類似団体を下回っており、コストが抑制されていると言える。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については、前年度から引き継ぐものも含め、公共土木・農地・農林幅広く被災があったことから、類似団体平均と比べて高い水準であるが、これは少ない人口に対して町の面積が広大で地理的に災害リスクが高い場所が多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新型コロナウイルスへの対応から総務費や衛生費の増も目立つが、全国的事象であり、類似団体平均以下に抑えられている。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前年度に財政調整基金の取崩を行ったことによって同残高の標準財政規模比や実質単年度収支が減少したが、今年度は取崩を行わなかったため、実質単年度収支は盛り返す形となった。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また、新型コロナウイルスの影響による見通しの悪さから予算を確保するも事業が実施できないものが多く、実質収支の上昇につながった。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全会計の決算で黒字となっており、また、標準財政規模比が高い会計が多いことから健全な状態にあると考える。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特別養護老人ホーム事業会計については右肩下がりの状況であるが、民営化による公営企業廃止によって赤字会計の発生はない見込である。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今後も引き続き、歳入の確保及び全ての会計で更なるコスト削減等の推進を図り、健全な財政運営に努める。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6758045</v>
      </c>
      <c r="BO4" s="426"/>
      <c r="BP4" s="426"/>
      <c r="BQ4" s="426"/>
      <c r="BR4" s="426"/>
      <c r="BS4" s="426"/>
      <c r="BT4" s="426"/>
      <c r="BU4" s="427"/>
      <c r="BV4" s="425">
        <v>5342179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9.1999999999999993</v>
      </c>
      <c r="CU4" s="610"/>
      <c r="CV4" s="610"/>
      <c r="CW4" s="610"/>
      <c r="CX4" s="610"/>
      <c r="CY4" s="610"/>
      <c r="CZ4" s="610"/>
      <c r="DA4" s="611"/>
      <c r="DB4" s="609">
        <v>6.5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6297243</v>
      </c>
      <c r="BO5" s="431"/>
      <c r="BP5" s="431"/>
      <c r="BQ5" s="431"/>
      <c r="BR5" s="431"/>
      <c r="BS5" s="431"/>
      <c r="BT5" s="431"/>
      <c r="BU5" s="432"/>
      <c r="BV5" s="430">
        <v>5075833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89.1</v>
      </c>
      <c r="CU5" s="401"/>
      <c r="CV5" s="401"/>
      <c r="CW5" s="401"/>
      <c r="CX5" s="401"/>
      <c r="CY5" s="401"/>
      <c r="CZ5" s="401"/>
      <c r="DA5" s="402"/>
      <c r="DB5" s="400">
        <v>91.2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460802</v>
      </c>
      <c r="BO6" s="431"/>
      <c r="BP6" s="431"/>
      <c r="BQ6" s="431"/>
      <c r="BR6" s="431"/>
      <c r="BS6" s="431"/>
      <c r="BT6" s="431"/>
      <c r="BU6" s="432"/>
      <c r="BV6" s="430">
        <v>266346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92.5</v>
      </c>
      <c r="CU6" s="584"/>
      <c r="CV6" s="584"/>
      <c r="CW6" s="584"/>
      <c r="CX6" s="584"/>
      <c r="CY6" s="584"/>
      <c r="CZ6" s="584"/>
      <c r="DA6" s="585"/>
      <c r="DB6" s="583">
        <v>94.9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147344</v>
      </c>
      <c r="BO7" s="431"/>
      <c r="BP7" s="431"/>
      <c r="BQ7" s="431"/>
      <c r="BR7" s="431"/>
      <c r="BS7" s="431"/>
      <c r="BT7" s="431"/>
      <c r="BU7" s="432"/>
      <c r="BV7" s="430">
        <v>56345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3393805</v>
      </c>
      <c r="CU7" s="431"/>
      <c r="CV7" s="431"/>
      <c r="CW7" s="431"/>
      <c r="CX7" s="431"/>
      <c r="CY7" s="431"/>
      <c r="CZ7" s="431"/>
      <c r="DA7" s="432"/>
      <c r="DB7" s="430">
        <v>3208857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313458</v>
      </c>
      <c r="BO8" s="431"/>
      <c r="BP8" s="431"/>
      <c r="BQ8" s="431"/>
      <c r="BR8" s="431"/>
      <c r="BS8" s="431"/>
      <c r="BT8" s="431"/>
      <c r="BU8" s="432"/>
      <c r="BV8" s="430">
        <v>210001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0.44</v>
      </c>
      <c r="CU8" s="544"/>
      <c r="CV8" s="544"/>
      <c r="CW8" s="544"/>
      <c r="CX8" s="544"/>
      <c r="CY8" s="544"/>
      <c r="CZ8" s="544"/>
      <c r="DA8" s="545"/>
      <c r="DB8" s="543">
        <v>0.44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8885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103457</v>
      </c>
      <c r="BO9" s="431"/>
      <c r="BP9" s="431"/>
      <c r="BQ9" s="431"/>
      <c r="BR9" s="431"/>
      <c r="BS9" s="431"/>
      <c r="BT9" s="431"/>
      <c r="BU9" s="432"/>
      <c r="BV9" s="430">
        <v>-57845</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11.1</v>
      </c>
      <c r="CU9" s="401"/>
      <c r="CV9" s="401"/>
      <c r="CW9" s="401"/>
      <c r="CX9" s="401"/>
      <c r="CY9" s="401"/>
      <c r="CZ9" s="401"/>
      <c r="DA9" s="402"/>
      <c r="DB9" s="400">
        <v>11.4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9843</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0</v>
      </c>
      <c r="BO10" s="431"/>
      <c r="BP10" s="431"/>
      <c r="BQ10" s="431"/>
      <c r="BR10" s="431"/>
      <c r="BS10" s="431"/>
      <c r="BT10" s="431"/>
      <c r="BU10" s="432"/>
      <c r="BV10" s="430">
        <v>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8745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109</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175505</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8652</v>
      </c>
      <c r="S13" s="534"/>
      <c r="T13" s="534"/>
      <c r="U13" s="534"/>
      <c r="V13" s="535"/>
      <c r="W13" s="521" t="s">
        <v>138</v>
      </c>
      <c r="X13" s="443"/>
      <c r="Y13" s="443"/>
      <c r="Z13" s="443"/>
      <c r="AA13" s="443"/>
      <c r="AB13" s="444"/>
      <c r="AC13" s="406">
        <v>376</v>
      </c>
      <c r="AD13" s="407"/>
      <c r="AE13" s="407"/>
      <c r="AF13" s="407"/>
      <c r="AG13" s="408"/>
      <c r="AH13" s="406">
        <v>316</v>
      </c>
      <c r="AI13" s="407"/>
      <c r="AJ13" s="407"/>
      <c r="AK13" s="407"/>
      <c r="AL13" s="409"/>
      <c r="AM13" s="499" t="s">
        <v>139</v>
      </c>
      <c r="AN13" s="404"/>
      <c r="AO13" s="404"/>
      <c r="AP13" s="404"/>
      <c r="AQ13" s="404"/>
      <c r="AR13" s="404"/>
      <c r="AS13" s="404"/>
      <c r="AT13" s="405"/>
      <c r="AU13" s="487" t="s">
        <v>120</v>
      </c>
      <c r="AV13" s="488"/>
      <c r="AW13" s="488"/>
      <c r="AX13" s="488"/>
      <c r="AY13" s="410" t="s">
        <v>140</v>
      </c>
      <c r="AZ13" s="411"/>
      <c r="BA13" s="411"/>
      <c r="BB13" s="411"/>
      <c r="BC13" s="411"/>
      <c r="BD13" s="411"/>
      <c r="BE13" s="411"/>
      <c r="BF13" s="411"/>
      <c r="BG13" s="411"/>
      <c r="BH13" s="411"/>
      <c r="BI13" s="411"/>
      <c r="BJ13" s="411"/>
      <c r="BK13" s="411"/>
      <c r="BL13" s="411"/>
      <c r="BM13" s="412"/>
      <c r="BN13" s="430">
        <v>103457</v>
      </c>
      <c r="BO13" s="431"/>
      <c r="BP13" s="431"/>
      <c r="BQ13" s="431"/>
      <c r="BR13" s="431"/>
      <c r="BS13" s="431"/>
      <c r="BT13" s="431"/>
      <c r="BU13" s="432"/>
      <c r="BV13" s="430">
        <v>-233350</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4.5999999999999996</v>
      </c>
      <c r="CU13" s="401"/>
      <c r="CV13" s="401"/>
      <c r="CW13" s="401"/>
      <c r="CX13" s="401"/>
      <c r="CY13" s="401"/>
      <c r="CZ13" s="401"/>
      <c r="DA13" s="402"/>
      <c r="DB13" s="400">
        <v>4.9000000000000004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8980</v>
      </c>
      <c r="S14" s="534"/>
      <c r="T14" s="534"/>
      <c r="U14" s="534"/>
      <c r="V14" s="535"/>
      <c r="W14" s="536"/>
      <c r="X14" s="446"/>
      <c r="Y14" s="446"/>
      <c r="Z14" s="446"/>
      <c r="AA14" s="446"/>
      <c r="AB14" s="447"/>
      <c r="AC14" s="526">
        <v>8.8000000000000007</v>
      </c>
      <c r="AD14" s="527"/>
      <c r="AE14" s="527"/>
      <c r="AF14" s="527"/>
      <c r="AG14" s="528"/>
      <c r="AH14" s="526">
        <v>6.8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6.9</v>
      </c>
      <c r="CU14" s="538"/>
      <c r="CV14" s="538"/>
      <c r="CW14" s="538"/>
      <c r="CX14" s="538"/>
      <c r="CY14" s="538"/>
      <c r="CZ14" s="538"/>
      <c r="DA14" s="539"/>
      <c r="DB14" s="537">
        <v>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8899</v>
      </c>
      <c r="S15" s="534"/>
      <c r="T15" s="534"/>
      <c r="U15" s="534"/>
      <c r="V15" s="535"/>
      <c r="W15" s="521" t="s">
        <v>144</v>
      </c>
      <c r="X15" s="443"/>
      <c r="Y15" s="443"/>
      <c r="Z15" s="443"/>
      <c r="AA15" s="443"/>
      <c r="AB15" s="444"/>
      <c r="AC15" s="406">
        <v>1034</v>
      </c>
      <c r="AD15" s="407"/>
      <c r="AE15" s="407"/>
      <c r="AF15" s="407"/>
      <c r="AG15" s="408"/>
      <c r="AH15" s="406">
        <v>1202</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1256875</v>
      </c>
      <c r="BO15" s="426"/>
      <c r="BP15" s="426"/>
      <c r="BQ15" s="426"/>
      <c r="BR15" s="426"/>
      <c r="BS15" s="426"/>
      <c r="BT15" s="426"/>
      <c r="BU15" s="427"/>
      <c r="BV15" s="425">
        <v>1225401</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24.1</v>
      </c>
      <c r="AD16" s="527"/>
      <c r="AE16" s="527"/>
      <c r="AF16" s="527"/>
      <c r="AG16" s="528"/>
      <c r="AH16" s="526">
        <v>25.9</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2945881</v>
      </c>
      <c r="BO16" s="431"/>
      <c r="BP16" s="431"/>
      <c r="BQ16" s="431"/>
      <c r="BR16" s="431"/>
      <c r="BS16" s="431"/>
      <c r="BT16" s="431"/>
      <c r="BU16" s="432"/>
      <c r="BV16" s="430">
        <v>2749529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2887</v>
      </c>
      <c r="AD17" s="407"/>
      <c r="AE17" s="407"/>
      <c r="AF17" s="407"/>
      <c r="AG17" s="408"/>
      <c r="AH17" s="406">
        <v>3121</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1584860</v>
      </c>
      <c r="BO17" s="431"/>
      <c r="BP17" s="431"/>
      <c r="BQ17" s="431"/>
      <c r="BR17" s="431"/>
      <c r="BS17" s="431"/>
      <c r="BT17" s="431"/>
      <c r="BU17" s="432"/>
      <c r="BV17" s="430">
        <v>1560930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129.87</v>
      </c>
      <c r="M18" s="495"/>
      <c r="N18" s="495"/>
      <c r="O18" s="495"/>
      <c r="P18" s="495"/>
      <c r="Q18" s="495"/>
      <c r="R18" s="496"/>
      <c r="S18" s="496"/>
      <c r="T18" s="496"/>
      <c r="U18" s="496"/>
      <c r="V18" s="497"/>
      <c r="W18" s="511"/>
      <c r="X18" s="512"/>
      <c r="Y18" s="512"/>
      <c r="Z18" s="512"/>
      <c r="AA18" s="512"/>
      <c r="AB18" s="522"/>
      <c r="AC18" s="394">
        <v>67.2</v>
      </c>
      <c r="AD18" s="395"/>
      <c r="AE18" s="395"/>
      <c r="AF18" s="395"/>
      <c r="AG18" s="498"/>
      <c r="AH18" s="394">
        <v>67.3</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3022367</v>
      </c>
      <c r="BO18" s="431"/>
      <c r="BP18" s="431"/>
      <c r="BQ18" s="431"/>
      <c r="BR18" s="431"/>
      <c r="BS18" s="431"/>
      <c r="BT18" s="431"/>
      <c r="BU18" s="432"/>
      <c r="BV18" s="430">
        <v>2950562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68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4123090</v>
      </c>
      <c r="BO19" s="431"/>
      <c r="BP19" s="431"/>
      <c r="BQ19" s="431"/>
      <c r="BR19" s="431"/>
      <c r="BS19" s="431"/>
      <c r="BT19" s="431"/>
      <c r="BU19" s="432"/>
      <c r="BV19" s="430">
        <v>3905120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3401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4317213</v>
      </c>
      <c r="BO23" s="431"/>
      <c r="BP23" s="431"/>
      <c r="BQ23" s="431"/>
      <c r="BR23" s="431"/>
      <c r="BS23" s="431"/>
      <c r="BT23" s="431"/>
      <c r="BU23" s="432"/>
      <c r="BV23" s="430">
        <v>4356649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7610</v>
      </c>
      <c r="R24" s="407"/>
      <c r="S24" s="407"/>
      <c r="T24" s="407"/>
      <c r="U24" s="407"/>
      <c r="V24" s="408"/>
      <c r="W24" s="472"/>
      <c r="X24" s="463"/>
      <c r="Y24" s="464"/>
      <c r="Z24" s="403" t="s">
        <v>168</v>
      </c>
      <c r="AA24" s="404"/>
      <c r="AB24" s="404"/>
      <c r="AC24" s="404"/>
      <c r="AD24" s="404"/>
      <c r="AE24" s="404"/>
      <c r="AF24" s="404"/>
      <c r="AG24" s="405"/>
      <c r="AH24" s="406">
        <v>139</v>
      </c>
      <c r="AI24" s="407"/>
      <c r="AJ24" s="407"/>
      <c r="AK24" s="407"/>
      <c r="AL24" s="408"/>
      <c r="AM24" s="406">
        <v>390451</v>
      </c>
      <c r="AN24" s="407"/>
      <c r="AO24" s="407"/>
      <c r="AP24" s="407"/>
      <c r="AQ24" s="407"/>
      <c r="AR24" s="408"/>
      <c r="AS24" s="406">
        <v>2809</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4281013</v>
      </c>
      <c r="BO24" s="431"/>
      <c r="BP24" s="431"/>
      <c r="BQ24" s="431"/>
      <c r="BR24" s="431"/>
      <c r="BS24" s="431"/>
      <c r="BT24" s="431"/>
      <c r="BU24" s="432"/>
      <c r="BV24" s="430">
        <v>4335449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6150</v>
      </c>
      <c r="R25" s="407"/>
      <c r="S25" s="407"/>
      <c r="T25" s="407"/>
      <c r="U25" s="407"/>
      <c r="V25" s="408"/>
      <c r="W25" s="472"/>
      <c r="X25" s="463"/>
      <c r="Y25" s="464"/>
      <c r="Z25" s="403" t="s">
        <v>171</v>
      </c>
      <c r="AA25" s="404"/>
      <c r="AB25" s="404"/>
      <c r="AC25" s="404"/>
      <c r="AD25" s="404"/>
      <c r="AE25" s="404"/>
      <c r="AF25" s="404"/>
      <c r="AG25" s="405"/>
      <c r="AH25" s="406" t="s">
        <v>129</v>
      </c>
      <c r="AI25" s="407"/>
      <c r="AJ25" s="407"/>
      <c r="AK25" s="407"/>
      <c r="AL25" s="408"/>
      <c r="AM25" s="406" t="s">
        <v>129</v>
      </c>
      <c r="AN25" s="407"/>
      <c r="AO25" s="407"/>
      <c r="AP25" s="407"/>
      <c r="AQ25" s="407"/>
      <c r="AR25" s="408"/>
      <c r="AS25" s="406" t="s">
        <v>172</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199327</v>
      </c>
      <c r="BO25" s="426"/>
      <c r="BP25" s="426"/>
      <c r="BQ25" s="426"/>
      <c r="BR25" s="426"/>
      <c r="BS25" s="426"/>
      <c r="BT25" s="426"/>
      <c r="BU25" s="427"/>
      <c r="BV25" s="425">
        <v>297299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5360</v>
      </c>
      <c r="R26" s="407"/>
      <c r="S26" s="407"/>
      <c r="T26" s="407"/>
      <c r="U26" s="407"/>
      <c r="V26" s="408"/>
      <c r="W26" s="472"/>
      <c r="X26" s="463"/>
      <c r="Y26" s="464"/>
      <c r="Z26" s="403" t="s">
        <v>175</v>
      </c>
      <c r="AA26" s="485"/>
      <c r="AB26" s="485"/>
      <c r="AC26" s="485"/>
      <c r="AD26" s="485"/>
      <c r="AE26" s="485"/>
      <c r="AF26" s="485"/>
      <c r="AG26" s="486"/>
      <c r="AH26" s="406">
        <v>6</v>
      </c>
      <c r="AI26" s="407"/>
      <c r="AJ26" s="407"/>
      <c r="AK26" s="407"/>
      <c r="AL26" s="408"/>
      <c r="AM26" s="406">
        <v>13950</v>
      </c>
      <c r="AN26" s="407"/>
      <c r="AO26" s="407"/>
      <c r="AP26" s="407"/>
      <c r="AQ26" s="407"/>
      <c r="AR26" s="408"/>
      <c r="AS26" s="406">
        <v>2325</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2800</v>
      </c>
      <c r="R27" s="407"/>
      <c r="S27" s="407"/>
      <c r="T27" s="407"/>
      <c r="U27" s="407"/>
      <c r="V27" s="408"/>
      <c r="W27" s="472"/>
      <c r="X27" s="463"/>
      <c r="Y27" s="464"/>
      <c r="Z27" s="403" t="s">
        <v>179</v>
      </c>
      <c r="AA27" s="404"/>
      <c r="AB27" s="404"/>
      <c r="AC27" s="404"/>
      <c r="AD27" s="404"/>
      <c r="AE27" s="404"/>
      <c r="AF27" s="404"/>
      <c r="AG27" s="405"/>
      <c r="AH27" s="406" t="s">
        <v>177</v>
      </c>
      <c r="AI27" s="407"/>
      <c r="AJ27" s="407"/>
      <c r="AK27" s="407"/>
      <c r="AL27" s="408"/>
      <c r="AM27" s="406" t="s">
        <v>129</v>
      </c>
      <c r="AN27" s="407"/>
      <c r="AO27" s="407"/>
      <c r="AP27" s="407"/>
      <c r="AQ27" s="407"/>
      <c r="AR27" s="408"/>
      <c r="AS27" s="406" t="s">
        <v>172</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129</v>
      </c>
      <c r="BO27" s="434"/>
      <c r="BP27" s="434"/>
      <c r="BQ27" s="434"/>
      <c r="BR27" s="434"/>
      <c r="BS27" s="434"/>
      <c r="BT27" s="434"/>
      <c r="BU27" s="435"/>
      <c r="BV27" s="433" t="s">
        <v>172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2340</v>
      </c>
      <c r="R28" s="407"/>
      <c r="S28" s="407"/>
      <c r="T28" s="407"/>
      <c r="U28" s="407"/>
      <c r="V28" s="408"/>
      <c r="W28" s="472"/>
      <c r="X28" s="463"/>
      <c r="Y28" s="464"/>
      <c r="Z28" s="403" t="s">
        <v>182</v>
      </c>
      <c r="AA28" s="404"/>
      <c r="AB28" s="404"/>
      <c r="AC28" s="404"/>
      <c r="AD28" s="404"/>
      <c r="AE28" s="404"/>
      <c r="AF28" s="404"/>
      <c r="AG28" s="405"/>
      <c r="AH28" s="406" t="s">
        <v>172</v>
      </c>
      <c r="AI28" s="407"/>
      <c r="AJ28" s="407"/>
      <c r="AK28" s="407"/>
      <c r="AL28" s="408"/>
      <c r="AM28" s="406" t="s">
        <v>172</v>
      </c>
      <c r="AN28" s="407"/>
      <c r="AO28" s="407"/>
      <c r="AP28" s="407"/>
      <c r="AQ28" s="407"/>
      <c r="AR28" s="408"/>
      <c r="AS28" s="406" t="s">
        <v>172</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839605</v>
      </c>
      <c r="BO28" s="426"/>
      <c r="BP28" s="426"/>
      <c r="BQ28" s="426"/>
      <c r="BR28" s="426"/>
      <c r="BS28" s="426"/>
      <c r="BT28" s="426"/>
      <c r="BU28" s="427"/>
      <c r="BV28" s="425">
        <v>839605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10</v>
      </c>
      <c r="M29" s="407"/>
      <c r="N29" s="407"/>
      <c r="O29" s="407"/>
      <c r="P29" s="408"/>
      <c r="Q29" s="406">
        <v>2090</v>
      </c>
      <c r="R29" s="407"/>
      <c r="S29" s="407"/>
      <c r="T29" s="407"/>
      <c r="U29" s="407"/>
      <c r="V29" s="408"/>
      <c r="W29" s="473"/>
      <c r="X29" s="474"/>
      <c r="Y29" s="475"/>
      <c r="Z29" s="403" t="s">
        <v>185</v>
      </c>
      <c r="AA29" s="404"/>
      <c r="AB29" s="404"/>
      <c r="AC29" s="404"/>
      <c r="AD29" s="404"/>
      <c r="AE29" s="404"/>
      <c r="AF29" s="404"/>
      <c r="AG29" s="405"/>
      <c r="AH29" s="406">
        <v>139</v>
      </c>
      <c r="AI29" s="407"/>
      <c r="AJ29" s="407"/>
      <c r="AK29" s="407"/>
      <c r="AL29" s="408"/>
      <c r="AM29" s="406">
        <v>390451</v>
      </c>
      <c r="AN29" s="407"/>
      <c r="AO29" s="407"/>
      <c r="AP29" s="407"/>
      <c r="AQ29" s="407"/>
      <c r="AR29" s="408"/>
      <c r="AS29" s="406">
        <v>2809</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256606</v>
      </c>
      <c r="BO29" s="431"/>
      <c r="BP29" s="431"/>
      <c r="BQ29" s="431"/>
      <c r="BR29" s="431"/>
      <c r="BS29" s="431"/>
      <c r="BT29" s="431"/>
      <c r="BU29" s="432"/>
      <c r="BV29" s="430">
        <v>256606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98.7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1782397</v>
      </c>
      <c r="BO30" s="434"/>
      <c r="BP30" s="434"/>
      <c r="BQ30" s="434"/>
      <c r="BR30" s="434"/>
      <c r="BS30" s="434"/>
      <c r="BT30" s="434"/>
      <c r="BU30" s="435"/>
      <c r="BV30" s="433">
        <v>1874667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大多喜町水道事業会計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たけゆらの里大多喜</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鉄道経営対策事業基金特別会計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大多喜町特別養護老人ホーム事業会計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千葉県後期高齢者医療広域連合（後期高齢者医療特別会計）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夷隅郡市広域市町村圏事務組合（一般会計）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夷隅環境衛生組合（一般会計）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南房総広域水道企業団（水道用水供給事業会計）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国保国吉病院（国保国吉病院事業会計）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JYDwIOjeB9QPR1w83qhu4401dS+XB848pYZWeUW433Jt3KU98c1ixYcMEaYewd47Mp3fyW2RlcHpmY5CfC+Kw==" saltValue="hijjNEOJbeWJ1bhkpuxH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572</v>
      </c>
      <c r="D34" s="1212"/>
      <c r="E34" s="1213"/>
      <c r="F34" s="32">
        <v>6.45</v>
      </c>
      <c r="G34" s="33">
        <v>5.25</v>
      </c>
      <c r="H34" s="33">
        <v>8.32</v>
      </c>
      <c r="I34" s="33">
        <v>6.54</v>
      </c>
      <c r="J34" s="34">
        <v>9.23</v>
      </c>
      <c r="K34" s="22"/>
      <c r="L34" s="22"/>
      <c r="M34" s="22"/>
      <c r="N34" s="22"/>
      <c r="O34" s="22"/>
      <c r="P34" s="22"/>
    </row>
    <row r="35" spans="1:16" ht="39" customHeight="1" x14ac:dyDescent="0.15">
      <c r="A35" s="22"/>
      <c r="B35" s="35"/>
      <c r="C35" s="1206" t="s">
        <v>573</v>
      </c>
      <c r="D35" s="1207"/>
      <c r="E35" s="1208"/>
      <c r="F35" s="36">
        <v>6.09</v>
      </c>
      <c r="G35" s="37">
        <v>6.88</v>
      </c>
      <c r="H35" s="37">
        <v>6.36</v>
      </c>
      <c r="I35" s="37">
        <v>7.14</v>
      </c>
      <c r="J35" s="38">
        <v>7.88</v>
      </c>
      <c r="K35" s="22"/>
      <c r="L35" s="22"/>
      <c r="M35" s="22"/>
      <c r="N35" s="22"/>
      <c r="O35" s="22"/>
      <c r="P35" s="22"/>
    </row>
    <row r="36" spans="1:16" ht="39" customHeight="1" x14ac:dyDescent="0.15">
      <c r="A36" s="22"/>
      <c r="B36" s="35"/>
      <c r="C36" s="1206" t="s">
        <v>574</v>
      </c>
      <c r="D36" s="1207"/>
      <c r="E36" s="1208"/>
      <c r="F36" s="36">
        <v>13.07</v>
      </c>
      <c r="G36" s="37">
        <v>11.11</v>
      </c>
      <c r="H36" s="37">
        <v>9.07</v>
      </c>
      <c r="I36" s="37">
        <v>6.66</v>
      </c>
      <c r="J36" s="38">
        <v>3.65</v>
      </c>
      <c r="K36" s="22"/>
      <c r="L36" s="22"/>
      <c r="M36" s="22"/>
      <c r="N36" s="22"/>
      <c r="O36" s="22"/>
      <c r="P36" s="22"/>
    </row>
    <row r="37" spans="1:16" ht="39" customHeight="1" x14ac:dyDescent="0.15">
      <c r="A37" s="22"/>
      <c r="B37" s="35"/>
      <c r="C37" s="1206" t="s">
        <v>575</v>
      </c>
      <c r="D37" s="1207"/>
      <c r="E37" s="1208"/>
      <c r="F37" s="36">
        <v>5.57</v>
      </c>
      <c r="G37" s="37">
        <v>3.6</v>
      </c>
      <c r="H37" s="37">
        <v>3.3</v>
      </c>
      <c r="I37" s="37">
        <v>3.44</v>
      </c>
      <c r="J37" s="38">
        <v>3.28</v>
      </c>
      <c r="K37" s="22"/>
      <c r="L37" s="22"/>
      <c r="M37" s="22"/>
      <c r="N37" s="22"/>
      <c r="O37" s="22"/>
      <c r="P37" s="22"/>
    </row>
    <row r="38" spans="1:16" ht="39" customHeight="1" x14ac:dyDescent="0.15">
      <c r="A38" s="22"/>
      <c r="B38" s="35"/>
      <c r="C38" s="1206" t="s">
        <v>576</v>
      </c>
      <c r="D38" s="1207"/>
      <c r="E38" s="1208"/>
      <c r="F38" s="36">
        <v>1.02</v>
      </c>
      <c r="G38" s="37">
        <v>0.93</v>
      </c>
      <c r="H38" s="37">
        <v>1.37</v>
      </c>
      <c r="I38" s="37">
        <v>1.32</v>
      </c>
      <c r="J38" s="38">
        <v>1.77</v>
      </c>
      <c r="K38" s="22"/>
      <c r="L38" s="22"/>
      <c r="M38" s="22"/>
      <c r="N38" s="22"/>
      <c r="O38" s="22"/>
      <c r="P38" s="22"/>
    </row>
    <row r="39" spans="1:16" ht="39" customHeight="1" x14ac:dyDescent="0.15">
      <c r="A39" s="22"/>
      <c r="B39" s="35"/>
      <c r="C39" s="1206" t="s">
        <v>577</v>
      </c>
      <c r="D39" s="1207"/>
      <c r="E39" s="1208"/>
      <c r="F39" s="36">
        <v>0</v>
      </c>
      <c r="G39" s="37">
        <v>0</v>
      </c>
      <c r="H39" s="37">
        <v>0</v>
      </c>
      <c r="I39" s="37">
        <v>0.12</v>
      </c>
      <c r="J39" s="38">
        <v>0</v>
      </c>
      <c r="K39" s="22"/>
      <c r="L39" s="22"/>
      <c r="M39" s="22"/>
      <c r="N39" s="22"/>
      <c r="O39" s="22"/>
      <c r="P39" s="22"/>
    </row>
    <row r="40" spans="1:16" ht="39" customHeight="1" x14ac:dyDescent="0.15">
      <c r="A40" s="22"/>
      <c r="B40" s="35"/>
      <c r="C40" s="1206" t="s">
        <v>578</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579</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580</v>
      </c>
      <c r="D43" s="1210"/>
      <c r="E43" s="1211"/>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x4EeIzt0GYbTeSHHXD2QyhtfOz/qec29t/3Ue3hrryQyOpNzNGkPPZVfGH78n32gL3Lx1PoOeJjKn2uEpw+LA==" saltValue="fI7zHcxI7XxeYBkk6vz1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486</v>
      </c>
      <c r="L45" s="60">
        <v>486</v>
      </c>
      <c r="M45" s="60">
        <v>460</v>
      </c>
      <c r="N45" s="60">
        <v>448</v>
      </c>
      <c r="O45" s="61">
        <v>460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34"/>
      <c r="C48" s="1235"/>
      <c r="D48" s="62"/>
      <c r="E48" s="1216" t="s">
        <v>15</v>
      </c>
      <c r="F48" s="1216"/>
      <c r="G48" s="1216"/>
      <c r="H48" s="1216"/>
      <c r="I48" s="1216"/>
      <c r="J48" s="1217"/>
      <c r="K48" s="63">
        <v>21</v>
      </c>
      <c r="L48" s="64">
        <v>19</v>
      </c>
      <c r="M48" s="64">
        <v>18</v>
      </c>
      <c r="N48" s="64">
        <v>20</v>
      </c>
      <c r="O48" s="65">
        <v>19</v>
      </c>
      <c r="P48" s="48"/>
      <c r="Q48" s="48"/>
      <c r="R48" s="48"/>
      <c r="S48" s="48"/>
      <c r="T48" s="48"/>
      <c r="U48" s="48"/>
    </row>
    <row r="49" spans="1:21" ht="30.75" customHeight="1" x14ac:dyDescent="0.15">
      <c r="A49" s="48"/>
      <c r="B49" s="1234"/>
      <c r="C49" s="1235"/>
      <c r="D49" s="62"/>
      <c r="E49" s="1216" t="s">
        <v>16</v>
      </c>
      <c r="F49" s="1216"/>
      <c r="G49" s="1216"/>
      <c r="H49" s="1216"/>
      <c r="I49" s="1216"/>
      <c r="J49" s="1217"/>
      <c r="K49" s="63">
        <v>35</v>
      </c>
      <c r="L49" s="64">
        <v>35</v>
      </c>
      <c r="M49" s="64">
        <v>40</v>
      </c>
      <c r="N49" s="64">
        <v>34</v>
      </c>
      <c r="O49" s="65">
        <v>36</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522</v>
      </c>
      <c r="L50" s="64" t="s">
        <v>522</v>
      </c>
      <c r="M50" s="64" t="s">
        <v>522</v>
      </c>
      <c r="N50" s="64" t="s">
        <v>522</v>
      </c>
      <c r="O50" s="65" t="s">
        <v>522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522</v>
      </c>
      <c r="L51" s="64" t="s">
        <v>522</v>
      </c>
      <c r="M51" s="64" t="s">
        <v>522</v>
      </c>
      <c r="N51" s="64" t="s">
        <v>522</v>
      </c>
      <c r="O51" s="65" t="s">
        <v>522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380</v>
      </c>
      <c r="L52" s="64">
        <v>391</v>
      </c>
      <c r="M52" s="64">
        <v>375</v>
      </c>
      <c r="N52" s="64">
        <v>373</v>
      </c>
      <c r="O52" s="65">
        <v>378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162</v>
      </c>
      <c r="L53" s="69">
        <v>149</v>
      </c>
      <c r="M53" s="69">
        <v>143</v>
      </c>
      <c r="N53" s="69">
        <v>129</v>
      </c>
      <c r="O53" s="70">
        <v>137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522</v>
      </c>
      <c r="L57" s="84" t="s">
        <v>522</v>
      </c>
      <c r="M57" s="84" t="s">
        <v>522</v>
      </c>
      <c r="N57" s="84" t="s">
        <v>522</v>
      </c>
      <c r="O57" s="85" t="s">
        <v>522</v>
      </c>
    </row>
    <row r="58" spans="1:21" ht="31.5" customHeight="1" thickBot="1" x14ac:dyDescent="0.2">
      <c r="B58" s="1224"/>
      <c r="C58" s="1225"/>
      <c r="D58" s="1229" t="s">
        <v>27</v>
      </c>
      <c r="E58" s="1230"/>
      <c r="F58" s="1230"/>
      <c r="G58" s="1230"/>
      <c r="H58" s="1230"/>
      <c r="I58" s="1230"/>
      <c r="J58" s="1231"/>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OApS6Gne4tWGqWBfVMvg0RJtdI5l/UWxIBADBZVJ1+vNg1pQB8kNqm1y604cteNHEdnZh4+kNVuTaLoEjnNSA==" saltValue="uh6Am8Ei8i2CO9R7IHnX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J50" sqref="J50:J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2" t="s">
        <v>30</v>
      </c>
      <c r="C41" s="1253"/>
      <c r="D41" s="102"/>
      <c r="E41" s="1254" t="s">
        <v>31</v>
      </c>
      <c r="F41" s="1254"/>
      <c r="G41" s="1254"/>
      <c r="H41" s="1255"/>
      <c r="I41" s="103">
        <v>4550</v>
      </c>
      <c r="J41" s="104">
        <v>4469</v>
      </c>
      <c r="K41" s="104">
        <v>4405</v>
      </c>
      <c r="L41" s="104">
        <v>4357</v>
      </c>
      <c r="M41" s="105">
        <v>4317</v>
      </c>
    </row>
    <row r="42" spans="2:13" ht="27.75" customHeight="1" x14ac:dyDescent="0.15">
      <c r="B42" s="1242"/>
      <c r="C42" s="1243"/>
      <c r="D42" s="106"/>
      <c r="E42" s="1246" t="s">
        <v>32</v>
      </c>
      <c r="F42" s="1246"/>
      <c r="G42" s="1246"/>
      <c r="H42" s="1247"/>
      <c r="I42" s="107" t="s">
        <v>522</v>
      </c>
      <c r="J42" s="108" t="s">
        <v>522</v>
      </c>
      <c r="K42" s="108" t="s">
        <v>522</v>
      </c>
      <c r="L42" s="108" t="s">
        <v>522</v>
      </c>
      <c r="M42" s="109" t="s">
        <v>522</v>
      </c>
    </row>
    <row r="43" spans="2:13" ht="27.75" customHeight="1" x14ac:dyDescent="0.15">
      <c r="B43" s="1242"/>
      <c r="C43" s="1243"/>
      <c r="D43" s="106"/>
      <c r="E43" s="1246" t="s">
        <v>33</v>
      </c>
      <c r="F43" s="1246"/>
      <c r="G43" s="1246"/>
      <c r="H43" s="1247"/>
      <c r="I43" s="107">
        <v>242</v>
      </c>
      <c r="J43" s="108">
        <v>237</v>
      </c>
      <c r="K43" s="108">
        <v>228</v>
      </c>
      <c r="L43" s="108">
        <v>212</v>
      </c>
      <c r="M43" s="109">
        <v>290</v>
      </c>
    </row>
    <row r="44" spans="2:13" ht="27.75" customHeight="1" x14ac:dyDescent="0.15">
      <c r="B44" s="1242"/>
      <c r="C44" s="1243"/>
      <c r="D44" s="106"/>
      <c r="E44" s="1246" t="s">
        <v>34</v>
      </c>
      <c r="F44" s="1246"/>
      <c r="G44" s="1246"/>
      <c r="H44" s="1247"/>
      <c r="I44" s="107">
        <v>696</v>
      </c>
      <c r="J44" s="108">
        <v>662</v>
      </c>
      <c r="K44" s="108">
        <v>604</v>
      </c>
      <c r="L44" s="108">
        <v>559</v>
      </c>
      <c r="M44" s="109">
        <v>521</v>
      </c>
    </row>
    <row r="45" spans="2:13" ht="27.75" customHeight="1" x14ac:dyDescent="0.15">
      <c r="B45" s="1242"/>
      <c r="C45" s="1243"/>
      <c r="D45" s="106"/>
      <c r="E45" s="1246" t="s">
        <v>35</v>
      </c>
      <c r="F45" s="1246"/>
      <c r="G45" s="1246"/>
      <c r="H45" s="1247"/>
      <c r="I45" s="107">
        <v>1847</v>
      </c>
      <c r="J45" s="108">
        <v>1806</v>
      </c>
      <c r="K45" s="108">
        <v>1684</v>
      </c>
      <c r="L45" s="108">
        <v>1577</v>
      </c>
      <c r="M45" s="109">
        <v>1475</v>
      </c>
    </row>
    <row r="46" spans="2:13" ht="27.75" customHeight="1" x14ac:dyDescent="0.15">
      <c r="B46" s="1242"/>
      <c r="C46" s="1243"/>
      <c r="D46" s="110"/>
      <c r="E46" s="1246" t="s">
        <v>36</v>
      </c>
      <c r="F46" s="1246"/>
      <c r="G46" s="1246"/>
      <c r="H46" s="1247"/>
      <c r="I46" s="107" t="s">
        <v>522</v>
      </c>
      <c r="J46" s="108" t="s">
        <v>522</v>
      </c>
      <c r="K46" s="108" t="s">
        <v>522</v>
      </c>
      <c r="L46" s="108" t="s">
        <v>522</v>
      </c>
      <c r="M46" s="109" t="s">
        <v>522</v>
      </c>
    </row>
    <row r="47" spans="2:13" ht="27.75" customHeight="1" x14ac:dyDescent="0.15">
      <c r="B47" s="1242"/>
      <c r="C47" s="1243"/>
      <c r="D47" s="111"/>
      <c r="E47" s="1256" t="s">
        <v>37</v>
      </c>
      <c r="F47" s="1257"/>
      <c r="G47" s="1257"/>
      <c r="H47" s="1258"/>
      <c r="I47" s="107" t="s">
        <v>522</v>
      </c>
      <c r="J47" s="108" t="s">
        <v>522</v>
      </c>
      <c r="K47" s="108" t="s">
        <v>522</v>
      </c>
      <c r="L47" s="108" t="s">
        <v>522</v>
      </c>
      <c r="M47" s="109" t="s">
        <v>522</v>
      </c>
    </row>
    <row r="48" spans="2:13" ht="27.75" customHeight="1" x14ac:dyDescent="0.15">
      <c r="B48" s="1242"/>
      <c r="C48" s="1243"/>
      <c r="D48" s="106"/>
      <c r="E48" s="1246" t="s">
        <v>38</v>
      </c>
      <c r="F48" s="1246"/>
      <c r="G48" s="1246"/>
      <c r="H48" s="1247"/>
      <c r="I48" s="107" t="s">
        <v>522</v>
      </c>
      <c r="J48" s="108" t="s">
        <v>522</v>
      </c>
      <c r="K48" s="108" t="s">
        <v>522</v>
      </c>
      <c r="L48" s="108" t="s">
        <v>522</v>
      </c>
      <c r="M48" s="109" t="s">
        <v>522</v>
      </c>
    </row>
    <row r="49" spans="2:13" ht="27.75" customHeight="1" x14ac:dyDescent="0.15">
      <c r="B49" s="1244"/>
      <c r="C49" s="1245"/>
      <c r="D49" s="106"/>
      <c r="E49" s="1246" t="s">
        <v>39</v>
      </c>
      <c r="F49" s="1246"/>
      <c r="G49" s="1246"/>
      <c r="H49" s="1247"/>
      <c r="I49" s="107" t="s">
        <v>522</v>
      </c>
      <c r="J49" s="108" t="s">
        <v>522</v>
      </c>
      <c r="K49" s="108" t="s">
        <v>522</v>
      </c>
      <c r="L49" s="108" t="s">
        <v>522</v>
      </c>
      <c r="M49" s="109" t="s">
        <v>522</v>
      </c>
    </row>
    <row r="50" spans="2:13" ht="27.75" customHeight="1" x14ac:dyDescent="0.15">
      <c r="B50" s="1240" t="s">
        <v>40</v>
      </c>
      <c r="C50" s="1241"/>
      <c r="D50" s="112"/>
      <c r="E50" s="1246" t="s">
        <v>41</v>
      </c>
      <c r="F50" s="1246"/>
      <c r="G50" s="1246"/>
      <c r="H50" s="1247"/>
      <c r="I50" s="107">
        <v>2679</v>
      </c>
      <c r="J50" s="108">
        <v>2910</v>
      </c>
      <c r="K50" s="108">
        <v>2721</v>
      </c>
      <c r="L50" s="108">
        <v>2732</v>
      </c>
      <c r="M50" s="109">
        <v>2645</v>
      </c>
    </row>
    <row r="51" spans="2:13" ht="27.75" customHeight="1" x14ac:dyDescent="0.15">
      <c r="B51" s="1242"/>
      <c r="C51" s="1243"/>
      <c r="D51" s="106"/>
      <c r="E51" s="1246" t="s">
        <v>42</v>
      </c>
      <c r="F51" s="1246"/>
      <c r="G51" s="1246"/>
      <c r="H51" s="1247"/>
      <c r="I51" s="107">
        <v>45</v>
      </c>
      <c r="J51" s="108">
        <v>30</v>
      </c>
      <c r="K51" s="108">
        <v>21</v>
      </c>
      <c r="L51" s="108">
        <v>18</v>
      </c>
      <c r="M51" s="109">
        <v>14</v>
      </c>
    </row>
    <row r="52" spans="2:13" ht="27.75" customHeight="1" x14ac:dyDescent="0.15">
      <c r="B52" s="1244"/>
      <c r="C52" s="1245"/>
      <c r="D52" s="106"/>
      <c r="E52" s="1246" t="s">
        <v>43</v>
      </c>
      <c r="F52" s="1246"/>
      <c r="G52" s="1246"/>
      <c r="H52" s="1247"/>
      <c r="I52" s="107">
        <v>3891</v>
      </c>
      <c r="J52" s="108">
        <v>3667</v>
      </c>
      <c r="K52" s="108">
        <v>3567</v>
      </c>
      <c r="L52" s="108">
        <v>3811</v>
      </c>
      <c r="M52" s="109">
        <v>3734</v>
      </c>
    </row>
    <row r="53" spans="2:13" ht="27.75" customHeight="1" thickBot="1" x14ac:dyDescent="0.2">
      <c r="B53" s="1248" t="s">
        <v>44</v>
      </c>
      <c r="C53" s="1249"/>
      <c r="D53" s="113"/>
      <c r="E53" s="1250" t="s">
        <v>45</v>
      </c>
      <c r="F53" s="1250"/>
      <c r="G53" s="1250"/>
      <c r="H53" s="1251"/>
      <c r="I53" s="114">
        <v>720</v>
      </c>
      <c r="J53" s="115">
        <v>567</v>
      </c>
      <c r="K53" s="115">
        <v>613</v>
      </c>
      <c r="L53" s="115">
        <v>144</v>
      </c>
      <c r="M53" s="116">
        <v>211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JSwCw9XWYrFFb+3taBks8N0rBcnESoCH9ybGUyaSZa+7UrZiPGuleA4PG+z0+lkLpU5njyUZ1v874qJ52zreA==" saltValue="MZPrmKRG54Vfk9E6xOc1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48</v>
      </c>
      <c r="D55" s="1267"/>
      <c r="E55" s="1268"/>
      <c r="F55" s="128">
        <v>1015</v>
      </c>
      <c r="G55" s="128">
        <v>840</v>
      </c>
      <c r="H55" s="129">
        <v>840</v>
      </c>
    </row>
    <row r="56" spans="2:8" ht="52.5" customHeight="1" x14ac:dyDescent="0.15">
      <c r="B56" s="130"/>
      <c r="C56" s="1269" t="s">
        <v>49</v>
      </c>
      <c r="D56" s="1269"/>
      <c r="E56" s="1270"/>
      <c r="F56" s="131">
        <v>257</v>
      </c>
      <c r="G56" s="131">
        <v>257</v>
      </c>
      <c r="H56" s="132">
        <v>257</v>
      </c>
    </row>
    <row r="57" spans="2:8" ht="53.25" customHeight="1" x14ac:dyDescent="0.15">
      <c r="B57" s="130"/>
      <c r="C57" s="1271" t="s">
        <v>50</v>
      </c>
      <c r="D57" s="1271"/>
      <c r="E57" s="1272"/>
      <c r="F57" s="133">
        <v>1736</v>
      </c>
      <c r="G57" s="133">
        <v>1875</v>
      </c>
      <c r="H57" s="134">
        <v>1782</v>
      </c>
    </row>
    <row r="58" spans="2:8" ht="45.75" customHeight="1" x14ac:dyDescent="0.15">
      <c r="B58" s="135"/>
      <c r="C58" s="1259" t="s">
        <v>587</v>
      </c>
      <c r="D58" s="1260"/>
      <c r="E58" s="1261"/>
      <c r="F58" s="136">
        <v>445</v>
      </c>
      <c r="G58" s="136">
        <v>499</v>
      </c>
      <c r="H58" s="137">
        <v>430</v>
      </c>
    </row>
    <row r="59" spans="2:8" ht="45.75" customHeight="1" x14ac:dyDescent="0.15">
      <c r="B59" s="135"/>
      <c r="C59" s="1259" t="s">
        <v>588</v>
      </c>
      <c r="D59" s="1260"/>
      <c r="E59" s="1261"/>
      <c r="F59" s="136">
        <v>419</v>
      </c>
      <c r="G59" s="136">
        <v>419</v>
      </c>
      <c r="H59" s="137">
        <v>419</v>
      </c>
    </row>
    <row r="60" spans="2:8" ht="45.75" customHeight="1" x14ac:dyDescent="0.15">
      <c r="B60" s="135"/>
      <c r="C60" s="1259" t="s">
        <v>589</v>
      </c>
      <c r="D60" s="1260"/>
      <c r="E60" s="1261"/>
      <c r="F60" s="136">
        <v>184</v>
      </c>
      <c r="G60" s="136">
        <v>165</v>
      </c>
      <c r="H60" s="137">
        <v>147</v>
      </c>
    </row>
    <row r="61" spans="2:8" ht="45.75" customHeight="1" x14ac:dyDescent="0.15">
      <c r="B61" s="135"/>
      <c r="C61" s="1259" t="s">
        <v>590</v>
      </c>
      <c r="D61" s="1260"/>
      <c r="E61" s="1261"/>
      <c r="F61" s="136">
        <v>136</v>
      </c>
      <c r="G61" s="136">
        <v>136</v>
      </c>
      <c r="H61" s="137">
        <v>136</v>
      </c>
    </row>
    <row r="62" spans="2:8" ht="45.75" customHeight="1" thickBot="1" x14ac:dyDescent="0.2">
      <c r="B62" s="138"/>
      <c r="C62" s="1262" t="s">
        <v>591</v>
      </c>
      <c r="D62" s="1263"/>
      <c r="E62" s="1264"/>
      <c r="F62" s="139">
        <v>132</v>
      </c>
      <c r="G62" s="139">
        <v>132</v>
      </c>
      <c r="H62" s="140">
        <v>132</v>
      </c>
    </row>
    <row r="63" spans="2:8" ht="52.5" customHeight="1" thickBot="1" x14ac:dyDescent="0.2">
      <c r="B63" s="141"/>
      <c r="C63" s="1265" t="s">
        <v>51</v>
      </c>
      <c r="D63" s="1265"/>
      <c r="E63" s="1266"/>
      <c r="F63" s="142">
        <v>3008</v>
      </c>
      <c r="G63" s="142">
        <v>2971</v>
      </c>
      <c r="H63" s="143">
        <v>2879</v>
      </c>
    </row>
    <row r="64" spans="2:8" ht="15" customHeight="1" x14ac:dyDescent="0.15"/>
  </sheetData>
  <sheetProtection algorithmName="SHA-512" hashValue="aY+dU2AUxbiSZNvSCHK1KdwFTtO5mZdFdGxP1/dkBWZQ5CjM+helRRsjb2TcfR5eeN7sf0oQKz7GbVrZwfTkyQ==" saltValue="cHPwQebIZHNw8V74+bAN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65" sqref="AN65:DC6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615</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611</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609</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563</v>
      </c>
      <c r="BQ50" s="1283"/>
      <c r="BR50" s="1283"/>
      <c r="BS50" s="1283"/>
      <c r="BT50" s="1283"/>
      <c r="BU50" s="1283"/>
      <c r="BV50" s="1283"/>
      <c r="BW50" s="1283"/>
      <c r="BX50" s="1283" t="s">
        <v>564</v>
      </c>
      <c r="BY50" s="1283"/>
      <c r="BZ50" s="1283"/>
      <c r="CA50" s="1283"/>
      <c r="CB50" s="1283"/>
      <c r="CC50" s="1283"/>
      <c r="CD50" s="1283"/>
      <c r="CE50" s="1283"/>
      <c r="CF50" s="1283" t="s">
        <v>565</v>
      </c>
      <c r="CG50" s="1283"/>
      <c r="CH50" s="1283"/>
      <c r="CI50" s="1283"/>
      <c r="CJ50" s="1283"/>
      <c r="CK50" s="1283"/>
      <c r="CL50" s="1283"/>
      <c r="CM50" s="1283"/>
      <c r="CN50" s="1283" t="s">
        <v>566</v>
      </c>
      <c r="CO50" s="1283"/>
      <c r="CP50" s="1283"/>
      <c r="CQ50" s="1283"/>
      <c r="CR50" s="1283"/>
      <c r="CS50" s="1283"/>
      <c r="CT50" s="1283"/>
      <c r="CU50" s="1283"/>
      <c r="CV50" s="1283" t="s">
        <v>567</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608</v>
      </c>
      <c r="AO51" s="1282"/>
      <c r="AP51" s="1282"/>
      <c r="AQ51" s="1282"/>
      <c r="AR51" s="1282"/>
      <c r="AS51" s="1282"/>
      <c r="AT51" s="1282"/>
      <c r="AU51" s="1282"/>
      <c r="AV51" s="1282"/>
      <c r="AW51" s="1282"/>
      <c r="AX51" s="1282"/>
      <c r="AY51" s="1282"/>
      <c r="AZ51" s="1282"/>
      <c r="BA51" s="1282"/>
      <c r="BB51" s="1282" t="s">
        <v>606</v>
      </c>
      <c r="BC51" s="1282"/>
      <c r="BD51" s="1282"/>
      <c r="BE51" s="1282"/>
      <c r="BF51" s="1282"/>
      <c r="BG51" s="1282"/>
      <c r="BH51" s="1282"/>
      <c r="BI51" s="1282"/>
      <c r="BJ51" s="1282"/>
      <c r="BK51" s="1282"/>
      <c r="BL51" s="1282"/>
      <c r="BM51" s="1282"/>
      <c r="BN51" s="1282"/>
      <c r="BO51" s="1282"/>
      <c r="BP51" s="1281">
        <v>24.9</v>
      </c>
      <c r="BQ51" s="1281"/>
      <c r="BR51" s="1281"/>
      <c r="BS51" s="1281"/>
      <c r="BT51" s="1281"/>
      <c r="BU51" s="1281"/>
      <c r="BV51" s="1281"/>
      <c r="BW51" s="1281"/>
      <c r="BX51" s="1281">
        <v>19.899999999999999</v>
      </c>
      <c r="BY51" s="1281"/>
      <c r="BZ51" s="1281"/>
      <c r="CA51" s="1281"/>
      <c r="CB51" s="1281"/>
      <c r="CC51" s="1281"/>
      <c r="CD51" s="1281"/>
      <c r="CE51" s="1281"/>
      <c r="CF51" s="1281">
        <v>21.4</v>
      </c>
      <c r="CG51" s="1281"/>
      <c r="CH51" s="1281"/>
      <c r="CI51" s="1281"/>
      <c r="CJ51" s="1281"/>
      <c r="CK51" s="1281"/>
      <c r="CL51" s="1281"/>
      <c r="CM51" s="1281"/>
      <c r="CN51" s="1281">
        <v>5</v>
      </c>
      <c r="CO51" s="1281"/>
      <c r="CP51" s="1281"/>
      <c r="CQ51" s="1281"/>
      <c r="CR51" s="1281"/>
      <c r="CS51" s="1281"/>
      <c r="CT51" s="1281"/>
      <c r="CU51" s="1281"/>
      <c r="CV51" s="1281">
        <v>6.9</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81">
        <v>60.2</v>
      </c>
      <c r="BQ53" s="1281"/>
      <c r="BR53" s="1281"/>
      <c r="BS53" s="1281"/>
      <c r="BT53" s="1281"/>
      <c r="BU53" s="1281"/>
      <c r="BV53" s="1281"/>
      <c r="BW53" s="1281"/>
      <c r="BX53" s="1281">
        <v>61</v>
      </c>
      <c r="BY53" s="1281"/>
      <c r="BZ53" s="1281"/>
      <c r="CA53" s="1281"/>
      <c r="CB53" s="1281"/>
      <c r="CC53" s="1281"/>
      <c r="CD53" s="1281"/>
      <c r="CE53" s="1281"/>
      <c r="CF53" s="1281">
        <v>62.1</v>
      </c>
      <c r="CG53" s="1281"/>
      <c r="CH53" s="1281"/>
      <c r="CI53" s="1281"/>
      <c r="CJ53" s="1281"/>
      <c r="CK53" s="1281"/>
      <c r="CL53" s="1281"/>
      <c r="CM53" s="1281"/>
      <c r="CN53" s="1281">
        <v>63.3</v>
      </c>
      <c r="CO53" s="1281"/>
      <c r="CP53" s="1281"/>
      <c r="CQ53" s="1281"/>
      <c r="CR53" s="1281"/>
      <c r="CS53" s="1281"/>
      <c r="CT53" s="1281"/>
      <c r="CU53" s="1281"/>
      <c r="CV53" s="1281">
        <v>64.599999999999994</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607</v>
      </c>
      <c r="AO55" s="1283"/>
      <c r="AP55" s="1283"/>
      <c r="AQ55" s="1283"/>
      <c r="AR55" s="1283"/>
      <c r="AS55" s="1283"/>
      <c r="AT55" s="1283"/>
      <c r="AU55" s="1283"/>
      <c r="AV55" s="1283"/>
      <c r="AW55" s="1283"/>
      <c r="AX55" s="1283"/>
      <c r="AY55" s="1283"/>
      <c r="AZ55" s="1283"/>
      <c r="BA55" s="1283"/>
      <c r="BB55" s="1282" t="s">
        <v>606</v>
      </c>
      <c r="BC55" s="1282"/>
      <c r="BD55" s="1282"/>
      <c r="BE55" s="1282"/>
      <c r="BF55" s="1282"/>
      <c r="BG55" s="1282"/>
      <c r="BH55" s="1282"/>
      <c r="BI55" s="1282"/>
      <c r="BJ55" s="1282"/>
      <c r="BK55" s="1282"/>
      <c r="BL55" s="1282"/>
      <c r="BM55" s="1282"/>
      <c r="BN55" s="1282"/>
      <c r="BO55" s="1282"/>
      <c r="BP55" s="1281">
        <v>25.4</v>
      </c>
      <c r="BQ55" s="1281"/>
      <c r="BR55" s="1281"/>
      <c r="BS55" s="1281"/>
      <c r="BT55" s="1281"/>
      <c r="BU55" s="1281"/>
      <c r="BV55" s="1281"/>
      <c r="BW55" s="1281"/>
      <c r="BX55" s="1281">
        <v>23.4</v>
      </c>
      <c r="BY55" s="1281"/>
      <c r="BZ55" s="1281"/>
      <c r="CA55" s="1281"/>
      <c r="CB55" s="1281"/>
      <c r="CC55" s="1281"/>
      <c r="CD55" s="1281"/>
      <c r="CE55" s="1281"/>
      <c r="CF55" s="1281">
        <v>7.7</v>
      </c>
      <c r="CG55" s="1281"/>
      <c r="CH55" s="1281"/>
      <c r="CI55" s="1281"/>
      <c r="CJ55" s="1281"/>
      <c r="CK55" s="1281"/>
      <c r="CL55" s="1281"/>
      <c r="CM55" s="1281"/>
      <c r="CN55" s="1281">
        <v>3.2</v>
      </c>
      <c r="CO55" s="1281"/>
      <c r="CP55" s="1281"/>
      <c r="CQ55" s="1281"/>
      <c r="CR55" s="1281"/>
      <c r="CS55" s="1281"/>
      <c r="CT55" s="1281"/>
      <c r="CU55" s="1281"/>
      <c r="CV55" s="1281">
        <v>3.4</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613</v>
      </c>
      <c r="BC57" s="1282"/>
      <c r="BD57" s="1282"/>
      <c r="BE57" s="1282"/>
      <c r="BF57" s="1282"/>
      <c r="BG57" s="1282"/>
      <c r="BH57" s="1282"/>
      <c r="BI57" s="1282"/>
      <c r="BJ57" s="1282"/>
      <c r="BK57" s="1282"/>
      <c r="BL57" s="1282"/>
      <c r="BM57" s="1282"/>
      <c r="BN57" s="1282"/>
      <c r="BO57" s="1282"/>
      <c r="BP57" s="1281">
        <v>58.8</v>
      </c>
      <c r="BQ57" s="1281"/>
      <c r="BR57" s="1281"/>
      <c r="BS57" s="1281"/>
      <c r="BT57" s="1281"/>
      <c r="BU57" s="1281"/>
      <c r="BV57" s="1281"/>
      <c r="BW57" s="1281"/>
      <c r="BX57" s="1281">
        <v>59.2</v>
      </c>
      <c r="BY57" s="1281"/>
      <c r="BZ57" s="1281"/>
      <c r="CA57" s="1281"/>
      <c r="CB57" s="1281"/>
      <c r="CC57" s="1281"/>
      <c r="CD57" s="1281"/>
      <c r="CE57" s="1281"/>
      <c r="CF57" s="1281">
        <v>63.4</v>
      </c>
      <c r="CG57" s="1281"/>
      <c r="CH57" s="1281"/>
      <c r="CI57" s="1281"/>
      <c r="CJ57" s="1281"/>
      <c r="CK57" s="1281"/>
      <c r="CL57" s="1281"/>
      <c r="CM57" s="1281"/>
      <c r="CN57" s="1281">
        <v>63.3</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612</v>
      </c>
    </row>
    <row r="64" spans="1:109" ht="13.5" x14ac:dyDescent="0.15">
      <c r="B64" s="1274"/>
      <c r="G64" s="1311"/>
      <c r="I64" s="1313"/>
      <c r="J64" s="1313"/>
      <c r="K64" s="1313"/>
      <c r="L64" s="1313"/>
      <c r="M64" s="1313"/>
      <c r="N64" s="1312"/>
      <c r="AM64" s="1311"/>
      <c r="AN64" s="1311" t="s">
        <v>611</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609</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563</v>
      </c>
      <c r="BQ72" s="1283"/>
      <c r="BR72" s="1283"/>
      <c r="BS72" s="1283"/>
      <c r="BT72" s="1283"/>
      <c r="BU72" s="1283"/>
      <c r="BV72" s="1283"/>
      <c r="BW72" s="1283"/>
      <c r="BX72" s="1283" t="s">
        <v>564</v>
      </c>
      <c r="BY72" s="1283"/>
      <c r="BZ72" s="1283"/>
      <c r="CA72" s="1283"/>
      <c r="CB72" s="1283"/>
      <c r="CC72" s="1283"/>
      <c r="CD72" s="1283"/>
      <c r="CE72" s="1283"/>
      <c r="CF72" s="1283" t="s">
        <v>565</v>
      </c>
      <c r="CG72" s="1283"/>
      <c r="CH72" s="1283"/>
      <c r="CI72" s="1283"/>
      <c r="CJ72" s="1283"/>
      <c r="CK72" s="1283"/>
      <c r="CL72" s="1283"/>
      <c r="CM72" s="1283"/>
      <c r="CN72" s="1283" t="s">
        <v>566</v>
      </c>
      <c r="CO72" s="1283"/>
      <c r="CP72" s="1283"/>
      <c r="CQ72" s="1283"/>
      <c r="CR72" s="1283"/>
      <c r="CS72" s="1283"/>
      <c r="CT72" s="1283"/>
      <c r="CU72" s="1283"/>
      <c r="CV72" s="1283" t="s">
        <v>567</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608</v>
      </c>
      <c r="AO73" s="1282"/>
      <c r="AP73" s="1282"/>
      <c r="AQ73" s="1282"/>
      <c r="AR73" s="1282"/>
      <c r="AS73" s="1282"/>
      <c r="AT73" s="1282"/>
      <c r="AU73" s="1282"/>
      <c r="AV73" s="1282"/>
      <c r="AW73" s="1282"/>
      <c r="AX73" s="1282"/>
      <c r="AY73" s="1282"/>
      <c r="AZ73" s="1282"/>
      <c r="BA73" s="1282"/>
      <c r="BB73" s="1282" t="s">
        <v>606</v>
      </c>
      <c r="BC73" s="1282"/>
      <c r="BD73" s="1282"/>
      <c r="BE73" s="1282"/>
      <c r="BF73" s="1282"/>
      <c r="BG73" s="1282"/>
      <c r="BH73" s="1282"/>
      <c r="BI73" s="1282"/>
      <c r="BJ73" s="1282"/>
      <c r="BK73" s="1282"/>
      <c r="BL73" s="1282"/>
      <c r="BM73" s="1282"/>
      <c r="BN73" s="1282"/>
      <c r="BO73" s="1282"/>
      <c r="BP73" s="1281">
        <v>24.9</v>
      </c>
      <c r="BQ73" s="1281"/>
      <c r="BR73" s="1281"/>
      <c r="BS73" s="1281"/>
      <c r="BT73" s="1281"/>
      <c r="BU73" s="1281"/>
      <c r="BV73" s="1281"/>
      <c r="BW73" s="1281"/>
      <c r="BX73" s="1281">
        <v>19.899999999999999</v>
      </c>
      <c r="BY73" s="1281"/>
      <c r="BZ73" s="1281"/>
      <c r="CA73" s="1281"/>
      <c r="CB73" s="1281"/>
      <c r="CC73" s="1281"/>
      <c r="CD73" s="1281"/>
      <c r="CE73" s="1281"/>
      <c r="CF73" s="1281">
        <v>21.4</v>
      </c>
      <c r="CG73" s="1281"/>
      <c r="CH73" s="1281"/>
      <c r="CI73" s="1281"/>
      <c r="CJ73" s="1281"/>
      <c r="CK73" s="1281"/>
      <c r="CL73" s="1281"/>
      <c r="CM73" s="1281"/>
      <c r="CN73" s="1281">
        <v>5</v>
      </c>
      <c r="CO73" s="1281"/>
      <c r="CP73" s="1281"/>
      <c r="CQ73" s="1281"/>
      <c r="CR73" s="1281"/>
      <c r="CS73" s="1281"/>
      <c r="CT73" s="1281"/>
      <c r="CU73" s="1281"/>
      <c r="CV73" s="1281">
        <v>6.9</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1">
        <v>5.4</v>
      </c>
      <c r="BQ75" s="1281"/>
      <c r="BR75" s="1281"/>
      <c r="BS75" s="1281"/>
      <c r="BT75" s="1281"/>
      <c r="BU75" s="1281"/>
      <c r="BV75" s="1281"/>
      <c r="BW75" s="1281"/>
      <c r="BX75" s="1281">
        <v>5.3</v>
      </c>
      <c r="BY75" s="1281"/>
      <c r="BZ75" s="1281"/>
      <c r="CA75" s="1281"/>
      <c r="CB75" s="1281"/>
      <c r="CC75" s="1281"/>
      <c r="CD75" s="1281"/>
      <c r="CE75" s="1281"/>
      <c r="CF75" s="1281">
        <v>5.2</v>
      </c>
      <c r="CG75" s="1281"/>
      <c r="CH75" s="1281"/>
      <c r="CI75" s="1281"/>
      <c r="CJ75" s="1281"/>
      <c r="CK75" s="1281"/>
      <c r="CL75" s="1281"/>
      <c r="CM75" s="1281"/>
      <c r="CN75" s="1281">
        <v>4.9000000000000004</v>
      </c>
      <c r="CO75" s="1281"/>
      <c r="CP75" s="1281"/>
      <c r="CQ75" s="1281"/>
      <c r="CR75" s="1281"/>
      <c r="CS75" s="1281"/>
      <c r="CT75" s="1281"/>
      <c r="CU75" s="1281"/>
      <c r="CV75" s="1281">
        <v>4.5999999999999996</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607</v>
      </c>
      <c r="AO77" s="1283"/>
      <c r="AP77" s="1283"/>
      <c r="AQ77" s="1283"/>
      <c r="AR77" s="1283"/>
      <c r="AS77" s="1283"/>
      <c r="AT77" s="1283"/>
      <c r="AU77" s="1283"/>
      <c r="AV77" s="1283"/>
      <c r="AW77" s="1283"/>
      <c r="AX77" s="1283"/>
      <c r="AY77" s="1283"/>
      <c r="AZ77" s="1283"/>
      <c r="BA77" s="1283"/>
      <c r="BB77" s="1282" t="s">
        <v>606</v>
      </c>
      <c r="BC77" s="1282"/>
      <c r="BD77" s="1282"/>
      <c r="BE77" s="1282"/>
      <c r="BF77" s="1282"/>
      <c r="BG77" s="1282"/>
      <c r="BH77" s="1282"/>
      <c r="BI77" s="1282"/>
      <c r="BJ77" s="1282"/>
      <c r="BK77" s="1282"/>
      <c r="BL77" s="1282"/>
      <c r="BM77" s="1282"/>
      <c r="BN77" s="1282"/>
      <c r="BO77" s="1282"/>
      <c r="BP77" s="1281">
        <v>25.4</v>
      </c>
      <c r="BQ77" s="1281"/>
      <c r="BR77" s="1281"/>
      <c r="BS77" s="1281"/>
      <c r="BT77" s="1281"/>
      <c r="BU77" s="1281"/>
      <c r="BV77" s="1281"/>
      <c r="BW77" s="1281"/>
      <c r="BX77" s="1281">
        <v>23.4</v>
      </c>
      <c r="BY77" s="1281"/>
      <c r="BZ77" s="1281"/>
      <c r="CA77" s="1281"/>
      <c r="CB77" s="1281"/>
      <c r="CC77" s="1281"/>
      <c r="CD77" s="1281"/>
      <c r="CE77" s="1281"/>
      <c r="CF77" s="1281">
        <v>7.7</v>
      </c>
      <c r="CG77" s="1281"/>
      <c r="CH77" s="1281"/>
      <c r="CI77" s="1281"/>
      <c r="CJ77" s="1281"/>
      <c r="CK77" s="1281"/>
      <c r="CL77" s="1281"/>
      <c r="CM77" s="1281"/>
      <c r="CN77" s="1281">
        <v>3.2</v>
      </c>
      <c r="CO77" s="1281"/>
      <c r="CP77" s="1281"/>
      <c r="CQ77" s="1281"/>
      <c r="CR77" s="1281"/>
      <c r="CS77" s="1281"/>
      <c r="CT77" s="1281"/>
      <c r="CU77" s="1281"/>
      <c r="CV77" s="1281">
        <v>3.4</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605</v>
      </c>
      <c r="BC79" s="1282"/>
      <c r="BD79" s="1282"/>
      <c r="BE79" s="1282"/>
      <c r="BF79" s="1282"/>
      <c r="BG79" s="1282"/>
      <c r="BH79" s="1282"/>
      <c r="BI79" s="1282"/>
      <c r="BJ79" s="1282"/>
      <c r="BK79" s="1282"/>
      <c r="BL79" s="1282"/>
      <c r="BM79" s="1282"/>
      <c r="BN79" s="1282"/>
      <c r="BO79" s="1282"/>
      <c r="BP79" s="1281">
        <v>8.6</v>
      </c>
      <c r="BQ79" s="1281"/>
      <c r="BR79" s="1281"/>
      <c r="BS79" s="1281"/>
      <c r="BT79" s="1281"/>
      <c r="BU79" s="1281"/>
      <c r="BV79" s="1281"/>
      <c r="BW79" s="1281"/>
      <c r="BX79" s="1281">
        <v>8.5</v>
      </c>
      <c r="BY79" s="1281"/>
      <c r="BZ79" s="1281"/>
      <c r="CA79" s="1281"/>
      <c r="CB79" s="1281"/>
      <c r="CC79" s="1281"/>
      <c r="CD79" s="1281"/>
      <c r="CE79" s="1281"/>
      <c r="CF79" s="1281">
        <v>8.6</v>
      </c>
      <c r="CG79" s="1281"/>
      <c r="CH79" s="1281"/>
      <c r="CI79" s="1281"/>
      <c r="CJ79" s="1281"/>
      <c r="CK79" s="1281"/>
      <c r="CL79" s="1281"/>
      <c r="CM79" s="1281"/>
      <c r="CN79" s="1281">
        <v>8.8000000000000007</v>
      </c>
      <c r="CO79" s="1281"/>
      <c r="CP79" s="1281"/>
      <c r="CQ79" s="1281"/>
      <c r="CR79" s="1281"/>
      <c r="CS79" s="1281"/>
      <c r="CT79" s="1281"/>
      <c r="CU79" s="1281"/>
      <c r="CV79" s="1281">
        <v>8.8000000000000007</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sN63kR2Y4QPk55Up9L2XioT8VBmP8B6fR2X0Gsb3RIT5Dkmf1rlVwhq6fEF3/JQCXkmOG6jCkiS3XT3OQXoPOw==" saltValue="64oNBFCOUHwCtAf5zIotY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9XJh5OcrG+TK6h547QM0CkTFCqdQOWeE4/MInIhnHpX1dxx6m6fxv55W39EQSb5Fdz4p6k1c+V329GulhK8PA==" saltValue="olnvsdk7uU8+D7RU6xbs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pU1Qb088pM5o9VEBT8IIMHT1XbeW5pAagYaF1ZZgFfzLL55b9Bz57It5dpWadMgXggo83CJINUBHQNvA6jXxfw==" saltValue="OrK6L4YI3kcjqgD6ZX16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25792</v>
      </c>
      <c r="E3" s="162"/>
      <c r="F3" s="163">
        <v>119882</v>
      </c>
      <c r="G3" s="164"/>
      <c r="H3" s="165"/>
    </row>
    <row r="4" spans="1:8" x14ac:dyDescent="0.15">
      <c r="A4" s="166"/>
      <c r="B4" s="167"/>
      <c r="C4" s="168"/>
      <c r="D4" s="169">
        <v>22557</v>
      </c>
      <c r="E4" s="170"/>
      <c r="F4" s="171">
        <v>66481</v>
      </c>
      <c r="G4" s="172"/>
      <c r="H4" s="173"/>
    </row>
    <row r="5" spans="1:8" x14ac:dyDescent="0.15">
      <c r="A5" s="154" t="s">
        <v>555</v>
      </c>
      <c r="B5" s="159"/>
      <c r="C5" s="160"/>
      <c r="D5" s="161">
        <v>35726</v>
      </c>
      <c r="E5" s="162"/>
      <c r="F5" s="163">
        <v>116162</v>
      </c>
      <c r="G5" s="164"/>
      <c r="H5" s="165"/>
    </row>
    <row r="6" spans="1:8" x14ac:dyDescent="0.15">
      <c r="A6" s="166"/>
      <c r="B6" s="167"/>
      <c r="C6" s="168"/>
      <c r="D6" s="169">
        <v>33368</v>
      </c>
      <c r="E6" s="170"/>
      <c r="F6" s="171">
        <v>61562</v>
      </c>
      <c r="G6" s="172"/>
      <c r="H6" s="173"/>
    </row>
    <row r="7" spans="1:8" x14ac:dyDescent="0.15">
      <c r="A7" s="154" t="s">
        <v>556</v>
      </c>
      <c r="B7" s="159"/>
      <c r="C7" s="160"/>
      <c r="D7" s="161">
        <v>56595</v>
      </c>
      <c r="E7" s="162"/>
      <c r="F7" s="163">
        <v>121449</v>
      </c>
      <c r="G7" s="164"/>
      <c r="H7" s="165"/>
    </row>
    <row r="8" spans="1:8" x14ac:dyDescent="0.15">
      <c r="A8" s="166"/>
      <c r="B8" s="167"/>
      <c r="C8" s="168"/>
      <c r="D8" s="169">
        <v>55155</v>
      </c>
      <c r="E8" s="170"/>
      <c r="F8" s="171">
        <v>62922</v>
      </c>
      <c r="G8" s="172"/>
      <c r="H8" s="173"/>
    </row>
    <row r="9" spans="1:8" x14ac:dyDescent="0.15">
      <c r="A9" s="154" t="s">
        <v>557</v>
      </c>
      <c r="B9" s="159"/>
      <c r="C9" s="160"/>
      <c r="D9" s="161">
        <v>47483</v>
      </c>
      <c r="E9" s="162"/>
      <c r="F9" s="163">
        <v>145139</v>
      </c>
      <c r="G9" s="164"/>
      <c r="H9" s="165"/>
    </row>
    <row r="10" spans="1:8" x14ac:dyDescent="0.15">
      <c r="A10" s="166"/>
      <c r="B10" s="167"/>
      <c r="C10" s="168"/>
      <c r="D10" s="169">
        <v>34191</v>
      </c>
      <c r="E10" s="170"/>
      <c r="F10" s="171">
        <v>83762</v>
      </c>
      <c r="G10" s="172"/>
      <c r="H10" s="173"/>
    </row>
    <row r="11" spans="1:8" x14ac:dyDescent="0.15">
      <c r="A11" s="154" t="s">
        <v>558</v>
      </c>
      <c r="B11" s="159"/>
      <c r="C11" s="160"/>
      <c r="D11" s="161">
        <v>47835</v>
      </c>
      <c r="E11" s="162"/>
      <c r="F11" s="163">
        <v>125391</v>
      </c>
      <c r="G11" s="164"/>
      <c r="H11" s="165"/>
    </row>
    <row r="12" spans="1:8" x14ac:dyDescent="0.15">
      <c r="A12" s="166"/>
      <c r="B12" s="167"/>
      <c r="C12" s="174"/>
      <c r="D12" s="169">
        <v>38038</v>
      </c>
      <c r="E12" s="170"/>
      <c r="F12" s="171">
        <v>68516</v>
      </c>
      <c r="G12" s="172"/>
      <c r="H12" s="173"/>
    </row>
    <row r="13" spans="1:8" x14ac:dyDescent="0.15">
      <c r="A13" s="154"/>
      <c r="B13" s="159"/>
      <c r="C13" s="175"/>
      <c r="D13" s="176">
        <v>42686</v>
      </c>
      <c r="E13" s="177"/>
      <c r="F13" s="178">
        <v>125605</v>
      </c>
      <c r="G13" s="179"/>
      <c r="H13" s="165"/>
    </row>
    <row r="14" spans="1:8" x14ac:dyDescent="0.15">
      <c r="A14" s="166"/>
      <c r="B14" s="167"/>
      <c r="C14" s="168"/>
      <c r="D14" s="169">
        <v>36662</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6.46</v>
      </c>
      <c r="C19" s="180">
        <f>ROUND(VALUE(SUBSTITUTE(実質収支比率等に係る経年分析!G$48,"▲","-")),2)</f>
        <v>5.26</v>
      </c>
      <c r="D19" s="180">
        <f>ROUND(VALUE(SUBSTITUTE(実質収支比率等に係る経年分析!H$48,"▲","-")),2)</f>
        <v>8.32</v>
      </c>
      <c r="E19" s="180">
        <f>ROUND(VALUE(SUBSTITUTE(実質収支比率等に係る経年分析!I$48,"▲","-")),2)</f>
        <v>6.54</v>
      </c>
      <c r="F19" s="180">
        <f>ROUND(VALUE(SUBSTITUTE(実質収支比率等に係る経年分析!J$48,"▲","-")),2)</f>
        <v>9.24</v>
      </c>
    </row>
    <row r="20" spans="1:11" x14ac:dyDescent="0.15">
      <c r="A20" s="180" t="s">
        <v>55</v>
      </c>
      <c r="B20" s="180">
        <f>ROUND(VALUE(SUBSTITUTE(実質収支比率等に係る経年分析!F$47,"▲","-")),2)</f>
        <v>35.049999999999997</v>
      </c>
      <c r="C20" s="180">
        <f>ROUND(VALUE(SUBSTITUTE(実質収支比率等に係る経年分析!G$47,"▲","-")),2)</f>
        <v>35.31</v>
      </c>
      <c r="D20" s="180">
        <f>ROUND(VALUE(SUBSTITUTE(実質収支比率等に係る経年分析!H$47,"▲","-")),2)</f>
        <v>31.53</v>
      </c>
      <c r="E20" s="180">
        <f>ROUND(VALUE(SUBSTITUTE(実質収支比率等に係る経年分析!I$47,"▲","-")),2)</f>
        <v>26.17</v>
      </c>
      <c r="F20" s="180">
        <f>ROUND(VALUE(SUBSTITUTE(実質収支比率等に係る経年分析!J$47,"▲","-")),2)</f>
        <v>24.74</v>
      </c>
    </row>
    <row r="21" spans="1:11" x14ac:dyDescent="0.15">
      <c r="A21" s="180" t="s">
        <v>56</v>
      </c>
      <c r="B21" s="180">
        <f>IF(ISNUMBER(VALUE(SUBSTITUTE(実質収支比率等に係る経年分析!F$49,"▲","-"))),ROUND(VALUE(SUBSTITUTE(実質収支比率等に係る経年分析!F$49,"▲","-")),2),NA())</f>
        <v>-0.74</v>
      </c>
      <c r="C21" s="180">
        <f>IF(ISNUMBER(VALUE(SUBSTITUTE(実質収支比率等に係る経年分析!G$49,"▲","-"))),ROUND(VALUE(SUBSTITUTE(実質収支比率等に係る経年分析!G$49,"▲","-")),2),NA())</f>
        <v>-1.25</v>
      </c>
      <c r="D21" s="180">
        <f>IF(ISNUMBER(VALUE(SUBSTITUTE(実質収支比率等に係る経年分析!H$49,"▲","-"))),ROUND(VALUE(SUBSTITUTE(実質収支比率等に係る経年分析!H$49,"▲","-")),2),NA())</f>
        <v>-0.76</v>
      </c>
      <c r="E21" s="180">
        <f>IF(ISNUMBER(VALUE(SUBSTITUTE(実質収支比率等に係る経年分析!I$49,"▲","-"))),ROUND(VALUE(SUBSTITUTE(実質収支比率等に係る経年分析!I$49,"▲","-")),2),NA())</f>
        <v>-7.27</v>
      </c>
      <c r="F21" s="180">
        <f>IF(ISNUMBER(VALUE(SUBSTITUTE(実質収支比率等に係る経年分析!J$49,"▲","-"))),ROUND(VALUE(SUBSTITUTE(実質収支比率等に係る経年分析!J$49,"▲","-")),2),NA())</f>
        <v>3.05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鉄道経営対策事業基金特別会計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5.57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3.28</v>
      </c>
    </row>
    <row r="34" spans="1:16" x14ac:dyDescent="0.15">
      <c r="A34" s="181" t="str">
        <f>IF(連結実質赤字比率に係る赤字・黒字の構成分析!C$36="",NA(),連結実質赤字比率に係る赤字・黒字の構成分析!C$36)</f>
        <v>大多喜町特別養護老人ホーム事業会計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3.65</v>
      </c>
    </row>
    <row r="35" spans="1:16" x14ac:dyDescent="0.15">
      <c r="A35" s="181" t="str">
        <f>IF(連結実質赤字比率に係る赤字・黒字の構成分析!C$35="",NA(),連結実質赤字比率に係る赤字・黒字の構成分析!C$35)</f>
        <v>大多喜町水道事業会計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380</v>
      </c>
      <c r="E42" s="182"/>
      <c r="F42" s="182"/>
      <c r="G42" s="182">
        <f>'実質公債費比率（分子）の構造'!L$52</f>
        <v>391</v>
      </c>
      <c r="H42" s="182"/>
      <c r="I42" s="182"/>
      <c r="J42" s="182">
        <f>'実質公債費比率（分子）の構造'!M$52</f>
        <v>375</v>
      </c>
      <c r="K42" s="182"/>
      <c r="L42" s="182"/>
      <c r="M42" s="182">
        <f>'実質公債費比率（分子）の構造'!N$52</f>
        <v>373</v>
      </c>
      <c r="N42" s="182"/>
      <c r="O42" s="182"/>
      <c r="P42" s="182">
        <f>'実質公債費比率（分子）の構造'!O$52</f>
        <v>378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35</v>
      </c>
      <c r="C45" s="182"/>
      <c r="D45" s="182"/>
      <c r="E45" s="182">
        <f>'実質公債費比率（分子）の構造'!L$49</f>
        <v>35</v>
      </c>
      <c r="F45" s="182"/>
      <c r="G45" s="182"/>
      <c r="H45" s="182">
        <f>'実質公債費比率（分子）の構造'!M$49</f>
        <v>40</v>
      </c>
      <c r="I45" s="182"/>
      <c r="J45" s="182"/>
      <c r="K45" s="182">
        <f>'実質公債費比率（分子）の構造'!N$49</f>
        <v>34</v>
      </c>
      <c r="L45" s="182"/>
      <c r="M45" s="182"/>
      <c r="N45" s="182">
        <f>'実質公債費比率（分子）の構造'!O$49</f>
        <v>36</v>
      </c>
      <c r="O45" s="182"/>
      <c r="P45" s="182"/>
    </row>
    <row r="46" spans="1:16" x14ac:dyDescent="0.15">
      <c r="A46" s="182" t="s">
        <v>67</v>
      </c>
      <c r="B46" s="182">
        <f>'実質公債費比率（分子）の構造'!K$48</f>
        <v>21</v>
      </c>
      <c r="C46" s="182"/>
      <c r="D46" s="182"/>
      <c r="E46" s="182">
        <f>'実質公債費比率（分子）の構造'!L$48</f>
        <v>19</v>
      </c>
      <c r="F46" s="182"/>
      <c r="G46" s="182"/>
      <c r="H46" s="182">
        <f>'実質公債費比率（分子）の構造'!M$48</f>
        <v>18</v>
      </c>
      <c r="I46" s="182"/>
      <c r="J46" s="182"/>
      <c r="K46" s="182">
        <f>'実質公債費比率（分子）の構造'!N$48</f>
        <v>20</v>
      </c>
      <c r="L46" s="182"/>
      <c r="M46" s="182"/>
      <c r="N46" s="182">
        <f>'実質公債費比率（分子）の構造'!O$48</f>
        <v>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486</v>
      </c>
      <c r="C49" s="182"/>
      <c r="D49" s="182"/>
      <c r="E49" s="182">
        <f>'実質公債費比率（分子）の構造'!L$45</f>
        <v>486</v>
      </c>
      <c r="F49" s="182"/>
      <c r="G49" s="182"/>
      <c r="H49" s="182">
        <f>'実質公債費比率（分子）の構造'!M$45</f>
        <v>460</v>
      </c>
      <c r="I49" s="182"/>
      <c r="J49" s="182"/>
      <c r="K49" s="182">
        <f>'実質公債費比率（分子）の構造'!N$45</f>
        <v>448</v>
      </c>
      <c r="L49" s="182"/>
      <c r="M49" s="182"/>
      <c r="N49" s="182">
        <f>'実質公債費比率（分子）の構造'!O$45</f>
        <v>460</v>
      </c>
      <c r="O49" s="182"/>
      <c r="P49" s="182"/>
    </row>
    <row r="50" spans="1:16" x14ac:dyDescent="0.15">
      <c r="A50" s="182" t="s">
        <v>71</v>
      </c>
      <c r="B50" s="182" t="e">
        <f>NA()</f>
        <v>#N/A</v>
      </c>
      <c r="C50" s="182">
        <f>IF(ISNUMBER('実質公債費比率（分子）の構造'!K$53),'実質公債費比率（分子）の構造'!K$53,NA())</f>
        <v>162</v>
      </c>
      <c r="D50" s="182" t="e">
        <f>NA()</f>
        <v>#N/A</v>
      </c>
      <c r="E50" s="182" t="e">
        <f>NA()</f>
        <v>#N/A</v>
      </c>
      <c r="F50" s="182">
        <f>IF(ISNUMBER('実質公債費比率（分子）の構造'!L$53),'実質公債費比率（分子）の構造'!L$53,NA())</f>
        <v>149</v>
      </c>
      <c r="G50" s="182" t="e">
        <f>NA()</f>
        <v>#N/A</v>
      </c>
      <c r="H50" s="182" t="e">
        <f>NA()</f>
        <v>#N/A</v>
      </c>
      <c r="I50" s="182">
        <f>IF(ISNUMBER('実質公債費比率（分子）の構造'!M$53),'実質公債費比率（分子）の構造'!M$53,NA())</f>
        <v>143</v>
      </c>
      <c r="J50" s="182" t="e">
        <f>NA()</f>
        <v>#N/A</v>
      </c>
      <c r="K50" s="182" t="e">
        <f>NA()</f>
        <v>#N/A</v>
      </c>
      <c r="L50" s="182">
        <f>IF(ISNUMBER('実質公債費比率（分子）の構造'!N$53),'実質公債費比率（分子）の構造'!N$53,NA())</f>
        <v>129</v>
      </c>
      <c r="M50" s="182" t="e">
        <f>NA()</f>
        <v>#N/A</v>
      </c>
      <c r="N50" s="182" t="e">
        <f>NA()</f>
        <v>#N/A</v>
      </c>
      <c r="O50" s="182">
        <f>IF(ISNUMBER('実質公債費比率（分子）の構造'!O$53),'実質公債費比率（分子）の構造'!O$53,NA())</f>
        <v>137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3891</v>
      </c>
      <c r="E56" s="181"/>
      <c r="F56" s="181"/>
      <c r="G56" s="181">
        <f>'将来負担比率（分子）の構造'!J$52</f>
        <v>3667</v>
      </c>
      <c r="H56" s="181"/>
      <c r="I56" s="181"/>
      <c r="J56" s="181">
        <f>'将来負担比率（分子）の構造'!K$52</f>
        <v>3567</v>
      </c>
      <c r="K56" s="181"/>
      <c r="L56" s="181"/>
      <c r="M56" s="181">
        <f>'将来負担比率（分子）の構造'!L$52</f>
        <v>3811</v>
      </c>
      <c r="N56" s="181"/>
      <c r="O56" s="181"/>
      <c r="P56" s="181">
        <f>'将来負担比率（分子）の構造'!M$52</f>
        <v>3734</v>
      </c>
    </row>
    <row r="57" spans="1:16" x14ac:dyDescent="0.15">
      <c r="A57" s="181" t="s">
        <v>42</v>
      </c>
      <c r="B57" s="181"/>
      <c r="C57" s="181"/>
      <c r="D57" s="181">
        <f>'将来負担比率（分子）の構造'!I$51</f>
        <v>45</v>
      </c>
      <c r="E57" s="181"/>
      <c r="F57" s="181"/>
      <c r="G57" s="181">
        <f>'将来負担比率（分子）の構造'!J$51</f>
        <v>30</v>
      </c>
      <c r="H57" s="181"/>
      <c r="I57" s="181"/>
      <c r="J57" s="181">
        <f>'将来負担比率（分子）の構造'!K$51</f>
        <v>21</v>
      </c>
      <c r="K57" s="181"/>
      <c r="L57" s="181"/>
      <c r="M57" s="181">
        <f>'将来負担比率（分子）の構造'!L$51</f>
        <v>18</v>
      </c>
      <c r="N57" s="181"/>
      <c r="O57" s="181"/>
      <c r="P57" s="181">
        <f>'将来負担比率（分子）の構造'!M$51</f>
        <v>14</v>
      </c>
    </row>
    <row r="58" spans="1:16" x14ac:dyDescent="0.15">
      <c r="A58" s="181" t="s">
        <v>41</v>
      </c>
      <c r="B58" s="181"/>
      <c r="C58" s="181"/>
      <c r="D58" s="181">
        <f>'将来負担比率（分子）の構造'!I$50</f>
        <v>2679</v>
      </c>
      <c r="E58" s="181"/>
      <c r="F58" s="181"/>
      <c r="G58" s="181">
        <f>'将来負担比率（分子）の構造'!J$50</f>
        <v>2910</v>
      </c>
      <c r="H58" s="181"/>
      <c r="I58" s="181"/>
      <c r="J58" s="181">
        <f>'将来負担比率（分子）の構造'!K$50</f>
        <v>2721</v>
      </c>
      <c r="K58" s="181"/>
      <c r="L58" s="181"/>
      <c r="M58" s="181">
        <f>'将来負担比率（分子）の構造'!L$50</f>
        <v>2732</v>
      </c>
      <c r="N58" s="181"/>
      <c r="O58" s="181"/>
      <c r="P58" s="181">
        <f>'将来負担比率（分子）の構造'!M$50</f>
        <v>2645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1847</v>
      </c>
      <c r="C62" s="181"/>
      <c r="D62" s="181"/>
      <c r="E62" s="181">
        <f>'将来負担比率（分子）の構造'!J$45</f>
        <v>1806</v>
      </c>
      <c r="F62" s="181"/>
      <c r="G62" s="181"/>
      <c r="H62" s="181">
        <f>'将来負担比率（分子）の構造'!K$45</f>
        <v>1684</v>
      </c>
      <c r="I62" s="181"/>
      <c r="J62" s="181"/>
      <c r="K62" s="181">
        <f>'将来負担比率（分子）の構造'!L$45</f>
        <v>1577</v>
      </c>
      <c r="L62" s="181"/>
      <c r="M62" s="181"/>
      <c r="N62" s="181">
        <f>'将来負担比率（分子）の構造'!M$45</f>
        <v>1475</v>
      </c>
      <c r="O62" s="181"/>
      <c r="P62" s="181"/>
    </row>
    <row r="63" spans="1:16" x14ac:dyDescent="0.15">
      <c r="A63" s="181" t="s">
        <v>34</v>
      </c>
      <c r="B63" s="181">
        <f>'将来負担比率（分子）の構造'!I$44</f>
        <v>696</v>
      </c>
      <c r="C63" s="181"/>
      <c r="D63" s="181"/>
      <c r="E63" s="181">
        <f>'将来負担比率（分子）の構造'!J$44</f>
        <v>662</v>
      </c>
      <c r="F63" s="181"/>
      <c r="G63" s="181"/>
      <c r="H63" s="181">
        <f>'将来負担比率（分子）の構造'!K$44</f>
        <v>604</v>
      </c>
      <c r="I63" s="181"/>
      <c r="J63" s="181"/>
      <c r="K63" s="181">
        <f>'将来負担比率（分子）の構造'!L$44</f>
        <v>559</v>
      </c>
      <c r="L63" s="181"/>
      <c r="M63" s="181"/>
      <c r="N63" s="181">
        <f>'将来負担比率（分子）の構造'!M$44</f>
        <v>521</v>
      </c>
      <c r="O63" s="181"/>
      <c r="P63" s="181"/>
    </row>
    <row r="64" spans="1:16" x14ac:dyDescent="0.15">
      <c r="A64" s="181" t="s">
        <v>33</v>
      </c>
      <c r="B64" s="181">
        <f>'将来負担比率（分子）の構造'!I$43</f>
        <v>242</v>
      </c>
      <c r="C64" s="181"/>
      <c r="D64" s="181"/>
      <c r="E64" s="181">
        <f>'将来負担比率（分子）の構造'!J$43</f>
        <v>237</v>
      </c>
      <c r="F64" s="181"/>
      <c r="G64" s="181"/>
      <c r="H64" s="181">
        <f>'将来負担比率（分子）の構造'!K$43</f>
        <v>228</v>
      </c>
      <c r="I64" s="181"/>
      <c r="J64" s="181"/>
      <c r="K64" s="181">
        <f>'将来負担比率（分子）の構造'!L$43</f>
        <v>212</v>
      </c>
      <c r="L64" s="181"/>
      <c r="M64" s="181"/>
      <c r="N64" s="181">
        <f>'将来負担比率（分子）の構造'!M$43</f>
        <v>290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4550</v>
      </c>
      <c r="C66" s="181"/>
      <c r="D66" s="181"/>
      <c r="E66" s="181">
        <f>'将来負担比率（分子）の構造'!J$41</f>
        <v>4469</v>
      </c>
      <c r="F66" s="181"/>
      <c r="G66" s="181"/>
      <c r="H66" s="181">
        <f>'将来負担比率（分子）の構造'!K$41</f>
        <v>4405</v>
      </c>
      <c r="I66" s="181"/>
      <c r="J66" s="181"/>
      <c r="K66" s="181">
        <f>'将来負担比率（分子）の構造'!L$41</f>
        <v>4357</v>
      </c>
      <c r="L66" s="181"/>
      <c r="M66" s="181"/>
      <c r="N66" s="181">
        <f>'将来負担比率（分子）の構造'!M$41</f>
        <v>4317</v>
      </c>
      <c r="O66" s="181"/>
      <c r="P66" s="181"/>
    </row>
    <row r="67" spans="1:16" x14ac:dyDescent="0.15">
      <c r="A67" s="181" t="s">
        <v>75</v>
      </c>
      <c r="B67" s="181" t="e">
        <f>NA()</f>
        <v>#N/A</v>
      </c>
      <c r="C67" s="181">
        <f>IF(ISNUMBER('将来負担比率（分子）の構造'!I$53), IF('将来負担比率（分子）の構造'!I$53 &lt; 0, 0, '将来負担比率（分子）の構造'!I$53), NA())</f>
        <v>720</v>
      </c>
      <c r="D67" s="181" t="e">
        <f>NA()</f>
        <v>#N/A</v>
      </c>
      <c r="E67" s="181" t="e">
        <f>NA()</f>
        <v>#N/A</v>
      </c>
      <c r="F67" s="181">
        <f>IF(ISNUMBER('将来負担比率（分子）の構造'!J$53), IF('将来負担比率（分子）の構造'!J$53 &lt; 0, 0, '将来負担比率（分子）の構造'!J$53), NA())</f>
        <v>567</v>
      </c>
      <c r="G67" s="181" t="e">
        <f>NA()</f>
        <v>#N/A</v>
      </c>
      <c r="H67" s="181" t="e">
        <f>NA()</f>
        <v>#N/A</v>
      </c>
      <c r="I67" s="181">
        <f>IF(ISNUMBER('将来負担比率（分子）の構造'!K$53), IF('将来負担比率（分子）の構造'!K$53 &lt; 0, 0, '将来負担比率（分子）の構造'!K$53), NA())</f>
        <v>613</v>
      </c>
      <c r="J67" s="181" t="e">
        <f>NA()</f>
        <v>#N/A</v>
      </c>
      <c r="K67" s="181" t="e">
        <f>NA()</f>
        <v>#N/A</v>
      </c>
      <c r="L67" s="181">
        <f>IF(ISNUMBER('将来負担比率（分子）の構造'!L$53), IF('将来負担比率（分子）の構造'!L$53 &lt; 0, 0, '将来負担比率（分子）の構造'!L$53), NA())</f>
        <v>144</v>
      </c>
      <c r="M67" s="181" t="e">
        <f>NA()</f>
        <v>#N/A</v>
      </c>
      <c r="N67" s="181" t="e">
        <f>NA()</f>
        <v>#N/A</v>
      </c>
      <c r="O67" s="181">
        <f>IF(ISNUMBER('将来負担比率（分子）の構造'!M$53), IF('将来負担比率（分子）の構造'!M$53 &lt; 0, 0, '将来負担比率（分子）の構造'!M$53), NA())</f>
        <v>211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1015</v>
      </c>
      <c r="C72" s="185">
        <f>基金残高に係る経年分析!G55</f>
        <v>840</v>
      </c>
      <c r="D72" s="185">
        <f>基金残高に係る経年分析!H55</f>
        <v>840</v>
      </c>
    </row>
    <row r="73" spans="1:16" x14ac:dyDescent="0.15">
      <c r="A73" s="184" t="s">
        <v>78</v>
      </c>
      <c r="B73" s="185">
        <f>基金残高に係る経年分析!F56</f>
        <v>257</v>
      </c>
      <c r="C73" s="185">
        <f>基金残高に係る経年分析!G56</f>
        <v>257</v>
      </c>
      <c r="D73" s="185">
        <f>基金残高に係る経年分析!H56</f>
        <v>257</v>
      </c>
    </row>
    <row r="74" spans="1:16" x14ac:dyDescent="0.15">
      <c r="A74" s="184" t="s">
        <v>79</v>
      </c>
      <c r="B74" s="185">
        <f>基金残高に係る経年分析!F57</f>
        <v>1736</v>
      </c>
      <c r="C74" s="185">
        <f>基金残高に係る経年分析!G57</f>
        <v>1875</v>
      </c>
      <c r="D74" s="185">
        <f>基金残高に係る経年分析!H57</f>
        <v>1782</v>
      </c>
    </row>
  </sheetData>
  <sheetProtection algorithmName="SHA-512" hashValue="9gJNn946Qnnav+qye+q/dSGHSOEBR6jBm0jUw+QCMpL9f5YugbLDFvAfFZpQLdIfgGVoUF9Z2m2a+Cy9CtBvrw==" saltValue="+pWO0SzA/WP6C1p4ewTS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1152068</v>
      </c>
      <c r="S5" s="698"/>
      <c r="T5" s="698"/>
      <c r="U5" s="698"/>
      <c r="V5" s="698"/>
      <c r="W5" s="698"/>
      <c r="X5" s="698"/>
      <c r="Y5" s="741"/>
      <c r="Z5" s="759">
        <v>17</v>
      </c>
      <c r="AA5" s="759"/>
      <c r="AB5" s="759"/>
      <c r="AC5" s="759"/>
      <c r="AD5" s="760">
        <v>1152068</v>
      </c>
      <c r="AE5" s="760"/>
      <c r="AF5" s="760"/>
      <c r="AG5" s="760"/>
      <c r="AH5" s="760"/>
      <c r="AI5" s="760"/>
      <c r="AJ5" s="760"/>
      <c r="AK5" s="760"/>
      <c r="AL5" s="742">
        <v>35.200000000000003</v>
      </c>
      <c r="AM5" s="713"/>
      <c r="AN5" s="713"/>
      <c r="AO5" s="743"/>
      <c r="AP5" s="708" t="s">
        <v>225</v>
      </c>
      <c r="AQ5" s="709"/>
      <c r="AR5" s="709"/>
      <c r="AS5" s="709"/>
      <c r="AT5" s="709"/>
      <c r="AU5" s="709"/>
      <c r="AV5" s="709"/>
      <c r="AW5" s="709"/>
      <c r="AX5" s="709"/>
      <c r="AY5" s="709"/>
      <c r="AZ5" s="709"/>
      <c r="BA5" s="709"/>
      <c r="BB5" s="709"/>
      <c r="BC5" s="709"/>
      <c r="BD5" s="709"/>
      <c r="BE5" s="709"/>
      <c r="BF5" s="710"/>
      <c r="BG5" s="642">
        <v>1148084</v>
      </c>
      <c r="BH5" s="643"/>
      <c r="BI5" s="643"/>
      <c r="BJ5" s="643"/>
      <c r="BK5" s="643"/>
      <c r="BL5" s="643"/>
      <c r="BM5" s="643"/>
      <c r="BN5" s="644"/>
      <c r="BO5" s="675">
        <v>99.7</v>
      </c>
      <c r="BP5" s="675"/>
      <c r="BQ5" s="675"/>
      <c r="BR5" s="675"/>
      <c r="BS5" s="676" t="s">
        <v>129</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67784</v>
      </c>
      <c r="S6" s="643"/>
      <c r="T6" s="643"/>
      <c r="U6" s="643"/>
      <c r="V6" s="643"/>
      <c r="W6" s="643"/>
      <c r="X6" s="643"/>
      <c r="Y6" s="644"/>
      <c r="Z6" s="675">
        <v>1</v>
      </c>
      <c r="AA6" s="675"/>
      <c r="AB6" s="675"/>
      <c r="AC6" s="675"/>
      <c r="AD6" s="676">
        <v>67784</v>
      </c>
      <c r="AE6" s="676"/>
      <c r="AF6" s="676"/>
      <c r="AG6" s="676"/>
      <c r="AH6" s="676"/>
      <c r="AI6" s="676"/>
      <c r="AJ6" s="676"/>
      <c r="AK6" s="676"/>
      <c r="AL6" s="645">
        <v>2.1</v>
      </c>
      <c r="AM6" s="646"/>
      <c r="AN6" s="646"/>
      <c r="AO6" s="677"/>
      <c r="AP6" s="639" t="s">
        <v>230</v>
      </c>
      <c r="AQ6" s="640"/>
      <c r="AR6" s="640"/>
      <c r="AS6" s="640"/>
      <c r="AT6" s="640"/>
      <c r="AU6" s="640"/>
      <c r="AV6" s="640"/>
      <c r="AW6" s="640"/>
      <c r="AX6" s="640"/>
      <c r="AY6" s="640"/>
      <c r="AZ6" s="640"/>
      <c r="BA6" s="640"/>
      <c r="BB6" s="640"/>
      <c r="BC6" s="640"/>
      <c r="BD6" s="640"/>
      <c r="BE6" s="640"/>
      <c r="BF6" s="641"/>
      <c r="BG6" s="642">
        <v>1148084</v>
      </c>
      <c r="BH6" s="643"/>
      <c r="BI6" s="643"/>
      <c r="BJ6" s="643"/>
      <c r="BK6" s="643"/>
      <c r="BL6" s="643"/>
      <c r="BM6" s="643"/>
      <c r="BN6" s="644"/>
      <c r="BO6" s="675">
        <v>99.7</v>
      </c>
      <c r="BP6" s="675"/>
      <c r="BQ6" s="675"/>
      <c r="BR6" s="675"/>
      <c r="BS6" s="676" t="s">
        <v>231</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75134</v>
      </c>
      <c r="CS6" s="643"/>
      <c r="CT6" s="643"/>
      <c r="CU6" s="643"/>
      <c r="CV6" s="643"/>
      <c r="CW6" s="643"/>
      <c r="CX6" s="643"/>
      <c r="CY6" s="644"/>
      <c r="CZ6" s="742">
        <v>1.2</v>
      </c>
      <c r="DA6" s="713"/>
      <c r="DB6" s="713"/>
      <c r="DC6" s="745"/>
      <c r="DD6" s="648" t="s">
        <v>233</v>
      </c>
      <c r="DE6" s="643"/>
      <c r="DF6" s="643"/>
      <c r="DG6" s="643"/>
      <c r="DH6" s="643"/>
      <c r="DI6" s="643"/>
      <c r="DJ6" s="643"/>
      <c r="DK6" s="643"/>
      <c r="DL6" s="643"/>
      <c r="DM6" s="643"/>
      <c r="DN6" s="643"/>
      <c r="DO6" s="643"/>
      <c r="DP6" s="644"/>
      <c r="DQ6" s="648">
        <v>75134</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642</v>
      </c>
      <c r="S7" s="643"/>
      <c r="T7" s="643"/>
      <c r="U7" s="643"/>
      <c r="V7" s="643"/>
      <c r="W7" s="643"/>
      <c r="X7" s="643"/>
      <c r="Y7" s="644"/>
      <c r="Z7" s="675">
        <v>0</v>
      </c>
      <c r="AA7" s="675"/>
      <c r="AB7" s="675"/>
      <c r="AC7" s="675"/>
      <c r="AD7" s="676">
        <v>642</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392825</v>
      </c>
      <c r="BH7" s="643"/>
      <c r="BI7" s="643"/>
      <c r="BJ7" s="643"/>
      <c r="BK7" s="643"/>
      <c r="BL7" s="643"/>
      <c r="BM7" s="643"/>
      <c r="BN7" s="644"/>
      <c r="BO7" s="675">
        <v>34.1</v>
      </c>
      <c r="BP7" s="675"/>
      <c r="BQ7" s="675"/>
      <c r="BR7" s="675"/>
      <c r="BS7" s="676" t="s">
        <v>129</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2223013</v>
      </c>
      <c r="CS7" s="643"/>
      <c r="CT7" s="643"/>
      <c r="CU7" s="643"/>
      <c r="CV7" s="643"/>
      <c r="CW7" s="643"/>
      <c r="CX7" s="643"/>
      <c r="CY7" s="644"/>
      <c r="CZ7" s="675">
        <v>35.299999999999997</v>
      </c>
      <c r="DA7" s="675"/>
      <c r="DB7" s="675"/>
      <c r="DC7" s="675"/>
      <c r="DD7" s="648">
        <v>33081</v>
      </c>
      <c r="DE7" s="643"/>
      <c r="DF7" s="643"/>
      <c r="DG7" s="643"/>
      <c r="DH7" s="643"/>
      <c r="DI7" s="643"/>
      <c r="DJ7" s="643"/>
      <c r="DK7" s="643"/>
      <c r="DL7" s="643"/>
      <c r="DM7" s="643"/>
      <c r="DN7" s="643"/>
      <c r="DO7" s="643"/>
      <c r="DP7" s="644"/>
      <c r="DQ7" s="648">
        <v>846047</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3841</v>
      </c>
      <c r="S8" s="643"/>
      <c r="T8" s="643"/>
      <c r="U8" s="643"/>
      <c r="V8" s="643"/>
      <c r="W8" s="643"/>
      <c r="X8" s="643"/>
      <c r="Y8" s="644"/>
      <c r="Z8" s="675">
        <v>0.1</v>
      </c>
      <c r="AA8" s="675"/>
      <c r="AB8" s="675"/>
      <c r="AC8" s="675"/>
      <c r="AD8" s="676">
        <v>3841</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15823</v>
      </c>
      <c r="BH8" s="643"/>
      <c r="BI8" s="643"/>
      <c r="BJ8" s="643"/>
      <c r="BK8" s="643"/>
      <c r="BL8" s="643"/>
      <c r="BM8" s="643"/>
      <c r="BN8" s="644"/>
      <c r="BO8" s="675">
        <v>1.4</v>
      </c>
      <c r="BP8" s="675"/>
      <c r="BQ8" s="675"/>
      <c r="BR8" s="675"/>
      <c r="BS8" s="648" t="s">
        <v>231</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1220950</v>
      </c>
      <c r="CS8" s="643"/>
      <c r="CT8" s="643"/>
      <c r="CU8" s="643"/>
      <c r="CV8" s="643"/>
      <c r="CW8" s="643"/>
      <c r="CX8" s="643"/>
      <c r="CY8" s="644"/>
      <c r="CZ8" s="675">
        <v>19.399999999999999</v>
      </c>
      <c r="DA8" s="675"/>
      <c r="DB8" s="675"/>
      <c r="DC8" s="675"/>
      <c r="DD8" s="648">
        <v>8921</v>
      </c>
      <c r="DE8" s="643"/>
      <c r="DF8" s="643"/>
      <c r="DG8" s="643"/>
      <c r="DH8" s="643"/>
      <c r="DI8" s="643"/>
      <c r="DJ8" s="643"/>
      <c r="DK8" s="643"/>
      <c r="DL8" s="643"/>
      <c r="DM8" s="643"/>
      <c r="DN8" s="643"/>
      <c r="DO8" s="643"/>
      <c r="DP8" s="644"/>
      <c r="DQ8" s="648">
        <v>797169</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4656</v>
      </c>
      <c r="S9" s="643"/>
      <c r="T9" s="643"/>
      <c r="U9" s="643"/>
      <c r="V9" s="643"/>
      <c r="W9" s="643"/>
      <c r="X9" s="643"/>
      <c r="Y9" s="644"/>
      <c r="Z9" s="675">
        <v>0.1</v>
      </c>
      <c r="AA9" s="675"/>
      <c r="AB9" s="675"/>
      <c r="AC9" s="675"/>
      <c r="AD9" s="676">
        <v>4656</v>
      </c>
      <c r="AE9" s="676"/>
      <c r="AF9" s="676"/>
      <c r="AG9" s="676"/>
      <c r="AH9" s="676"/>
      <c r="AI9" s="676"/>
      <c r="AJ9" s="676"/>
      <c r="AK9" s="676"/>
      <c r="AL9" s="645">
        <v>0.1</v>
      </c>
      <c r="AM9" s="646"/>
      <c r="AN9" s="646"/>
      <c r="AO9" s="677"/>
      <c r="AP9" s="639" t="s">
        <v>241</v>
      </c>
      <c r="AQ9" s="640"/>
      <c r="AR9" s="640"/>
      <c r="AS9" s="640"/>
      <c r="AT9" s="640"/>
      <c r="AU9" s="640"/>
      <c r="AV9" s="640"/>
      <c r="AW9" s="640"/>
      <c r="AX9" s="640"/>
      <c r="AY9" s="640"/>
      <c r="AZ9" s="640"/>
      <c r="BA9" s="640"/>
      <c r="BB9" s="640"/>
      <c r="BC9" s="640"/>
      <c r="BD9" s="640"/>
      <c r="BE9" s="640"/>
      <c r="BF9" s="641"/>
      <c r="BG9" s="642">
        <v>308702</v>
      </c>
      <c r="BH9" s="643"/>
      <c r="BI9" s="643"/>
      <c r="BJ9" s="643"/>
      <c r="BK9" s="643"/>
      <c r="BL9" s="643"/>
      <c r="BM9" s="643"/>
      <c r="BN9" s="644"/>
      <c r="BO9" s="675">
        <v>26.8</v>
      </c>
      <c r="BP9" s="675"/>
      <c r="BQ9" s="675"/>
      <c r="BR9" s="675"/>
      <c r="BS9" s="648" t="s">
        <v>129</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550819</v>
      </c>
      <c r="CS9" s="643"/>
      <c r="CT9" s="643"/>
      <c r="CU9" s="643"/>
      <c r="CV9" s="643"/>
      <c r="CW9" s="643"/>
      <c r="CX9" s="643"/>
      <c r="CY9" s="644"/>
      <c r="CZ9" s="675">
        <v>8.6999999999999993</v>
      </c>
      <c r="DA9" s="675"/>
      <c r="DB9" s="675"/>
      <c r="DC9" s="675"/>
      <c r="DD9" s="648">
        <v>30182</v>
      </c>
      <c r="DE9" s="643"/>
      <c r="DF9" s="643"/>
      <c r="DG9" s="643"/>
      <c r="DH9" s="643"/>
      <c r="DI9" s="643"/>
      <c r="DJ9" s="643"/>
      <c r="DK9" s="643"/>
      <c r="DL9" s="643"/>
      <c r="DM9" s="643"/>
      <c r="DN9" s="643"/>
      <c r="DO9" s="643"/>
      <c r="DP9" s="644"/>
      <c r="DQ9" s="648">
        <v>473773</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231</v>
      </c>
      <c r="AA10" s="675"/>
      <c r="AB10" s="675"/>
      <c r="AC10" s="675"/>
      <c r="AD10" s="676" t="s">
        <v>129</v>
      </c>
      <c r="AE10" s="676"/>
      <c r="AF10" s="676"/>
      <c r="AG10" s="676"/>
      <c r="AH10" s="676"/>
      <c r="AI10" s="676"/>
      <c r="AJ10" s="676"/>
      <c r="AK10" s="676"/>
      <c r="AL10" s="645" t="s">
        <v>129</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29220</v>
      </c>
      <c r="BH10" s="643"/>
      <c r="BI10" s="643"/>
      <c r="BJ10" s="643"/>
      <c r="BK10" s="643"/>
      <c r="BL10" s="643"/>
      <c r="BM10" s="643"/>
      <c r="BN10" s="644"/>
      <c r="BO10" s="675">
        <v>2.5</v>
      </c>
      <c r="BP10" s="675"/>
      <c r="BQ10" s="675"/>
      <c r="BR10" s="675"/>
      <c r="BS10" s="648" t="s">
        <v>129</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t="s">
        <v>129</v>
      </c>
      <c r="CS10" s="643"/>
      <c r="CT10" s="643"/>
      <c r="CU10" s="643"/>
      <c r="CV10" s="643"/>
      <c r="CW10" s="643"/>
      <c r="CX10" s="643"/>
      <c r="CY10" s="644"/>
      <c r="CZ10" s="675" t="s">
        <v>129</v>
      </c>
      <c r="DA10" s="675"/>
      <c r="DB10" s="675"/>
      <c r="DC10" s="675"/>
      <c r="DD10" s="648" t="s">
        <v>231</v>
      </c>
      <c r="DE10" s="643"/>
      <c r="DF10" s="643"/>
      <c r="DG10" s="643"/>
      <c r="DH10" s="643"/>
      <c r="DI10" s="643"/>
      <c r="DJ10" s="643"/>
      <c r="DK10" s="643"/>
      <c r="DL10" s="643"/>
      <c r="DM10" s="643"/>
      <c r="DN10" s="643"/>
      <c r="DO10" s="643"/>
      <c r="DP10" s="644"/>
      <c r="DQ10" s="648" t="s">
        <v>129</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226587</v>
      </c>
      <c r="S11" s="643"/>
      <c r="T11" s="643"/>
      <c r="U11" s="643"/>
      <c r="V11" s="643"/>
      <c r="W11" s="643"/>
      <c r="X11" s="643"/>
      <c r="Y11" s="644"/>
      <c r="Z11" s="645">
        <v>3.4</v>
      </c>
      <c r="AA11" s="646"/>
      <c r="AB11" s="646"/>
      <c r="AC11" s="647"/>
      <c r="AD11" s="648">
        <v>226587</v>
      </c>
      <c r="AE11" s="643"/>
      <c r="AF11" s="643"/>
      <c r="AG11" s="643"/>
      <c r="AH11" s="643"/>
      <c r="AI11" s="643"/>
      <c r="AJ11" s="643"/>
      <c r="AK11" s="644"/>
      <c r="AL11" s="645">
        <v>6.9</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39080</v>
      </c>
      <c r="BH11" s="643"/>
      <c r="BI11" s="643"/>
      <c r="BJ11" s="643"/>
      <c r="BK11" s="643"/>
      <c r="BL11" s="643"/>
      <c r="BM11" s="643"/>
      <c r="BN11" s="644"/>
      <c r="BO11" s="675">
        <v>3.4</v>
      </c>
      <c r="BP11" s="675"/>
      <c r="BQ11" s="675"/>
      <c r="BR11" s="675"/>
      <c r="BS11" s="648" t="s">
        <v>129</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259827</v>
      </c>
      <c r="CS11" s="643"/>
      <c r="CT11" s="643"/>
      <c r="CU11" s="643"/>
      <c r="CV11" s="643"/>
      <c r="CW11" s="643"/>
      <c r="CX11" s="643"/>
      <c r="CY11" s="644"/>
      <c r="CZ11" s="675">
        <v>4.0999999999999996</v>
      </c>
      <c r="DA11" s="675"/>
      <c r="DB11" s="675"/>
      <c r="DC11" s="675"/>
      <c r="DD11" s="648">
        <v>24483</v>
      </c>
      <c r="DE11" s="643"/>
      <c r="DF11" s="643"/>
      <c r="DG11" s="643"/>
      <c r="DH11" s="643"/>
      <c r="DI11" s="643"/>
      <c r="DJ11" s="643"/>
      <c r="DK11" s="643"/>
      <c r="DL11" s="643"/>
      <c r="DM11" s="643"/>
      <c r="DN11" s="643"/>
      <c r="DO11" s="643"/>
      <c r="DP11" s="644"/>
      <c r="DQ11" s="648">
        <v>129329</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91738</v>
      </c>
      <c r="S12" s="643"/>
      <c r="T12" s="643"/>
      <c r="U12" s="643"/>
      <c r="V12" s="643"/>
      <c r="W12" s="643"/>
      <c r="X12" s="643"/>
      <c r="Y12" s="644"/>
      <c r="Z12" s="675">
        <v>1.4</v>
      </c>
      <c r="AA12" s="675"/>
      <c r="AB12" s="675"/>
      <c r="AC12" s="675"/>
      <c r="AD12" s="676">
        <v>91738</v>
      </c>
      <c r="AE12" s="676"/>
      <c r="AF12" s="676"/>
      <c r="AG12" s="676"/>
      <c r="AH12" s="676"/>
      <c r="AI12" s="676"/>
      <c r="AJ12" s="676"/>
      <c r="AK12" s="676"/>
      <c r="AL12" s="645">
        <v>2.8</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635139</v>
      </c>
      <c r="BH12" s="643"/>
      <c r="BI12" s="643"/>
      <c r="BJ12" s="643"/>
      <c r="BK12" s="643"/>
      <c r="BL12" s="643"/>
      <c r="BM12" s="643"/>
      <c r="BN12" s="644"/>
      <c r="BO12" s="675">
        <v>55.1</v>
      </c>
      <c r="BP12" s="675"/>
      <c r="BQ12" s="675"/>
      <c r="BR12" s="675"/>
      <c r="BS12" s="648" t="s">
        <v>129</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201805</v>
      </c>
      <c r="CS12" s="643"/>
      <c r="CT12" s="643"/>
      <c r="CU12" s="643"/>
      <c r="CV12" s="643"/>
      <c r="CW12" s="643"/>
      <c r="CX12" s="643"/>
      <c r="CY12" s="644"/>
      <c r="CZ12" s="675">
        <v>3.2</v>
      </c>
      <c r="DA12" s="675"/>
      <c r="DB12" s="675"/>
      <c r="DC12" s="675"/>
      <c r="DD12" s="648">
        <v>69368</v>
      </c>
      <c r="DE12" s="643"/>
      <c r="DF12" s="643"/>
      <c r="DG12" s="643"/>
      <c r="DH12" s="643"/>
      <c r="DI12" s="643"/>
      <c r="DJ12" s="643"/>
      <c r="DK12" s="643"/>
      <c r="DL12" s="643"/>
      <c r="DM12" s="643"/>
      <c r="DN12" s="643"/>
      <c r="DO12" s="643"/>
      <c r="DP12" s="644"/>
      <c r="DQ12" s="648">
        <v>120774</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129</v>
      </c>
      <c r="AA13" s="675"/>
      <c r="AB13" s="675"/>
      <c r="AC13" s="675"/>
      <c r="AD13" s="676" t="s">
        <v>231</v>
      </c>
      <c r="AE13" s="676"/>
      <c r="AF13" s="676"/>
      <c r="AG13" s="676"/>
      <c r="AH13" s="676"/>
      <c r="AI13" s="676"/>
      <c r="AJ13" s="676"/>
      <c r="AK13" s="676"/>
      <c r="AL13" s="645" t="s">
        <v>129</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630107</v>
      </c>
      <c r="BH13" s="643"/>
      <c r="BI13" s="643"/>
      <c r="BJ13" s="643"/>
      <c r="BK13" s="643"/>
      <c r="BL13" s="643"/>
      <c r="BM13" s="643"/>
      <c r="BN13" s="644"/>
      <c r="BO13" s="675">
        <v>54.7</v>
      </c>
      <c r="BP13" s="675"/>
      <c r="BQ13" s="675"/>
      <c r="BR13" s="675"/>
      <c r="BS13" s="648" t="s">
        <v>129</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310785</v>
      </c>
      <c r="CS13" s="643"/>
      <c r="CT13" s="643"/>
      <c r="CU13" s="643"/>
      <c r="CV13" s="643"/>
      <c r="CW13" s="643"/>
      <c r="CX13" s="643"/>
      <c r="CY13" s="644"/>
      <c r="CZ13" s="675">
        <v>4.9000000000000004</v>
      </c>
      <c r="DA13" s="675"/>
      <c r="DB13" s="675"/>
      <c r="DC13" s="675"/>
      <c r="DD13" s="648">
        <v>185761</v>
      </c>
      <c r="DE13" s="643"/>
      <c r="DF13" s="643"/>
      <c r="DG13" s="643"/>
      <c r="DH13" s="643"/>
      <c r="DI13" s="643"/>
      <c r="DJ13" s="643"/>
      <c r="DK13" s="643"/>
      <c r="DL13" s="643"/>
      <c r="DM13" s="643"/>
      <c r="DN13" s="643"/>
      <c r="DO13" s="643"/>
      <c r="DP13" s="644"/>
      <c r="DQ13" s="648">
        <v>110842</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75">
        <v>0</v>
      </c>
      <c r="AA14" s="675"/>
      <c r="AB14" s="675"/>
      <c r="AC14" s="675"/>
      <c r="AD14" s="676">
        <v>2</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36464</v>
      </c>
      <c r="BH14" s="643"/>
      <c r="BI14" s="643"/>
      <c r="BJ14" s="643"/>
      <c r="BK14" s="643"/>
      <c r="BL14" s="643"/>
      <c r="BM14" s="643"/>
      <c r="BN14" s="644"/>
      <c r="BO14" s="675">
        <v>3.2</v>
      </c>
      <c r="BP14" s="675"/>
      <c r="BQ14" s="675"/>
      <c r="BR14" s="675"/>
      <c r="BS14" s="648" t="s">
        <v>129</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267047</v>
      </c>
      <c r="CS14" s="643"/>
      <c r="CT14" s="643"/>
      <c r="CU14" s="643"/>
      <c r="CV14" s="643"/>
      <c r="CW14" s="643"/>
      <c r="CX14" s="643"/>
      <c r="CY14" s="644"/>
      <c r="CZ14" s="675">
        <v>4.2</v>
      </c>
      <c r="DA14" s="675"/>
      <c r="DB14" s="675"/>
      <c r="DC14" s="675"/>
      <c r="DD14" s="648">
        <v>9524</v>
      </c>
      <c r="DE14" s="643"/>
      <c r="DF14" s="643"/>
      <c r="DG14" s="643"/>
      <c r="DH14" s="643"/>
      <c r="DI14" s="643"/>
      <c r="DJ14" s="643"/>
      <c r="DK14" s="643"/>
      <c r="DL14" s="643"/>
      <c r="DM14" s="643"/>
      <c r="DN14" s="643"/>
      <c r="DO14" s="643"/>
      <c r="DP14" s="644"/>
      <c r="DQ14" s="648">
        <v>262893</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231</v>
      </c>
      <c r="AA15" s="675"/>
      <c r="AB15" s="675"/>
      <c r="AC15" s="675"/>
      <c r="AD15" s="676" t="s">
        <v>129</v>
      </c>
      <c r="AE15" s="676"/>
      <c r="AF15" s="676"/>
      <c r="AG15" s="676"/>
      <c r="AH15" s="676"/>
      <c r="AI15" s="676"/>
      <c r="AJ15" s="676"/>
      <c r="AK15" s="676"/>
      <c r="AL15" s="645" t="s">
        <v>129</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81573</v>
      </c>
      <c r="BH15" s="643"/>
      <c r="BI15" s="643"/>
      <c r="BJ15" s="643"/>
      <c r="BK15" s="643"/>
      <c r="BL15" s="643"/>
      <c r="BM15" s="643"/>
      <c r="BN15" s="644"/>
      <c r="BO15" s="675">
        <v>7.1</v>
      </c>
      <c r="BP15" s="675"/>
      <c r="BQ15" s="675"/>
      <c r="BR15" s="675"/>
      <c r="BS15" s="648" t="s">
        <v>129</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495828</v>
      </c>
      <c r="CS15" s="643"/>
      <c r="CT15" s="643"/>
      <c r="CU15" s="643"/>
      <c r="CV15" s="643"/>
      <c r="CW15" s="643"/>
      <c r="CX15" s="643"/>
      <c r="CY15" s="644"/>
      <c r="CZ15" s="675">
        <v>7.9</v>
      </c>
      <c r="DA15" s="675"/>
      <c r="DB15" s="675"/>
      <c r="DC15" s="675"/>
      <c r="DD15" s="648">
        <v>56993</v>
      </c>
      <c r="DE15" s="643"/>
      <c r="DF15" s="643"/>
      <c r="DG15" s="643"/>
      <c r="DH15" s="643"/>
      <c r="DI15" s="643"/>
      <c r="DJ15" s="643"/>
      <c r="DK15" s="643"/>
      <c r="DL15" s="643"/>
      <c r="DM15" s="643"/>
      <c r="DN15" s="643"/>
      <c r="DO15" s="643"/>
      <c r="DP15" s="644"/>
      <c r="DQ15" s="648">
        <v>348094</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7566</v>
      </c>
      <c r="S16" s="643"/>
      <c r="T16" s="643"/>
      <c r="U16" s="643"/>
      <c r="V16" s="643"/>
      <c r="W16" s="643"/>
      <c r="X16" s="643"/>
      <c r="Y16" s="644"/>
      <c r="Z16" s="675">
        <v>0.1</v>
      </c>
      <c r="AA16" s="675"/>
      <c r="AB16" s="675"/>
      <c r="AC16" s="675"/>
      <c r="AD16" s="676">
        <v>7566</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v>2083</v>
      </c>
      <c r="BH16" s="643"/>
      <c r="BI16" s="643"/>
      <c r="BJ16" s="643"/>
      <c r="BK16" s="643"/>
      <c r="BL16" s="643"/>
      <c r="BM16" s="643"/>
      <c r="BN16" s="644"/>
      <c r="BO16" s="675">
        <v>0.2</v>
      </c>
      <c r="BP16" s="675"/>
      <c r="BQ16" s="675"/>
      <c r="BR16" s="675"/>
      <c r="BS16" s="648" t="s">
        <v>129</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232146</v>
      </c>
      <c r="CS16" s="643"/>
      <c r="CT16" s="643"/>
      <c r="CU16" s="643"/>
      <c r="CV16" s="643"/>
      <c r="CW16" s="643"/>
      <c r="CX16" s="643"/>
      <c r="CY16" s="644"/>
      <c r="CZ16" s="675">
        <v>3.7</v>
      </c>
      <c r="DA16" s="675"/>
      <c r="DB16" s="675"/>
      <c r="DC16" s="675"/>
      <c r="DD16" s="648" t="s">
        <v>129</v>
      </c>
      <c r="DE16" s="643"/>
      <c r="DF16" s="643"/>
      <c r="DG16" s="643"/>
      <c r="DH16" s="643"/>
      <c r="DI16" s="643"/>
      <c r="DJ16" s="643"/>
      <c r="DK16" s="643"/>
      <c r="DL16" s="643"/>
      <c r="DM16" s="643"/>
      <c r="DN16" s="643"/>
      <c r="DO16" s="643"/>
      <c r="DP16" s="644"/>
      <c r="DQ16" s="648">
        <v>42098</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4682</v>
      </c>
      <c r="S17" s="643"/>
      <c r="T17" s="643"/>
      <c r="U17" s="643"/>
      <c r="V17" s="643"/>
      <c r="W17" s="643"/>
      <c r="X17" s="643"/>
      <c r="Y17" s="644"/>
      <c r="Z17" s="675">
        <v>0.1</v>
      </c>
      <c r="AA17" s="675"/>
      <c r="AB17" s="675"/>
      <c r="AC17" s="675"/>
      <c r="AD17" s="676">
        <v>4682</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233</v>
      </c>
      <c r="BH17" s="643"/>
      <c r="BI17" s="643"/>
      <c r="BJ17" s="643"/>
      <c r="BK17" s="643"/>
      <c r="BL17" s="643"/>
      <c r="BM17" s="643"/>
      <c r="BN17" s="644"/>
      <c r="BO17" s="675" t="s">
        <v>231</v>
      </c>
      <c r="BP17" s="675"/>
      <c r="BQ17" s="675"/>
      <c r="BR17" s="675"/>
      <c r="BS17" s="648" t="s">
        <v>231</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459889</v>
      </c>
      <c r="CS17" s="643"/>
      <c r="CT17" s="643"/>
      <c r="CU17" s="643"/>
      <c r="CV17" s="643"/>
      <c r="CW17" s="643"/>
      <c r="CX17" s="643"/>
      <c r="CY17" s="644"/>
      <c r="CZ17" s="675">
        <v>7.3</v>
      </c>
      <c r="DA17" s="675"/>
      <c r="DB17" s="675"/>
      <c r="DC17" s="675"/>
      <c r="DD17" s="648" t="s">
        <v>129</v>
      </c>
      <c r="DE17" s="643"/>
      <c r="DF17" s="643"/>
      <c r="DG17" s="643"/>
      <c r="DH17" s="643"/>
      <c r="DI17" s="643"/>
      <c r="DJ17" s="643"/>
      <c r="DK17" s="643"/>
      <c r="DL17" s="643"/>
      <c r="DM17" s="643"/>
      <c r="DN17" s="643"/>
      <c r="DO17" s="643"/>
      <c r="DP17" s="644"/>
      <c r="DQ17" s="648">
        <v>456135</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8214</v>
      </c>
      <c r="S18" s="643"/>
      <c r="T18" s="643"/>
      <c r="U18" s="643"/>
      <c r="V18" s="643"/>
      <c r="W18" s="643"/>
      <c r="X18" s="643"/>
      <c r="Y18" s="644"/>
      <c r="Z18" s="675">
        <v>0.1</v>
      </c>
      <c r="AA18" s="675"/>
      <c r="AB18" s="675"/>
      <c r="AC18" s="675"/>
      <c r="AD18" s="676">
        <v>8214</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233</v>
      </c>
      <c r="BP18" s="675"/>
      <c r="BQ18" s="675"/>
      <c r="BR18" s="675"/>
      <c r="BS18" s="648" t="s">
        <v>129</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129</v>
      </c>
      <c r="DA18" s="675"/>
      <c r="DB18" s="675"/>
      <c r="DC18" s="675"/>
      <c r="DD18" s="648" t="s">
        <v>233</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3899</v>
      </c>
      <c r="S19" s="643"/>
      <c r="T19" s="643"/>
      <c r="U19" s="643"/>
      <c r="V19" s="643"/>
      <c r="W19" s="643"/>
      <c r="X19" s="643"/>
      <c r="Y19" s="644"/>
      <c r="Z19" s="675">
        <v>0.1</v>
      </c>
      <c r="AA19" s="675"/>
      <c r="AB19" s="675"/>
      <c r="AC19" s="675"/>
      <c r="AD19" s="676">
        <v>3899</v>
      </c>
      <c r="AE19" s="676"/>
      <c r="AF19" s="676"/>
      <c r="AG19" s="676"/>
      <c r="AH19" s="676"/>
      <c r="AI19" s="676"/>
      <c r="AJ19" s="676"/>
      <c r="AK19" s="676"/>
      <c r="AL19" s="645">
        <v>0.1</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3984</v>
      </c>
      <c r="BH19" s="643"/>
      <c r="BI19" s="643"/>
      <c r="BJ19" s="643"/>
      <c r="BK19" s="643"/>
      <c r="BL19" s="643"/>
      <c r="BM19" s="643"/>
      <c r="BN19" s="644"/>
      <c r="BO19" s="675">
        <v>0.3</v>
      </c>
      <c r="BP19" s="675"/>
      <c r="BQ19" s="675"/>
      <c r="BR19" s="675"/>
      <c r="BS19" s="648" t="s">
        <v>129</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3586</v>
      </c>
      <c r="S20" s="643"/>
      <c r="T20" s="643"/>
      <c r="U20" s="643"/>
      <c r="V20" s="643"/>
      <c r="W20" s="643"/>
      <c r="X20" s="643"/>
      <c r="Y20" s="644"/>
      <c r="Z20" s="675">
        <v>0.1</v>
      </c>
      <c r="AA20" s="675"/>
      <c r="AB20" s="675"/>
      <c r="AC20" s="675"/>
      <c r="AD20" s="676">
        <v>3586</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3984</v>
      </c>
      <c r="BH20" s="643"/>
      <c r="BI20" s="643"/>
      <c r="BJ20" s="643"/>
      <c r="BK20" s="643"/>
      <c r="BL20" s="643"/>
      <c r="BM20" s="643"/>
      <c r="BN20" s="644"/>
      <c r="BO20" s="675">
        <v>0.3</v>
      </c>
      <c r="BP20" s="675"/>
      <c r="BQ20" s="675"/>
      <c r="BR20" s="675"/>
      <c r="BS20" s="648" t="s">
        <v>129</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6297243</v>
      </c>
      <c r="CS20" s="643"/>
      <c r="CT20" s="643"/>
      <c r="CU20" s="643"/>
      <c r="CV20" s="643"/>
      <c r="CW20" s="643"/>
      <c r="CX20" s="643"/>
      <c r="CY20" s="644"/>
      <c r="CZ20" s="675">
        <v>100</v>
      </c>
      <c r="DA20" s="675"/>
      <c r="DB20" s="675"/>
      <c r="DC20" s="675"/>
      <c r="DD20" s="648">
        <v>418313</v>
      </c>
      <c r="DE20" s="643"/>
      <c r="DF20" s="643"/>
      <c r="DG20" s="643"/>
      <c r="DH20" s="643"/>
      <c r="DI20" s="643"/>
      <c r="DJ20" s="643"/>
      <c r="DK20" s="643"/>
      <c r="DL20" s="643"/>
      <c r="DM20" s="643"/>
      <c r="DN20" s="643"/>
      <c r="DO20" s="643"/>
      <c r="DP20" s="644"/>
      <c r="DQ20" s="648">
        <v>3662288</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729</v>
      </c>
      <c r="S21" s="643"/>
      <c r="T21" s="643"/>
      <c r="U21" s="643"/>
      <c r="V21" s="643"/>
      <c r="W21" s="643"/>
      <c r="X21" s="643"/>
      <c r="Y21" s="644"/>
      <c r="Z21" s="675">
        <v>0</v>
      </c>
      <c r="AA21" s="675"/>
      <c r="AB21" s="675"/>
      <c r="AC21" s="675"/>
      <c r="AD21" s="676">
        <v>729</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3984</v>
      </c>
      <c r="BH21" s="643"/>
      <c r="BI21" s="643"/>
      <c r="BJ21" s="643"/>
      <c r="BK21" s="643"/>
      <c r="BL21" s="643"/>
      <c r="BM21" s="643"/>
      <c r="BN21" s="644"/>
      <c r="BO21" s="675">
        <v>0.3</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1825656</v>
      </c>
      <c r="S22" s="643"/>
      <c r="T22" s="643"/>
      <c r="U22" s="643"/>
      <c r="V22" s="643"/>
      <c r="W22" s="643"/>
      <c r="X22" s="643"/>
      <c r="Y22" s="644"/>
      <c r="Z22" s="675">
        <v>27</v>
      </c>
      <c r="AA22" s="675"/>
      <c r="AB22" s="675"/>
      <c r="AC22" s="675"/>
      <c r="AD22" s="676">
        <v>1672201</v>
      </c>
      <c r="AE22" s="676"/>
      <c r="AF22" s="676"/>
      <c r="AG22" s="676"/>
      <c r="AH22" s="676"/>
      <c r="AI22" s="676"/>
      <c r="AJ22" s="676"/>
      <c r="AK22" s="676"/>
      <c r="AL22" s="645">
        <v>51.2</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129</v>
      </c>
      <c r="BH22" s="643"/>
      <c r="BI22" s="643"/>
      <c r="BJ22" s="643"/>
      <c r="BK22" s="643"/>
      <c r="BL22" s="643"/>
      <c r="BM22" s="643"/>
      <c r="BN22" s="644"/>
      <c r="BO22" s="675" t="s">
        <v>129</v>
      </c>
      <c r="BP22" s="675"/>
      <c r="BQ22" s="675"/>
      <c r="BR22" s="675"/>
      <c r="BS22" s="648" t="s">
        <v>233</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1672201</v>
      </c>
      <c r="S23" s="643"/>
      <c r="T23" s="643"/>
      <c r="U23" s="643"/>
      <c r="V23" s="643"/>
      <c r="W23" s="643"/>
      <c r="X23" s="643"/>
      <c r="Y23" s="644"/>
      <c r="Z23" s="675">
        <v>24.7</v>
      </c>
      <c r="AA23" s="675"/>
      <c r="AB23" s="675"/>
      <c r="AC23" s="675"/>
      <c r="AD23" s="676">
        <v>1672201</v>
      </c>
      <c r="AE23" s="676"/>
      <c r="AF23" s="676"/>
      <c r="AG23" s="676"/>
      <c r="AH23" s="676"/>
      <c r="AI23" s="676"/>
      <c r="AJ23" s="676"/>
      <c r="AK23" s="676"/>
      <c r="AL23" s="645">
        <v>51.2</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t="s">
        <v>129</v>
      </c>
      <c r="BH23" s="643"/>
      <c r="BI23" s="643"/>
      <c r="BJ23" s="643"/>
      <c r="BK23" s="643"/>
      <c r="BL23" s="643"/>
      <c r="BM23" s="643"/>
      <c r="BN23" s="644"/>
      <c r="BO23" s="675" t="s">
        <v>129</v>
      </c>
      <c r="BP23" s="675"/>
      <c r="BQ23" s="675"/>
      <c r="BR23" s="675"/>
      <c r="BS23" s="648" t="s">
        <v>231</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153433</v>
      </c>
      <c r="S24" s="643"/>
      <c r="T24" s="643"/>
      <c r="U24" s="643"/>
      <c r="V24" s="643"/>
      <c r="W24" s="643"/>
      <c r="X24" s="643"/>
      <c r="Y24" s="644"/>
      <c r="Z24" s="675">
        <v>2.2999999999999998</v>
      </c>
      <c r="AA24" s="675"/>
      <c r="AB24" s="675"/>
      <c r="AC24" s="675"/>
      <c r="AD24" s="676" t="s">
        <v>129</v>
      </c>
      <c r="AE24" s="676"/>
      <c r="AF24" s="676"/>
      <c r="AG24" s="676"/>
      <c r="AH24" s="676"/>
      <c r="AI24" s="676"/>
      <c r="AJ24" s="676"/>
      <c r="AK24" s="676"/>
      <c r="AL24" s="645" t="s">
        <v>129</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233</v>
      </c>
      <c r="BH24" s="643"/>
      <c r="BI24" s="643"/>
      <c r="BJ24" s="643"/>
      <c r="BK24" s="643"/>
      <c r="BL24" s="643"/>
      <c r="BM24" s="643"/>
      <c r="BN24" s="644"/>
      <c r="BO24" s="675" t="s">
        <v>233</v>
      </c>
      <c r="BP24" s="675"/>
      <c r="BQ24" s="675"/>
      <c r="BR24" s="675"/>
      <c r="BS24" s="648" t="s">
        <v>129</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2190587</v>
      </c>
      <c r="CS24" s="698"/>
      <c r="CT24" s="698"/>
      <c r="CU24" s="698"/>
      <c r="CV24" s="698"/>
      <c r="CW24" s="698"/>
      <c r="CX24" s="698"/>
      <c r="CY24" s="741"/>
      <c r="CZ24" s="742">
        <v>34.799999999999997</v>
      </c>
      <c r="DA24" s="713"/>
      <c r="DB24" s="713"/>
      <c r="DC24" s="745"/>
      <c r="DD24" s="740">
        <v>1792394</v>
      </c>
      <c r="DE24" s="698"/>
      <c r="DF24" s="698"/>
      <c r="DG24" s="698"/>
      <c r="DH24" s="698"/>
      <c r="DI24" s="698"/>
      <c r="DJ24" s="698"/>
      <c r="DK24" s="741"/>
      <c r="DL24" s="740">
        <v>1738923</v>
      </c>
      <c r="DM24" s="698"/>
      <c r="DN24" s="698"/>
      <c r="DO24" s="698"/>
      <c r="DP24" s="698"/>
      <c r="DQ24" s="698"/>
      <c r="DR24" s="698"/>
      <c r="DS24" s="698"/>
      <c r="DT24" s="698"/>
      <c r="DU24" s="698"/>
      <c r="DV24" s="741"/>
      <c r="DW24" s="742">
        <v>51.3</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22</v>
      </c>
      <c r="S25" s="643"/>
      <c r="T25" s="643"/>
      <c r="U25" s="643"/>
      <c r="V25" s="643"/>
      <c r="W25" s="643"/>
      <c r="X25" s="643"/>
      <c r="Y25" s="644"/>
      <c r="Z25" s="675">
        <v>0</v>
      </c>
      <c r="AA25" s="675"/>
      <c r="AB25" s="675"/>
      <c r="AC25" s="675"/>
      <c r="AD25" s="676" t="s">
        <v>129</v>
      </c>
      <c r="AE25" s="676"/>
      <c r="AF25" s="676"/>
      <c r="AG25" s="676"/>
      <c r="AH25" s="676"/>
      <c r="AI25" s="676"/>
      <c r="AJ25" s="676"/>
      <c r="AK25" s="676"/>
      <c r="AL25" s="645" t="s">
        <v>129</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233</v>
      </c>
      <c r="BP25" s="675"/>
      <c r="BQ25" s="675"/>
      <c r="BR25" s="675"/>
      <c r="BS25" s="648" t="s">
        <v>231</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1231629</v>
      </c>
      <c r="CS25" s="661"/>
      <c r="CT25" s="661"/>
      <c r="CU25" s="661"/>
      <c r="CV25" s="661"/>
      <c r="CW25" s="661"/>
      <c r="CX25" s="661"/>
      <c r="CY25" s="662"/>
      <c r="CZ25" s="645">
        <v>19.600000000000001</v>
      </c>
      <c r="DA25" s="663"/>
      <c r="DB25" s="663"/>
      <c r="DC25" s="664"/>
      <c r="DD25" s="648">
        <v>1160585</v>
      </c>
      <c r="DE25" s="661"/>
      <c r="DF25" s="661"/>
      <c r="DG25" s="661"/>
      <c r="DH25" s="661"/>
      <c r="DI25" s="661"/>
      <c r="DJ25" s="661"/>
      <c r="DK25" s="662"/>
      <c r="DL25" s="648">
        <v>1115079</v>
      </c>
      <c r="DM25" s="661"/>
      <c r="DN25" s="661"/>
      <c r="DO25" s="661"/>
      <c r="DP25" s="661"/>
      <c r="DQ25" s="661"/>
      <c r="DR25" s="661"/>
      <c r="DS25" s="661"/>
      <c r="DT25" s="661"/>
      <c r="DU25" s="661"/>
      <c r="DV25" s="662"/>
      <c r="DW25" s="645">
        <v>32.9</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3393436</v>
      </c>
      <c r="S26" s="643"/>
      <c r="T26" s="643"/>
      <c r="U26" s="643"/>
      <c r="V26" s="643"/>
      <c r="W26" s="643"/>
      <c r="X26" s="643"/>
      <c r="Y26" s="644"/>
      <c r="Z26" s="675">
        <v>50.2</v>
      </c>
      <c r="AA26" s="675"/>
      <c r="AB26" s="675"/>
      <c r="AC26" s="675"/>
      <c r="AD26" s="676">
        <v>3239981</v>
      </c>
      <c r="AE26" s="676"/>
      <c r="AF26" s="676"/>
      <c r="AG26" s="676"/>
      <c r="AH26" s="676"/>
      <c r="AI26" s="676"/>
      <c r="AJ26" s="676"/>
      <c r="AK26" s="676"/>
      <c r="AL26" s="645">
        <v>99.1</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129</v>
      </c>
      <c r="BP26" s="675"/>
      <c r="BQ26" s="675"/>
      <c r="BR26" s="675"/>
      <c r="BS26" s="648" t="s">
        <v>231</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704862</v>
      </c>
      <c r="CS26" s="643"/>
      <c r="CT26" s="643"/>
      <c r="CU26" s="643"/>
      <c r="CV26" s="643"/>
      <c r="CW26" s="643"/>
      <c r="CX26" s="643"/>
      <c r="CY26" s="644"/>
      <c r="CZ26" s="645">
        <v>11.2</v>
      </c>
      <c r="DA26" s="663"/>
      <c r="DB26" s="663"/>
      <c r="DC26" s="664"/>
      <c r="DD26" s="648">
        <v>643669</v>
      </c>
      <c r="DE26" s="643"/>
      <c r="DF26" s="643"/>
      <c r="DG26" s="643"/>
      <c r="DH26" s="643"/>
      <c r="DI26" s="643"/>
      <c r="DJ26" s="643"/>
      <c r="DK26" s="644"/>
      <c r="DL26" s="648" t="s">
        <v>129</v>
      </c>
      <c r="DM26" s="643"/>
      <c r="DN26" s="643"/>
      <c r="DO26" s="643"/>
      <c r="DP26" s="643"/>
      <c r="DQ26" s="643"/>
      <c r="DR26" s="643"/>
      <c r="DS26" s="643"/>
      <c r="DT26" s="643"/>
      <c r="DU26" s="643"/>
      <c r="DV26" s="644"/>
      <c r="DW26" s="645" t="s">
        <v>129</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1897</v>
      </c>
      <c r="S27" s="643"/>
      <c r="T27" s="643"/>
      <c r="U27" s="643"/>
      <c r="V27" s="643"/>
      <c r="W27" s="643"/>
      <c r="X27" s="643"/>
      <c r="Y27" s="644"/>
      <c r="Z27" s="675">
        <v>0</v>
      </c>
      <c r="AA27" s="675"/>
      <c r="AB27" s="675"/>
      <c r="AC27" s="675"/>
      <c r="AD27" s="676">
        <v>1897</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1152068</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499069</v>
      </c>
      <c r="CS27" s="661"/>
      <c r="CT27" s="661"/>
      <c r="CU27" s="661"/>
      <c r="CV27" s="661"/>
      <c r="CW27" s="661"/>
      <c r="CX27" s="661"/>
      <c r="CY27" s="662"/>
      <c r="CZ27" s="645">
        <v>7.9</v>
      </c>
      <c r="DA27" s="663"/>
      <c r="DB27" s="663"/>
      <c r="DC27" s="664"/>
      <c r="DD27" s="648">
        <v>175674</v>
      </c>
      <c r="DE27" s="661"/>
      <c r="DF27" s="661"/>
      <c r="DG27" s="661"/>
      <c r="DH27" s="661"/>
      <c r="DI27" s="661"/>
      <c r="DJ27" s="661"/>
      <c r="DK27" s="662"/>
      <c r="DL27" s="648">
        <v>167709</v>
      </c>
      <c r="DM27" s="661"/>
      <c r="DN27" s="661"/>
      <c r="DO27" s="661"/>
      <c r="DP27" s="661"/>
      <c r="DQ27" s="661"/>
      <c r="DR27" s="661"/>
      <c r="DS27" s="661"/>
      <c r="DT27" s="661"/>
      <c r="DU27" s="661"/>
      <c r="DV27" s="662"/>
      <c r="DW27" s="645">
        <v>4.9000000000000004</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45580</v>
      </c>
      <c r="S28" s="643"/>
      <c r="T28" s="643"/>
      <c r="U28" s="643"/>
      <c r="V28" s="643"/>
      <c r="W28" s="643"/>
      <c r="X28" s="643"/>
      <c r="Y28" s="644"/>
      <c r="Z28" s="675">
        <v>0.7</v>
      </c>
      <c r="AA28" s="675"/>
      <c r="AB28" s="675"/>
      <c r="AC28" s="675"/>
      <c r="AD28" s="676">
        <v>5</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459889</v>
      </c>
      <c r="CS28" s="643"/>
      <c r="CT28" s="643"/>
      <c r="CU28" s="643"/>
      <c r="CV28" s="643"/>
      <c r="CW28" s="643"/>
      <c r="CX28" s="643"/>
      <c r="CY28" s="644"/>
      <c r="CZ28" s="645">
        <v>7.3</v>
      </c>
      <c r="DA28" s="663"/>
      <c r="DB28" s="663"/>
      <c r="DC28" s="664"/>
      <c r="DD28" s="648">
        <v>456135</v>
      </c>
      <c r="DE28" s="643"/>
      <c r="DF28" s="643"/>
      <c r="DG28" s="643"/>
      <c r="DH28" s="643"/>
      <c r="DI28" s="643"/>
      <c r="DJ28" s="643"/>
      <c r="DK28" s="644"/>
      <c r="DL28" s="648">
        <v>456135</v>
      </c>
      <c r="DM28" s="643"/>
      <c r="DN28" s="643"/>
      <c r="DO28" s="643"/>
      <c r="DP28" s="643"/>
      <c r="DQ28" s="643"/>
      <c r="DR28" s="643"/>
      <c r="DS28" s="643"/>
      <c r="DT28" s="643"/>
      <c r="DU28" s="643"/>
      <c r="DV28" s="644"/>
      <c r="DW28" s="645">
        <v>13.4</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63134</v>
      </c>
      <c r="S29" s="643"/>
      <c r="T29" s="643"/>
      <c r="U29" s="643"/>
      <c r="V29" s="643"/>
      <c r="W29" s="643"/>
      <c r="X29" s="643"/>
      <c r="Y29" s="644"/>
      <c r="Z29" s="675">
        <v>0.9</v>
      </c>
      <c r="AA29" s="675"/>
      <c r="AB29" s="675"/>
      <c r="AC29" s="675"/>
      <c r="AD29" s="676">
        <v>8151</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303</v>
      </c>
      <c r="CE29" s="731"/>
      <c r="CF29" s="681" t="s">
        <v>304</v>
      </c>
      <c r="CG29" s="682"/>
      <c r="CH29" s="682"/>
      <c r="CI29" s="682"/>
      <c r="CJ29" s="682"/>
      <c r="CK29" s="682"/>
      <c r="CL29" s="682"/>
      <c r="CM29" s="682"/>
      <c r="CN29" s="682"/>
      <c r="CO29" s="682"/>
      <c r="CP29" s="682"/>
      <c r="CQ29" s="683"/>
      <c r="CR29" s="642">
        <v>459889</v>
      </c>
      <c r="CS29" s="661"/>
      <c r="CT29" s="661"/>
      <c r="CU29" s="661"/>
      <c r="CV29" s="661"/>
      <c r="CW29" s="661"/>
      <c r="CX29" s="661"/>
      <c r="CY29" s="662"/>
      <c r="CZ29" s="645">
        <v>7.3</v>
      </c>
      <c r="DA29" s="663"/>
      <c r="DB29" s="663"/>
      <c r="DC29" s="664"/>
      <c r="DD29" s="648">
        <v>456135</v>
      </c>
      <c r="DE29" s="661"/>
      <c r="DF29" s="661"/>
      <c r="DG29" s="661"/>
      <c r="DH29" s="661"/>
      <c r="DI29" s="661"/>
      <c r="DJ29" s="661"/>
      <c r="DK29" s="662"/>
      <c r="DL29" s="648">
        <v>456135</v>
      </c>
      <c r="DM29" s="661"/>
      <c r="DN29" s="661"/>
      <c r="DO29" s="661"/>
      <c r="DP29" s="661"/>
      <c r="DQ29" s="661"/>
      <c r="DR29" s="661"/>
      <c r="DS29" s="661"/>
      <c r="DT29" s="661"/>
      <c r="DU29" s="661"/>
      <c r="DV29" s="662"/>
      <c r="DW29" s="645">
        <v>13.4</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37068</v>
      </c>
      <c r="S30" s="643"/>
      <c r="T30" s="643"/>
      <c r="U30" s="643"/>
      <c r="V30" s="643"/>
      <c r="W30" s="643"/>
      <c r="X30" s="643"/>
      <c r="Y30" s="644"/>
      <c r="Z30" s="675">
        <v>0.5</v>
      </c>
      <c r="AA30" s="675"/>
      <c r="AB30" s="675"/>
      <c r="AC30" s="675"/>
      <c r="AD30" s="676" t="s">
        <v>129</v>
      </c>
      <c r="AE30" s="676"/>
      <c r="AF30" s="676"/>
      <c r="AG30" s="676"/>
      <c r="AH30" s="676"/>
      <c r="AI30" s="676"/>
      <c r="AJ30" s="676"/>
      <c r="AK30" s="676"/>
      <c r="AL30" s="645" t="s">
        <v>129</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2"/>
      <c r="CE30" s="733"/>
      <c r="CF30" s="681" t="s">
        <v>308</v>
      </c>
      <c r="CG30" s="682"/>
      <c r="CH30" s="682"/>
      <c r="CI30" s="682"/>
      <c r="CJ30" s="682"/>
      <c r="CK30" s="682"/>
      <c r="CL30" s="682"/>
      <c r="CM30" s="682"/>
      <c r="CN30" s="682"/>
      <c r="CO30" s="682"/>
      <c r="CP30" s="682"/>
      <c r="CQ30" s="683"/>
      <c r="CR30" s="642">
        <v>435336</v>
      </c>
      <c r="CS30" s="643"/>
      <c r="CT30" s="643"/>
      <c r="CU30" s="643"/>
      <c r="CV30" s="643"/>
      <c r="CW30" s="643"/>
      <c r="CX30" s="643"/>
      <c r="CY30" s="644"/>
      <c r="CZ30" s="645">
        <v>6.9</v>
      </c>
      <c r="DA30" s="663"/>
      <c r="DB30" s="663"/>
      <c r="DC30" s="664"/>
      <c r="DD30" s="648">
        <v>431950</v>
      </c>
      <c r="DE30" s="643"/>
      <c r="DF30" s="643"/>
      <c r="DG30" s="643"/>
      <c r="DH30" s="643"/>
      <c r="DI30" s="643"/>
      <c r="DJ30" s="643"/>
      <c r="DK30" s="644"/>
      <c r="DL30" s="648">
        <v>431950</v>
      </c>
      <c r="DM30" s="643"/>
      <c r="DN30" s="643"/>
      <c r="DO30" s="643"/>
      <c r="DP30" s="643"/>
      <c r="DQ30" s="643"/>
      <c r="DR30" s="643"/>
      <c r="DS30" s="643"/>
      <c r="DT30" s="643"/>
      <c r="DU30" s="643"/>
      <c r="DV30" s="644"/>
      <c r="DW30" s="645">
        <v>12.7</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1494259</v>
      </c>
      <c r="S31" s="643"/>
      <c r="T31" s="643"/>
      <c r="U31" s="643"/>
      <c r="V31" s="643"/>
      <c r="W31" s="643"/>
      <c r="X31" s="643"/>
      <c r="Y31" s="644"/>
      <c r="Z31" s="675">
        <v>22.1</v>
      </c>
      <c r="AA31" s="675"/>
      <c r="AB31" s="675"/>
      <c r="AC31" s="675"/>
      <c r="AD31" s="676" t="s">
        <v>129</v>
      </c>
      <c r="AE31" s="676"/>
      <c r="AF31" s="676"/>
      <c r="AG31" s="676"/>
      <c r="AH31" s="676"/>
      <c r="AI31" s="676"/>
      <c r="AJ31" s="676"/>
      <c r="AK31" s="676"/>
      <c r="AL31" s="645" t="s">
        <v>129</v>
      </c>
      <c r="AM31" s="646"/>
      <c r="AN31" s="646"/>
      <c r="AO31" s="677"/>
      <c r="AP31" s="716" t="s">
        <v>310</v>
      </c>
      <c r="AQ31" s="717"/>
      <c r="AR31" s="717"/>
      <c r="AS31" s="717"/>
      <c r="AT31" s="722" t="s">
        <v>311</v>
      </c>
      <c r="AU31" s="231"/>
      <c r="AV31" s="231"/>
      <c r="AW31" s="231"/>
      <c r="AX31" s="708" t="s">
        <v>185</v>
      </c>
      <c r="AY31" s="709"/>
      <c r="AZ31" s="709"/>
      <c r="BA31" s="709"/>
      <c r="BB31" s="709"/>
      <c r="BC31" s="709"/>
      <c r="BD31" s="709"/>
      <c r="BE31" s="709"/>
      <c r="BF31" s="710"/>
      <c r="BG31" s="711">
        <v>97</v>
      </c>
      <c r="BH31" s="712"/>
      <c r="BI31" s="712"/>
      <c r="BJ31" s="712"/>
      <c r="BK31" s="712"/>
      <c r="BL31" s="712"/>
      <c r="BM31" s="713">
        <v>92.7</v>
      </c>
      <c r="BN31" s="712"/>
      <c r="BO31" s="712"/>
      <c r="BP31" s="712"/>
      <c r="BQ31" s="714"/>
      <c r="BR31" s="711">
        <v>98.3</v>
      </c>
      <c r="BS31" s="712"/>
      <c r="BT31" s="712"/>
      <c r="BU31" s="712"/>
      <c r="BV31" s="712"/>
      <c r="BW31" s="712"/>
      <c r="BX31" s="713">
        <v>93.7</v>
      </c>
      <c r="BY31" s="712"/>
      <c r="BZ31" s="712"/>
      <c r="CA31" s="712"/>
      <c r="CB31" s="714"/>
      <c r="CD31" s="732"/>
      <c r="CE31" s="733"/>
      <c r="CF31" s="681" t="s">
        <v>312</v>
      </c>
      <c r="CG31" s="682"/>
      <c r="CH31" s="682"/>
      <c r="CI31" s="682"/>
      <c r="CJ31" s="682"/>
      <c r="CK31" s="682"/>
      <c r="CL31" s="682"/>
      <c r="CM31" s="682"/>
      <c r="CN31" s="682"/>
      <c r="CO31" s="682"/>
      <c r="CP31" s="682"/>
      <c r="CQ31" s="683"/>
      <c r="CR31" s="642">
        <v>24553</v>
      </c>
      <c r="CS31" s="661"/>
      <c r="CT31" s="661"/>
      <c r="CU31" s="661"/>
      <c r="CV31" s="661"/>
      <c r="CW31" s="661"/>
      <c r="CX31" s="661"/>
      <c r="CY31" s="662"/>
      <c r="CZ31" s="645">
        <v>0.4</v>
      </c>
      <c r="DA31" s="663"/>
      <c r="DB31" s="663"/>
      <c r="DC31" s="664"/>
      <c r="DD31" s="648">
        <v>24185</v>
      </c>
      <c r="DE31" s="661"/>
      <c r="DF31" s="661"/>
      <c r="DG31" s="661"/>
      <c r="DH31" s="661"/>
      <c r="DI31" s="661"/>
      <c r="DJ31" s="661"/>
      <c r="DK31" s="662"/>
      <c r="DL31" s="648">
        <v>24185</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25" t="s">
        <v>313</v>
      </c>
      <c r="C32" s="726"/>
      <c r="D32" s="726"/>
      <c r="E32" s="726"/>
      <c r="F32" s="726"/>
      <c r="G32" s="726"/>
      <c r="H32" s="726"/>
      <c r="I32" s="726"/>
      <c r="J32" s="726"/>
      <c r="K32" s="726"/>
      <c r="L32" s="726"/>
      <c r="M32" s="726"/>
      <c r="N32" s="726"/>
      <c r="O32" s="726"/>
      <c r="P32" s="726"/>
      <c r="Q32" s="727"/>
      <c r="R32" s="642" t="s">
        <v>231</v>
      </c>
      <c r="S32" s="643"/>
      <c r="T32" s="643"/>
      <c r="U32" s="643"/>
      <c r="V32" s="643"/>
      <c r="W32" s="643"/>
      <c r="X32" s="643"/>
      <c r="Y32" s="644"/>
      <c r="Z32" s="675" t="s">
        <v>129</v>
      </c>
      <c r="AA32" s="675"/>
      <c r="AB32" s="675"/>
      <c r="AC32" s="675"/>
      <c r="AD32" s="676" t="s">
        <v>129</v>
      </c>
      <c r="AE32" s="676"/>
      <c r="AF32" s="676"/>
      <c r="AG32" s="676"/>
      <c r="AH32" s="676"/>
      <c r="AI32" s="676"/>
      <c r="AJ32" s="676"/>
      <c r="AK32" s="676"/>
      <c r="AL32" s="645" t="s">
        <v>129</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99.1</v>
      </c>
      <c r="BH32" s="661"/>
      <c r="BI32" s="661"/>
      <c r="BJ32" s="661"/>
      <c r="BK32" s="661"/>
      <c r="BL32" s="661"/>
      <c r="BM32" s="646">
        <v>96.8</v>
      </c>
      <c r="BN32" s="707"/>
      <c r="BO32" s="707"/>
      <c r="BP32" s="707"/>
      <c r="BQ32" s="688"/>
      <c r="BR32" s="715">
        <v>98.9</v>
      </c>
      <c r="BS32" s="661"/>
      <c r="BT32" s="661"/>
      <c r="BU32" s="661"/>
      <c r="BV32" s="661"/>
      <c r="BW32" s="661"/>
      <c r="BX32" s="646">
        <v>96</v>
      </c>
      <c r="BY32" s="707"/>
      <c r="BZ32" s="707"/>
      <c r="CA32" s="707"/>
      <c r="CB32" s="688"/>
      <c r="CD32" s="734"/>
      <c r="CE32" s="735"/>
      <c r="CF32" s="681" t="s">
        <v>316</v>
      </c>
      <c r="CG32" s="682"/>
      <c r="CH32" s="682"/>
      <c r="CI32" s="682"/>
      <c r="CJ32" s="682"/>
      <c r="CK32" s="682"/>
      <c r="CL32" s="682"/>
      <c r="CM32" s="682"/>
      <c r="CN32" s="682"/>
      <c r="CO32" s="682"/>
      <c r="CP32" s="682"/>
      <c r="CQ32" s="683"/>
      <c r="CR32" s="642" t="s">
        <v>233</v>
      </c>
      <c r="CS32" s="643"/>
      <c r="CT32" s="643"/>
      <c r="CU32" s="643"/>
      <c r="CV32" s="643"/>
      <c r="CW32" s="643"/>
      <c r="CX32" s="643"/>
      <c r="CY32" s="644"/>
      <c r="CZ32" s="645" t="s">
        <v>129</v>
      </c>
      <c r="DA32" s="663"/>
      <c r="DB32" s="663"/>
      <c r="DC32" s="664"/>
      <c r="DD32" s="648" t="s">
        <v>233</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541012</v>
      </c>
      <c r="S33" s="643"/>
      <c r="T33" s="643"/>
      <c r="U33" s="643"/>
      <c r="V33" s="643"/>
      <c r="W33" s="643"/>
      <c r="X33" s="643"/>
      <c r="Y33" s="644"/>
      <c r="Z33" s="675">
        <v>8</v>
      </c>
      <c r="AA33" s="675"/>
      <c r="AB33" s="675"/>
      <c r="AC33" s="675"/>
      <c r="AD33" s="676" t="s">
        <v>231</v>
      </c>
      <c r="AE33" s="676"/>
      <c r="AF33" s="676"/>
      <c r="AG33" s="676"/>
      <c r="AH33" s="676"/>
      <c r="AI33" s="676"/>
      <c r="AJ33" s="676"/>
      <c r="AK33" s="676"/>
      <c r="AL33" s="645" t="s">
        <v>231</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95.2</v>
      </c>
      <c r="BH33" s="627"/>
      <c r="BI33" s="627"/>
      <c r="BJ33" s="627"/>
      <c r="BK33" s="627"/>
      <c r="BL33" s="627"/>
      <c r="BM33" s="669">
        <v>89.4</v>
      </c>
      <c r="BN33" s="627"/>
      <c r="BO33" s="627"/>
      <c r="BP33" s="627"/>
      <c r="BQ33" s="671"/>
      <c r="BR33" s="706">
        <v>97.7</v>
      </c>
      <c r="BS33" s="627"/>
      <c r="BT33" s="627"/>
      <c r="BU33" s="627"/>
      <c r="BV33" s="627"/>
      <c r="BW33" s="627"/>
      <c r="BX33" s="669">
        <v>91.8</v>
      </c>
      <c r="BY33" s="627"/>
      <c r="BZ33" s="627"/>
      <c r="CA33" s="627"/>
      <c r="CB33" s="671"/>
      <c r="CD33" s="681" t="s">
        <v>319</v>
      </c>
      <c r="CE33" s="682"/>
      <c r="CF33" s="682"/>
      <c r="CG33" s="682"/>
      <c r="CH33" s="682"/>
      <c r="CI33" s="682"/>
      <c r="CJ33" s="682"/>
      <c r="CK33" s="682"/>
      <c r="CL33" s="682"/>
      <c r="CM33" s="682"/>
      <c r="CN33" s="682"/>
      <c r="CO33" s="682"/>
      <c r="CP33" s="682"/>
      <c r="CQ33" s="683"/>
      <c r="CR33" s="642">
        <v>3456197</v>
      </c>
      <c r="CS33" s="661"/>
      <c r="CT33" s="661"/>
      <c r="CU33" s="661"/>
      <c r="CV33" s="661"/>
      <c r="CW33" s="661"/>
      <c r="CX33" s="661"/>
      <c r="CY33" s="662"/>
      <c r="CZ33" s="645">
        <v>54.9</v>
      </c>
      <c r="DA33" s="663"/>
      <c r="DB33" s="663"/>
      <c r="DC33" s="664"/>
      <c r="DD33" s="648">
        <v>1695164</v>
      </c>
      <c r="DE33" s="661"/>
      <c r="DF33" s="661"/>
      <c r="DG33" s="661"/>
      <c r="DH33" s="661"/>
      <c r="DI33" s="661"/>
      <c r="DJ33" s="661"/>
      <c r="DK33" s="662"/>
      <c r="DL33" s="648">
        <v>1283444</v>
      </c>
      <c r="DM33" s="661"/>
      <c r="DN33" s="661"/>
      <c r="DO33" s="661"/>
      <c r="DP33" s="661"/>
      <c r="DQ33" s="661"/>
      <c r="DR33" s="661"/>
      <c r="DS33" s="661"/>
      <c r="DT33" s="661"/>
      <c r="DU33" s="661"/>
      <c r="DV33" s="662"/>
      <c r="DW33" s="645">
        <v>37.799999999999997</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53978</v>
      </c>
      <c r="S34" s="643"/>
      <c r="T34" s="643"/>
      <c r="U34" s="643"/>
      <c r="V34" s="643"/>
      <c r="W34" s="643"/>
      <c r="X34" s="643"/>
      <c r="Y34" s="644"/>
      <c r="Z34" s="675">
        <v>0.8</v>
      </c>
      <c r="AA34" s="675"/>
      <c r="AB34" s="675"/>
      <c r="AC34" s="675"/>
      <c r="AD34" s="676">
        <v>18619</v>
      </c>
      <c r="AE34" s="676"/>
      <c r="AF34" s="676"/>
      <c r="AG34" s="676"/>
      <c r="AH34" s="676"/>
      <c r="AI34" s="676"/>
      <c r="AJ34" s="676"/>
      <c r="AK34" s="676"/>
      <c r="AL34" s="645">
        <v>0.6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924325</v>
      </c>
      <c r="CS34" s="643"/>
      <c r="CT34" s="643"/>
      <c r="CU34" s="643"/>
      <c r="CV34" s="643"/>
      <c r="CW34" s="643"/>
      <c r="CX34" s="643"/>
      <c r="CY34" s="644"/>
      <c r="CZ34" s="645">
        <v>14.7</v>
      </c>
      <c r="DA34" s="663"/>
      <c r="DB34" s="663"/>
      <c r="DC34" s="664"/>
      <c r="DD34" s="648">
        <v>524987</v>
      </c>
      <c r="DE34" s="643"/>
      <c r="DF34" s="643"/>
      <c r="DG34" s="643"/>
      <c r="DH34" s="643"/>
      <c r="DI34" s="643"/>
      <c r="DJ34" s="643"/>
      <c r="DK34" s="644"/>
      <c r="DL34" s="648">
        <v>361507</v>
      </c>
      <c r="DM34" s="643"/>
      <c r="DN34" s="643"/>
      <c r="DO34" s="643"/>
      <c r="DP34" s="643"/>
      <c r="DQ34" s="643"/>
      <c r="DR34" s="643"/>
      <c r="DS34" s="643"/>
      <c r="DT34" s="643"/>
      <c r="DU34" s="643"/>
      <c r="DV34" s="644"/>
      <c r="DW34" s="645">
        <v>10.7</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116987</v>
      </c>
      <c r="S35" s="643"/>
      <c r="T35" s="643"/>
      <c r="U35" s="643"/>
      <c r="V35" s="643"/>
      <c r="W35" s="643"/>
      <c r="X35" s="643"/>
      <c r="Y35" s="644"/>
      <c r="Z35" s="675">
        <v>1.7</v>
      </c>
      <c r="AA35" s="675"/>
      <c r="AB35" s="675"/>
      <c r="AC35" s="675"/>
      <c r="AD35" s="676" t="s">
        <v>233</v>
      </c>
      <c r="AE35" s="676"/>
      <c r="AF35" s="676"/>
      <c r="AG35" s="676"/>
      <c r="AH35" s="676"/>
      <c r="AI35" s="676"/>
      <c r="AJ35" s="676"/>
      <c r="AK35" s="676"/>
      <c r="AL35" s="645" t="s">
        <v>231</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23671</v>
      </c>
      <c r="CS35" s="661"/>
      <c r="CT35" s="661"/>
      <c r="CU35" s="661"/>
      <c r="CV35" s="661"/>
      <c r="CW35" s="661"/>
      <c r="CX35" s="661"/>
      <c r="CY35" s="662"/>
      <c r="CZ35" s="645">
        <v>0.4</v>
      </c>
      <c r="DA35" s="663"/>
      <c r="DB35" s="663"/>
      <c r="DC35" s="664"/>
      <c r="DD35" s="648">
        <v>19577</v>
      </c>
      <c r="DE35" s="661"/>
      <c r="DF35" s="661"/>
      <c r="DG35" s="661"/>
      <c r="DH35" s="661"/>
      <c r="DI35" s="661"/>
      <c r="DJ35" s="661"/>
      <c r="DK35" s="662"/>
      <c r="DL35" s="648">
        <v>19577</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230239</v>
      </c>
      <c r="S36" s="643"/>
      <c r="T36" s="643"/>
      <c r="U36" s="643"/>
      <c r="V36" s="643"/>
      <c r="W36" s="643"/>
      <c r="X36" s="643"/>
      <c r="Y36" s="644"/>
      <c r="Z36" s="675">
        <v>3.4</v>
      </c>
      <c r="AA36" s="675"/>
      <c r="AB36" s="675"/>
      <c r="AC36" s="675"/>
      <c r="AD36" s="676" t="s">
        <v>129</v>
      </c>
      <c r="AE36" s="676"/>
      <c r="AF36" s="676"/>
      <c r="AG36" s="676"/>
      <c r="AH36" s="676"/>
      <c r="AI36" s="676"/>
      <c r="AJ36" s="676"/>
      <c r="AK36" s="676"/>
      <c r="AL36" s="645" t="s">
        <v>233</v>
      </c>
      <c r="AM36" s="646"/>
      <c r="AN36" s="646"/>
      <c r="AO36" s="677"/>
      <c r="AP36" s="235"/>
      <c r="AQ36" s="694" t="s">
        <v>327</v>
      </c>
      <c r="AR36" s="695"/>
      <c r="AS36" s="695"/>
      <c r="AT36" s="695"/>
      <c r="AU36" s="695"/>
      <c r="AV36" s="695"/>
      <c r="AW36" s="695"/>
      <c r="AX36" s="695"/>
      <c r="AY36" s="696"/>
      <c r="AZ36" s="697">
        <v>634677</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111506</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1917743</v>
      </c>
      <c r="CS36" s="643"/>
      <c r="CT36" s="643"/>
      <c r="CU36" s="643"/>
      <c r="CV36" s="643"/>
      <c r="CW36" s="643"/>
      <c r="CX36" s="643"/>
      <c r="CY36" s="644"/>
      <c r="CZ36" s="645">
        <v>30.5</v>
      </c>
      <c r="DA36" s="663"/>
      <c r="DB36" s="663"/>
      <c r="DC36" s="664"/>
      <c r="DD36" s="648">
        <v>766794</v>
      </c>
      <c r="DE36" s="643"/>
      <c r="DF36" s="643"/>
      <c r="DG36" s="643"/>
      <c r="DH36" s="643"/>
      <c r="DI36" s="643"/>
      <c r="DJ36" s="643"/>
      <c r="DK36" s="644"/>
      <c r="DL36" s="648">
        <v>532706</v>
      </c>
      <c r="DM36" s="643"/>
      <c r="DN36" s="643"/>
      <c r="DO36" s="643"/>
      <c r="DP36" s="643"/>
      <c r="DQ36" s="643"/>
      <c r="DR36" s="643"/>
      <c r="DS36" s="643"/>
      <c r="DT36" s="643"/>
      <c r="DU36" s="643"/>
      <c r="DV36" s="644"/>
      <c r="DW36" s="645">
        <v>15.7</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266346</v>
      </c>
      <c r="S37" s="643"/>
      <c r="T37" s="643"/>
      <c r="U37" s="643"/>
      <c r="V37" s="643"/>
      <c r="W37" s="643"/>
      <c r="X37" s="643"/>
      <c r="Y37" s="644"/>
      <c r="Z37" s="675">
        <v>3.9</v>
      </c>
      <c r="AA37" s="675"/>
      <c r="AB37" s="675"/>
      <c r="AC37" s="675"/>
      <c r="AD37" s="676" t="s">
        <v>129</v>
      </c>
      <c r="AE37" s="676"/>
      <c r="AF37" s="676"/>
      <c r="AG37" s="676"/>
      <c r="AH37" s="676"/>
      <c r="AI37" s="676"/>
      <c r="AJ37" s="676"/>
      <c r="AK37" s="676"/>
      <c r="AL37" s="645" t="s">
        <v>233</v>
      </c>
      <c r="AM37" s="646"/>
      <c r="AN37" s="646"/>
      <c r="AO37" s="677"/>
      <c r="AQ37" s="685" t="s">
        <v>331</v>
      </c>
      <c r="AR37" s="686"/>
      <c r="AS37" s="686"/>
      <c r="AT37" s="686"/>
      <c r="AU37" s="686"/>
      <c r="AV37" s="686"/>
      <c r="AW37" s="686"/>
      <c r="AX37" s="686"/>
      <c r="AY37" s="687"/>
      <c r="AZ37" s="642">
        <v>102065</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107125</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278671</v>
      </c>
      <c r="CS37" s="661"/>
      <c r="CT37" s="661"/>
      <c r="CU37" s="661"/>
      <c r="CV37" s="661"/>
      <c r="CW37" s="661"/>
      <c r="CX37" s="661"/>
      <c r="CY37" s="662"/>
      <c r="CZ37" s="645">
        <v>4.4000000000000004</v>
      </c>
      <c r="DA37" s="663"/>
      <c r="DB37" s="663"/>
      <c r="DC37" s="664"/>
      <c r="DD37" s="648">
        <v>278671</v>
      </c>
      <c r="DE37" s="661"/>
      <c r="DF37" s="661"/>
      <c r="DG37" s="661"/>
      <c r="DH37" s="661"/>
      <c r="DI37" s="661"/>
      <c r="DJ37" s="661"/>
      <c r="DK37" s="662"/>
      <c r="DL37" s="648">
        <v>265894</v>
      </c>
      <c r="DM37" s="661"/>
      <c r="DN37" s="661"/>
      <c r="DO37" s="661"/>
      <c r="DP37" s="661"/>
      <c r="DQ37" s="661"/>
      <c r="DR37" s="661"/>
      <c r="DS37" s="661"/>
      <c r="DT37" s="661"/>
      <c r="DU37" s="661"/>
      <c r="DV37" s="662"/>
      <c r="DW37" s="645">
        <v>7.8</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118209</v>
      </c>
      <c r="S38" s="643"/>
      <c r="T38" s="643"/>
      <c r="U38" s="643"/>
      <c r="V38" s="643"/>
      <c r="W38" s="643"/>
      <c r="X38" s="643"/>
      <c r="Y38" s="644"/>
      <c r="Z38" s="675">
        <v>1.7</v>
      </c>
      <c r="AA38" s="675"/>
      <c r="AB38" s="675"/>
      <c r="AC38" s="675"/>
      <c r="AD38" s="676">
        <v>205</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70000</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1546</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453253</v>
      </c>
      <c r="CS38" s="643"/>
      <c r="CT38" s="643"/>
      <c r="CU38" s="643"/>
      <c r="CV38" s="643"/>
      <c r="CW38" s="643"/>
      <c r="CX38" s="643"/>
      <c r="CY38" s="644"/>
      <c r="CZ38" s="645">
        <v>7.2</v>
      </c>
      <c r="DA38" s="663"/>
      <c r="DB38" s="663"/>
      <c r="DC38" s="664"/>
      <c r="DD38" s="648">
        <v>374315</v>
      </c>
      <c r="DE38" s="643"/>
      <c r="DF38" s="643"/>
      <c r="DG38" s="643"/>
      <c r="DH38" s="643"/>
      <c r="DI38" s="643"/>
      <c r="DJ38" s="643"/>
      <c r="DK38" s="644"/>
      <c r="DL38" s="648">
        <v>369654</v>
      </c>
      <c r="DM38" s="643"/>
      <c r="DN38" s="643"/>
      <c r="DO38" s="643"/>
      <c r="DP38" s="643"/>
      <c r="DQ38" s="643"/>
      <c r="DR38" s="643"/>
      <c r="DS38" s="643"/>
      <c r="DT38" s="643"/>
      <c r="DU38" s="643"/>
      <c r="DV38" s="644"/>
      <c r="DW38" s="645">
        <v>10.9</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395900</v>
      </c>
      <c r="S39" s="643"/>
      <c r="T39" s="643"/>
      <c r="U39" s="643"/>
      <c r="V39" s="643"/>
      <c r="W39" s="643"/>
      <c r="X39" s="643"/>
      <c r="Y39" s="644"/>
      <c r="Z39" s="675">
        <v>5.9</v>
      </c>
      <c r="AA39" s="675"/>
      <c r="AB39" s="675"/>
      <c r="AC39" s="675"/>
      <c r="AD39" s="676" t="s">
        <v>129</v>
      </c>
      <c r="AE39" s="676"/>
      <c r="AF39" s="676"/>
      <c r="AG39" s="676"/>
      <c r="AH39" s="676"/>
      <c r="AI39" s="676"/>
      <c r="AJ39" s="676"/>
      <c r="AK39" s="676"/>
      <c r="AL39" s="645" t="s">
        <v>129</v>
      </c>
      <c r="AM39" s="646"/>
      <c r="AN39" s="646"/>
      <c r="AO39" s="677"/>
      <c r="AQ39" s="685" t="s">
        <v>339</v>
      </c>
      <c r="AR39" s="686"/>
      <c r="AS39" s="686"/>
      <c r="AT39" s="686"/>
      <c r="AU39" s="686"/>
      <c r="AV39" s="686"/>
      <c r="AW39" s="686"/>
      <c r="AX39" s="686"/>
      <c r="AY39" s="687"/>
      <c r="AZ39" s="642">
        <v>9359</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2439</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137205</v>
      </c>
      <c r="CS39" s="661"/>
      <c r="CT39" s="661"/>
      <c r="CU39" s="661"/>
      <c r="CV39" s="661"/>
      <c r="CW39" s="661"/>
      <c r="CX39" s="661"/>
      <c r="CY39" s="662"/>
      <c r="CZ39" s="645">
        <v>2.2000000000000002</v>
      </c>
      <c r="DA39" s="663"/>
      <c r="DB39" s="663"/>
      <c r="DC39" s="664"/>
      <c r="DD39" s="648">
        <v>9491</v>
      </c>
      <c r="DE39" s="661"/>
      <c r="DF39" s="661"/>
      <c r="DG39" s="661"/>
      <c r="DH39" s="661"/>
      <c r="DI39" s="661"/>
      <c r="DJ39" s="661"/>
      <c r="DK39" s="662"/>
      <c r="DL39" s="648" t="s">
        <v>231</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231</v>
      </c>
      <c r="AA40" s="675"/>
      <c r="AB40" s="675"/>
      <c r="AC40" s="675"/>
      <c r="AD40" s="676" t="s">
        <v>231</v>
      </c>
      <c r="AE40" s="676"/>
      <c r="AF40" s="676"/>
      <c r="AG40" s="676"/>
      <c r="AH40" s="676"/>
      <c r="AI40" s="676"/>
      <c r="AJ40" s="676"/>
      <c r="AK40" s="676"/>
      <c r="AL40" s="645" t="s">
        <v>129</v>
      </c>
      <c r="AM40" s="646"/>
      <c r="AN40" s="646"/>
      <c r="AO40" s="677"/>
      <c r="AQ40" s="685" t="s">
        <v>343</v>
      </c>
      <c r="AR40" s="686"/>
      <c r="AS40" s="686"/>
      <c r="AT40" s="686"/>
      <c r="AU40" s="686"/>
      <c r="AV40" s="686"/>
      <c r="AW40" s="686"/>
      <c r="AX40" s="686"/>
      <c r="AY40" s="687"/>
      <c r="AZ40" s="642" t="s">
        <v>129</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93</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t="s">
        <v>129</v>
      </c>
      <c r="CS40" s="643"/>
      <c r="CT40" s="643"/>
      <c r="CU40" s="643"/>
      <c r="CV40" s="643"/>
      <c r="CW40" s="643"/>
      <c r="CX40" s="643"/>
      <c r="CY40" s="644"/>
      <c r="CZ40" s="645" t="s">
        <v>129</v>
      </c>
      <c r="DA40" s="663"/>
      <c r="DB40" s="663"/>
      <c r="DC40" s="664"/>
      <c r="DD40" s="648" t="s">
        <v>129</v>
      </c>
      <c r="DE40" s="643"/>
      <c r="DF40" s="643"/>
      <c r="DG40" s="643"/>
      <c r="DH40" s="643"/>
      <c r="DI40" s="643"/>
      <c r="DJ40" s="643"/>
      <c r="DK40" s="644"/>
      <c r="DL40" s="648" t="s">
        <v>233</v>
      </c>
      <c r="DM40" s="643"/>
      <c r="DN40" s="643"/>
      <c r="DO40" s="643"/>
      <c r="DP40" s="643"/>
      <c r="DQ40" s="643"/>
      <c r="DR40" s="643"/>
      <c r="DS40" s="643"/>
      <c r="DT40" s="643"/>
      <c r="DU40" s="643"/>
      <c r="DV40" s="644"/>
      <c r="DW40" s="645" t="s">
        <v>129</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231</v>
      </c>
      <c r="S41" s="643"/>
      <c r="T41" s="643"/>
      <c r="U41" s="643"/>
      <c r="V41" s="643"/>
      <c r="W41" s="643"/>
      <c r="X41" s="643"/>
      <c r="Y41" s="644"/>
      <c r="Z41" s="675" t="s">
        <v>129</v>
      </c>
      <c r="AA41" s="675"/>
      <c r="AB41" s="675"/>
      <c r="AC41" s="675"/>
      <c r="AD41" s="676" t="s">
        <v>231</v>
      </c>
      <c r="AE41" s="676"/>
      <c r="AF41" s="676"/>
      <c r="AG41" s="676"/>
      <c r="AH41" s="676"/>
      <c r="AI41" s="676"/>
      <c r="AJ41" s="676"/>
      <c r="AK41" s="676"/>
      <c r="AL41" s="645" t="s">
        <v>129</v>
      </c>
      <c r="AM41" s="646"/>
      <c r="AN41" s="646"/>
      <c r="AO41" s="677"/>
      <c r="AQ41" s="685" t="s">
        <v>348</v>
      </c>
      <c r="AR41" s="686"/>
      <c r="AS41" s="686"/>
      <c r="AT41" s="686"/>
      <c r="AU41" s="686"/>
      <c r="AV41" s="686"/>
      <c r="AW41" s="686"/>
      <c r="AX41" s="686"/>
      <c r="AY41" s="687"/>
      <c r="AZ41" s="642">
        <v>90637</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233</v>
      </c>
      <c r="DA41" s="663"/>
      <c r="DB41" s="663"/>
      <c r="DC41" s="664"/>
      <c r="DD41" s="648" t="s">
        <v>231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123000</v>
      </c>
      <c r="S42" s="643"/>
      <c r="T42" s="643"/>
      <c r="U42" s="643"/>
      <c r="V42" s="643"/>
      <c r="W42" s="643"/>
      <c r="X42" s="643"/>
      <c r="Y42" s="644"/>
      <c r="Z42" s="675">
        <v>1.8</v>
      </c>
      <c r="AA42" s="675"/>
      <c r="AB42" s="675"/>
      <c r="AC42" s="675"/>
      <c r="AD42" s="676" t="s">
        <v>129</v>
      </c>
      <c r="AE42" s="676"/>
      <c r="AF42" s="676"/>
      <c r="AG42" s="676"/>
      <c r="AH42" s="676"/>
      <c r="AI42" s="676"/>
      <c r="AJ42" s="676"/>
      <c r="AK42" s="676"/>
      <c r="AL42" s="645" t="s">
        <v>129</v>
      </c>
      <c r="AM42" s="646"/>
      <c r="AN42" s="646"/>
      <c r="AO42" s="677"/>
      <c r="AQ42" s="678" t="s">
        <v>352</v>
      </c>
      <c r="AR42" s="679"/>
      <c r="AS42" s="679"/>
      <c r="AT42" s="679"/>
      <c r="AU42" s="679"/>
      <c r="AV42" s="679"/>
      <c r="AW42" s="679"/>
      <c r="AX42" s="679"/>
      <c r="AY42" s="680"/>
      <c r="AZ42" s="626">
        <v>362616</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398</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650459</v>
      </c>
      <c r="CS42" s="643"/>
      <c r="CT42" s="643"/>
      <c r="CU42" s="643"/>
      <c r="CV42" s="643"/>
      <c r="CW42" s="643"/>
      <c r="CX42" s="643"/>
      <c r="CY42" s="644"/>
      <c r="CZ42" s="645">
        <v>10.3</v>
      </c>
      <c r="DA42" s="646"/>
      <c r="DB42" s="646"/>
      <c r="DC42" s="647"/>
      <c r="DD42" s="648">
        <v>174730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6758045</v>
      </c>
      <c r="S43" s="665"/>
      <c r="T43" s="665"/>
      <c r="U43" s="665"/>
      <c r="V43" s="665"/>
      <c r="W43" s="665"/>
      <c r="X43" s="665"/>
      <c r="Y43" s="666"/>
      <c r="Z43" s="667">
        <v>100</v>
      </c>
      <c r="AA43" s="667"/>
      <c r="AB43" s="667"/>
      <c r="AC43" s="667"/>
      <c r="AD43" s="668">
        <v>3268858</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19419</v>
      </c>
      <c r="CS43" s="661"/>
      <c r="CT43" s="661"/>
      <c r="CU43" s="661"/>
      <c r="CV43" s="661"/>
      <c r="CW43" s="661"/>
      <c r="CX43" s="661"/>
      <c r="CY43" s="662"/>
      <c r="CZ43" s="645">
        <v>0.3</v>
      </c>
      <c r="DA43" s="663"/>
      <c r="DB43" s="663"/>
      <c r="DC43" s="664"/>
      <c r="DD43" s="648">
        <v>19419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418313</v>
      </c>
      <c r="CS44" s="643"/>
      <c r="CT44" s="643"/>
      <c r="CU44" s="643"/>
      <c r="CV44" s="643"/>
      <c r="CW44" s="643"/>
      <c r="CX44" s="643"/>
      <c r="CY44" s="644"/>
      <c r="CZ44" s="645">
        <v>6.6</v>
      </c>
      <c r="DA44" s="646"/>
      <c r="DB44" s="646"/>
      <c r="DC44" s="647"/>
      <c r="DD44" s="648">
        <v>132632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85670</v>
      </c>
      <c r="CS45" s="661"/>
      <c r="CT45" s="661"/>
      <c r="CU45" s="661"/>
      <c r="CV45" s="661"/>
      <c r="CW45" s="661"/>
      <c r="CX45" s="661"/>
      <c r="CY45" s="662"/>
      <c r="CZ45" s="645">
        <v>1.4</v>
      </c>
      <c r="DA45" s="663"/>
      <c r="DB45" s="663"/>
      <c r="DC45" s="664"/>
      <c r="DD45" s="648">
        <v>8358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332643</v>
      </c>
      <c r="CS46" s="643"/>
      <c r="CT46" s="643"/>
      <c r="CU46" s="643"/>
      <c r="CV46" s="643"/>
      <c r="CW46" s="643"/>
      <c r="CX46" s="643"/>
      <c r="CY46" s="644"/>
      <c r="CZ46" s="645">
        <v>5.3</v>
      </c>
      <c r="DA46" s="646"/>
      <c r="DB46" s="646"/>
      <c r="DC46" s="647"/>
      <c r="DD46" s="648">
        <v>124274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232146</v>
      </c>
      <c r="CS47" s="661"/>
      <c r="CT47" s="661"/>
      <c r="CU47" s="661"/>
      <c r="CV47" s="661"/>
      <c r="CW47" s="661"/>
      <c r="CX47" s="661"/>
      <c r="CY47" s="662"/>
      <c r="CZ47" s="645">
        <v>3.7</v>
      </c>
      <c r="DA47" s="663"/>
      <c r="DB47" s="663"/>
      <c r="DC47" s="664"/>
      <c r="DD47" s="648">
        <v>42098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231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6297243</v>
      </c>
      <c r="CS49" s="627"/>
      <c r="CT49" s="627"/>
      <c r="CU49" s="627"/>
      <c r="CV49" s="627"/>
      <c r="CW49" s="627"/>
      <c r="CX49" s="627"/>
      <c r="CY49" s="628"/>
      <c r="CZ49" s="629">
        <v>100</v>
      </c>
      <c r="DA49" s="630"/>
      <c r="DB49" s="630"/>
      <c r="DC49" s="631"/>
      <c r="DD49" s="632">
        <v>3662288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BOHAsdIMAHppqgNgZhXuVOSx6BI0o6JLhceL94uT4gtWuuHgBaA2/+zhKcPXOhnIxvS4AcJfvPMR+wNIgdqPBA==" saltValue="idpT6g0UqYe+DEd6o5qt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67" zoomScale="70" zoomScaleNormal="25" zoomScaleSheetLayoutView="70" workbookViewId="0">
      <selection activeCell="BQ104" sqref="BQ104:DZ10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6761</v>
      </c>
      <c r="R7" s="1162"/>
      <c r="S7" s="1162"/>
      <c r="T7" s="1162"/>
      <c r="U7" s="1162"/>
      <c r="V7" s="1162">
        <v>6300</v>
      </c>
      <c r="W7" s="1162"/>
      <c r="X7" s="1162"/>
      <c r="Y7" s="1162"/>
      <c r="Z7" s="1162"/>
      <c r="AA7" s="1162">
        <v>461</v>
      </c>
      <c r="AB7" s="1162"/>
      <c r="AC7" s="1162"/>
      <c r="AD7" s="1162"/>
      <c r="AE7" s="1163"/>
      <c r="AF7" s="1164">
        <v>313</v>
      </c>
      <c r="AG7" s="1165"/>
      <c r="AH7" s="1165"/>
      <c r="AI7" s="1165"/>
      <c r="AJ7" s="1166"/>
      <c r="AK7" s="1148">
        <v>230</v>
      </c>
      <c r="AL7" s="1149"/>
      <c r="AM7" s="1149"/>
      <c r="AN7" s="1149"/>
      <c r="AO7" s="1149"/>
      <c r="AP7" s="1149">
        <v>4317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603</v>
      </c>
      <c r="BT7" s="1153"/>
      <c r="BU7" s="1153"/>
      <c r="BV7" s="1153"/>
      <c r="BW7" s="1153"/>
      <c r="BX7" s="1153"/>
      <c r="BY7" s="1153"/>
      <c r="BZ7" s="1153"/>
      <c r="CA7" s="1153"/>
      <c r="CB7" s="1153"/>
      <c r="CC7" s="1153"/>
      <c r="CD7" s="1153"/>
      <c r="CE7" s="1153"/>
      <c r="CF7" s="1153"/>
      <c r="CG7" s="1154"/>
      <c r="CH7" s="1145">
        <v>2</v>
      </c>
      <c r="CI7" s="1146"/>
      <c r="CJ7" s="1146"/>
      <c r="CK7" s="1146"/>
      <c r="CL7" s="1147"/>
      <c r="CM7" s="1145">
        <v>101</v>
      </c>
      <c r="CN7" s="1146"/>
      <c r="CO7" s="1146"/>
      <c r="CP7" s="1146"/>
      <c r="CQ7" s="1147"/>
      <c r="CR7" s="1145">
        <v>35</v>
      </c>
      <c r="CS7" s="1146"/>
      <c r="CT7" s="1146"/>
      <c r="CU7" s="1146"/>
      <c r="CV7" s="1147"/>
      <c r="CW7" s="1145" t="s">
        <v>592</v>
      </c>
      <c r="CX7" s="1146"/>
      <c r="CY7" s="1146"/>
      <c r="CZ7" s="1146"/>
      <c r="DA7" s="1147"/>
      <c r="DB7" s="1145" t="s">
        <v>592</v>
      </c>
      <c r="DC7" s="1146"/>
      <c r="DD7" s="1146"/>
      <c r="DE7" s="1146"/>
      <c r="DF7" s="1147"/>
      <c r="DG7" s="1145" t="s">
        <v>592</v>
      </c>
      <c r="DH7" s="1146"/>
      <c r="DI7" s="1146"/>
      <c r="DJ7" s="1146"/>
      <c r="DK7" s="1147"/>
      <c r="DL7" s="1145" t="s">
        <v>592</v>
      </c>
      <c r="DM7" s="1146"/>
      <c r="DN7" s="1146"/>
      <c r="DO7" s="1146"/>
      <c r="DP7" s="1147"/>
      <c r="DQ7" s="1145" t="s">
        <v>592</v>
      </c>
      <c r="DR7" s="1146"/>
      <c r="DS7" s="1146"/>
      <c r="DT7" s="1146"/>
      <c r="DU7" s="1147"/>
      <c r="DV7" s="1172"/>
      <c r="DW7" s="1173"/>
      <c r="DX7" s="1173"/>
      <c r="DY7" s="1173"/>
      <c r="DZ7" s="1174"/>
      <c r="EA7" s="256"/>
    </row>
    <row r="8" spans="1:131" s="257" customFormat="1" ht="26.25" customHeight="1" x14ac:dyDescent="0.15">
      <c r="A8" s="263">
        <v>2</v>
      </c>
      <c r="B8" s="1094" t="s">
        <v>389</v>
      </c>
      <c r="C8" s="1095"/>
      <c r="D8" s="1095"/>
      <c r="E8" s="1095"/>
      <c r="F8" s="1095"/>
      <c r="G8" s="1095"/>
      <c r="H8" s="1095"/>
      <c r="I8" s="1095"/>
      <c r="J8" s="1095"/>
      <c r="K8" s="1095"/>
      <c r="L8" s="1095"/>
      <c r="M8" s="1095"/>
      <c r="N8" s="1095"/>
      <c r="O8" s="1095"/>
      <c r="P8" s="1096"/>
      <c r="Q8" s="1100">
        <v>0</v>
      </c>
      <c r="R8" s="1101"/>
      <c r="S8" s="1101"/>
      <c r="T8" s="1101"/>
      <c r="U8" s="1101"/>
      <c r="V8" s="1101">
        <v>0</v>
      </c>
      <c r="W8" s="1101"/>
      <c r="X8" s="1101"/>
      <c r="Y8" s="1101"/>
      <c r="Z8" s="1101"/>
      <c r="AA8" s="1101">
        <v>0</v>
      </c>
      <c r="AB8" s="1101"/>
      <c r="AC8" s="1101"/>
      <c r="AD8" s="1101"/>
      <c r="AE8" s="1102"/>
      <c r="AF8" s="1076" t="s">
        <v>129</v>
      </c>
      <c r="AG8" s="1077"/>
      <c r="AH8" s="1077"/>
      <c r="AI8" s="1077"/>
      <c r="AJ8" s="1078"/>
      <c r="AK8" s="1143" t="s">
        <v>592</v>
      </c>
      <c r="AL8" s="1144"/>
      <c r="AM8" s="1144"/>
      <c r="AN8" s="1144"/>
      <c r="AO8" s="1144"/>
      <c r="AP8" s="1144" t="s">
        <v>592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313</v>
      </c>
      <c r="AG23" s="1126"/>
      <c r="AH23" s="1126"/>
      <c r="AI23" s="1126"/>
      <c r="AJ23" s="1129"/>
      <c r="AK23" s="1130"/>
      <c r="AL23" s="1131"/>
      <c r="AM23" s="1131"/>
      <c r="AN23" s="1131"/>
      <c r="AO23" s="1131"/>
      <c r="AP23" s="1126">
        <v>4317</v>
      </c>
      <c r="AQ23" s="1126"/>
      <c r="AR23" s="1126"/>
      <c r="AS23" s="1126"/>
      <c r="AT23" s="1126"/>
      <c r="AU23" s="1132"/>
      <c r="AV23" s="1132"/>
      <c r="AW23" s="1132"/>
      <c r="AX23" s="1132"/>
      <c r="AY23" s="1133"/>
      <c r="AZ23" s="1122" t="s">
        <v>129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1425</v>
      </c>
      <c r="R28" s="1111"/>
      <c r="S28" s="1111"/>
      <c r="T28" s="1111"/>
      <c r="U28" s="1111"/>
      <c r="V28" s="1111">
        <v>1314</v>
      </c>
      <c r="W28" s="1111"/>
      <c r="X28" s="1111"/>
      <c r="Y28" s="1111"/>
      <c r="Z28" s="1111"/>
      <c r="AA28" s="1111">
        <v>112</v>
      </c>
      <c r="AB28" s="1111"/>
      <c r="AC28" s="1111"/>
      <c r="AD28" s="1111"/>
      <c r="AE28" s="1112"/>
      <c r="AF28" s="1113">
        <v>112</v>
      </c>
      <c r="AG28" s="1111"/>
      <c r="AH28" s="1111"/>
      <c r="AI28" s="1111"/>
      <c r="AJ28" s="1114"/>
      <c r="AK28" s="1115">
        <v>91</v>
      </c>
      <c r="AL28" s="1103"/>
      <c r="AM28" s="1103"/>
      <c r="AN28" s="1103"/>
      <c r="AO28" s="1103"/>
      <c r="AP28" s="1103" t="s">
        <v>592</v>
      </c>
      <c r="AQ28" s="1103"/>
      <c r="AR28" s="1103"/>
      <c r="AS28" s="1103"/>
      <c r="AT28" s="1103"/>
      <c r="AU28" s="1103" t="s">
        <v>592</v>
      </c>
      <c r="AV28" s="1103"/>
      <c r="AW28" s="1103"/>
      <c r="AX28" s="1103"/>
      <c r="AY28" s="1103"/>
      <c r="AZ28" s="1104" t="s">
        <v>592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1205</v>
      </c>
      <c r="R29" s="1101"/>
      <c r="S29" s="1101"/>
      <c r="T29" s="1101"/>
      <c r="U29" s="1101"/>
      <c r="V29" s="1101">
        <v>1145</v>
      </c>
      <c r="W29" s="1101"/>
      <c r="X29" s="1101"/>
      <c r="Y29" s="1101"/>
      <c r="Z29" s="1101"/>
      <c r="AA29" s="1101">
        <v>60</v>
      </c>
      <c r="AB29" s="1101"/>
      <c r="AC29" s="1101"/>
      <c r="AD29" s="1101"/>
      <c r="AE29" s="1102"/>
      <c r="AF29" s="1076">
        <v>60</v>
      </c>
      <c r="AG29" s="1077"/>
      <c r="AH29" s="1077"/>
      <c r="AI29" s="1077"/>
      <c r="AJ29" s="1078"/>
      <c r="AK29" s="1037">
        <v>184</v>
      </c>
      <c r="AL29" s="1028"/>
      <c r="AM29" s="1028"/>
      <c r="AN29" s="1028"/>
      <c r="AO29" s="1028"/>
      <c r="AP29" s="1028" t="s">
        <v>592</v>
      </c>
      <c r="AQ29" s="1028"/>
      <c r="AR29" s="1028"/>
      <c r="AS29" s="1028"/>
      <c r="AT29" s="1028"/>
      <c r="AU29" s="1028" t="s">
        <v>592</v>
      </c>
      <c r="AV29" s="1028"/>
      <c r="AW29" s="1028"/>
      <c r="AX29" s="1028"/>
      <c r="AY29" s="1028"/>
      <c r="AZ29" s="1099" t="s">
        <v>592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142</v>
      </c>
      <c r="R30" s="1101"/>
      <c r="S30" s="1101"/>
      <c r="T30" s="1101"/>
      <c r="U30" s="1101"/>
      <c r="V30" s="1101">
        <v>142</v>
      </c>
      <c r="W30" s="1101"/>
      <c r="X30" s="1101"/>
      <c r="Y30" s="1101"/>
      <c r="Z30" s="1101"/>
      <c r="AA30" s="1101">
        <v>0</v>
      </c>
      <c r="AB30" s="1101"/>
      <c r="AC30" s="1101"/>
      <c r="AD30" s="1101"/>
      <c r="AE30" s="1102"/>
      <c r="AF30" s="1076">
        <v>0</v>
      </c>
      <c r="AG30" s="1077"/>
      <c r="AH30" s="1077"/>
      <c r="AI30" s="1077"/>
      <c r="AJ30" s="1078"/>
      <c r="AK30" s="1037">
        <v>34</v>
      </c>
      <c r="AL30" s="1028"/>
      <c r="AM30" s="1028"/>
      <c r="AN30" s="1028"/>
      <c r="AO30" s="1028"/>
      <c r="AP30" s="1028" t="s">
        <v>592</v>
      </c>
      <c r="AQ30" s="1028"/>
      <c r="AR30" s="1028"/>
      <c r="AS30" s="1028"/>
      <c r="AT30" s="1028"/>
      <c r="AU30" s="1028" t="s">
        <v>592</v>
      </c>
      <c r="AV30" s="1028"/>
      <c r="AW30" s="1028"/>
      <c r="AX30" s="1028"/>
      <c r="AY30" s="1028"/>
      <c r="AZ30" s="1099" t="s">
        <v>592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454</v>
      </c>
      <c r="R31" s="1101"/>
      <c r="S31" s="1101"/>
      <c r="T31" s="1101"/>
      <c r="U31" s="1101"/>
      <c r="V31" s="1101">
        <v>448</v>
      </c>
      <c r="W31" s="1101"/>
      <c r="X31" s="1101"/>
      <c r="Y31" s="1101"/>
      <c r="Z31" s="1101"/>
      <c r="AA31" s="1101">
        <v>6</v>
      </c>
      <c r="AB31" s="1101"/>
      <c r="AC31" s="1101"/>
      <c r="AD31" s="1101"/>
      <c r="AE31" s="1102"/>
      <c r="AF31" s="1076">
        <v>268</v>
      </c>
      <c r="AG31" s="1077"/>
      <c r="AH31" s="1077"/>
      <c r="AI31" s="1077"/>
      <c r="AJ31" s="1078"/>
      <c r="AK31" s="1037">
        <v>70</v>
      </c>
      <c r="AL31" s="1028"/>
      <c r="AM31" s="1028"/>
      <c r="AN31" s="1028"/>
      <c r="AO31" s="1028"/>
      <c r="AP31" s="1028">
        <v>1825</v>
      </c>
      <c r="AQ31" s="1028"/>
      <c r="AR31" s="1028"/>
      <c r="AS31" s="1028"/>
      <c r="AT31" s="1028"/>
      <c r="AU31" s="1028">
        <v>290</v>
      </c>
      <c r="AV31" s="1028"/>
      <c r="AW31" s="1028"/>
      <c r="AX31" s="1028"/>
      <c r="AY31" s="1028"/>
      <c r="AZ31" s="1099" t="s">
        <v>592</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189</v>
      </c>
      <c r="R32" s="1101"/>
      <c r="S32" s="1101"/>
      <c r="T32" s="1101"/>
      <c r="U32" s="1101"/>
      <c r="V32" s="1101">
        <v>278</v>
      </c>
      <c r="W32" s="1101"/>
      <c r="X32" s="1101"/>
      <c r="Y32" s="1101"/>
      <c r="Z32" s="1101"/>
      <c r="AA32" s="1101">
        <v>-88</v>
      </c>
      <c r="AB32" s="1101"/>
      <c r="AC32" s="1101"/>
      <c r="AD32" s="1101"/>
      <c r="AE32" s="1102"/>
      <c r="AF32" s="1076">
        <v>124</v>
      </c>
      <c r="AG32" s="1077"/>
      <c r="AH32" s="1077"/>
      <c r="AI32" s="1077"/>
      <c r="AJ32" s="1078"/>
      <c r="AK32" s="1037">
        <v>9</v>
      </c>
      <c r="AL32" s="1028"/>
      <c r="AM32" s="1028"/>
      <c r="AN32" s="1028"/>
      <c r="AO32" s="1028"/>
      <c r="AP32" s="1028">
        <v>0</v>
      </c>
      <c r="AQ32" s="1028"/>
      <c r="AR32" s="1028"/>
      <c r="AS32" s="1028"/>
      <c r="AT32" s="1028"/>
      <c r="AU32" s="1028">
        <v>0</v>
      </c>
      <c r="AV32" s="1028"/>
      <c r="AW32" s="1028"/>
      <c r="AX32" s="1028"/>
      <c r="AY32" s="1028"/>
      <c r="AZ32" s="1099" t="s">
        <v>592</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564</v>
      </c>
      <c r="AG63" s="1016"/>
      <c r="AH63" s="1016"/>
      <c r="AI63" s="1016"/>
      <c r="AJ63" s="1087"/>
      <c r="AK63" s="1088"/>
      <c r="AL63" s="1020"/>
      <c r="AM63" s="1020"/>
      <c r="AN63" s="1020"/>
      <c r="AO63" s="1020"/>
      <c r="AP63" s="1016">
        <v>1825</v>
      </c>
      <c r="AQ63" s="1016"/>
      <c r="AR63" s="1016"/>
      <c r="AS63" s="1016"/>
      <c r="AT63" s="1016"/>
      <c r="AU63" s="1016">
        <v>290</v>
      </c>
      <c r="AV63" s="1016"/>
      <c r="AW63" s="1016"/>
      <c r="AX63" s="1016"/>
      <c r="AY63" s="1016"/>
      <c r="AZ63" s="1082"/>
      <c r="BA63" s="1082"/>
      <c r="BB63" s="1082"/>
      <c r="BC63" s="1082"/>
      <c r="BD63" s="1082"/>
      <c r="BE63" s="1017"/>
      <c r="BF63" s="1017"/>
      <c r="BG63" s="1017"/>
      <c r="BH63" s="1017"/>
      <c r="BI63" s="1018"/>
      <c r="BJ63" s="1083" t="s">
        <v>412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416</v>
      </c>
      <c r="W66" s="1059"/>
      <c r="X66" s="1059"/>
      <c r="Y66" s="1059"/>
      <c r="Z66" s="1060"/>
      <c r="AA66" s="1058" t="s">
        <v>417</v>
      </c>
      <c r="AB66" s="1059"/>
      <c r="AC66" s="1059"/>
      <c r="AD66" s="1059"/>
      <c r="AE66" s="1060"/>
      <c r="AF66" s="1064" t="s">
        <v>418</v>
      </c>
      <c r="AG66" s="1065"/>
      <c r="AH66" s="1065"/>
      <c r="AI66" s="1065"/>
      <c r="AJ66" s="1066"/>
      <c r="AK66" s="1058" t="s">
        <v>419</v>
      </c>
      <c r="AL66" s="1053"/>
      <c r="AM66" s="1053"/>
      <c r="AN66" s="1053"/>
      <c r="AO66" s="1054"/>
      <c r="AP66" s="1058" t="s">
        <v>420</v>
      </c>
      <c r="AQ66" s="1059"/>
      <c r="AR66" s="1059"/>
      <c r="AS66" s="1059"/>
      <c r="AT66" s="1060"/>
      <c r="AU66" s="1058" t="s">
        <v>421</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593</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592</v>
      </c>
      <c r="AQ68" s="1039"/>
      <c r="AR68" s="1039"/>
      <c r="AS68" s="1039"/>
      <c r="AT68" s="1039"/>
      <c r="AU68" s="1039" t="s">
        <v>592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594</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592</v>
      </c>
      <c r="AL69" s="1028"/>
      <c r="AM69" s="1028"/>
      <c r="AN69" s="1028"/>
      <c r="AO69" s="1028"/>
      <c r="AP69" s="1028" t="s">
        <v>592</v>
      </c>
      <c r="AQ69" s="1028"/>
      <c r="AR69" s="1028"/>
      <c r="AS69" s="1028"/>
      <c r="AT69" s="1028"/>
      <c r="AU69" s="1028" t="s">
        <v>592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595</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592</v>
      </c>
      <c r="AQ70" s="1028"/>
      <c r="AR70" s="1028"/>
      <c r="AS70" s="1028"/>
      <c r="AT70" s="1028"/>
      <c r="AU70" s="1028" t="s">
        <v>592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596</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592</v>
      </c>
      <c r="AL71" s="1028"/>
      <c r="AM71" s="1028"/>
      <c r="AN71" s="1028"/>
      <c r="AO71" s="1028"/>
      <c r="AP71" s="1028" t="s">
        <v>592</v>
      </c>
      <c r="AQ71" s="1028"/>
      <c r="AR71" s="1028"/>
      <c r="AS71" s="1028"/>
      <c r="AT71" s="1028"/>
      <c r="AU71" s="1028" t="s">
        <v>592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597</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v>335</v>
      </c>
      <c r="AB72" s="1028"/>
      <c r="AC72" s="1028"/>
      <c r="AD72" s="1028"/>
      <c r="AE72" s="1028"/>
      <c r="AF72" s="1028">
        <v>335</v>
      </c>
      <c r="AG72" s="1028"/>
      <c r="AH72" s="1028"/>
      <c r="AI72" s="1028"/>
      <c r="AJ72" s="1028"/>
      <c r="AK72" s="1028">
        <v>138</v>
      </c>
      <c r="AL72" s="1028"/>
      <c r="AM72" s="1028"/>
      <c r="AN72" s="1028"/>
      <c r="AO72" s="1028"/>
      <c r="AP72" s="1028" t="s">
        <v>592</v>
      </c>
      <c r="AQ72" s="1028"/>
      <c r="AR72" s="1028"/>
      <c r="AS72" s="1028"/>
      <c r="AT72" s="1028"/>
      <c r="AU72" s="1028" t="s">
        <v>592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598</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v>23868</v>
      </c>
      <c r="AB73" s="1028"/>
      <c r="AC73" s="1028"/>
      <c r="AD73" s="1028"/>
      <c r="AE73" s="1028"/>
      <c r="AF73" s="1028">
        <v>23868</v>
      </c>
      <c r="AG73" s="1028"/>
      <c r="AH73" s="1028"/>
      <c r="AI73" s="1028"/>
      <c r="AJ73" s="1028"/>
      <c r="AK73" s="1028">
        <v>3257</v>
      </c>
      <c r="AL73" s="1028"/>
      <c r="AM73" s="1028"/>
      <c r="AN73" s="1028"/>
      <c r="AO73" s="1028"/>
      <c r="AP73" s="1028" t="s">
        <v>592</v>
      </c>
      <c r="AQ73" s="1028"/>
      <c r="AR73" s="1028"/>
      <c r="AS73" s="1028"/>
      <c r="AT73" s="1028"/>
      <c r="AU73" s="1028" t="s">
        <v>592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599</v>
      </c>
      <c r="C74" s="1032"/>
      <c r="D74" s="1032"/>
      <c r="E74" s="1032"/>
      <c r="F74" s="1032"/>
      <c r="G74" s="1032"/>
      <c r="H74" s="1032"/>
      <c r="I74" s="1032"/>
      <c r="J74" s="1032"/>
      <c r="K74" s="1032"/>
      <c r="L74" s="1032"/>
      <c r="M74" s="1032"/>
      <c r="N74" s="1032"/>
      <c r="O74" s="1032"/>
      <c r="P74" s="1033"/>
      <c r="Q74" s="1034">
        <v>2154</v>
      </c>
      <c r="R74" s="1028"/>
      <c r="S74" s="1028"/>
      <c r="T74" s="1028"/>
      <c r="U74" s="1028"/>
      <c r="V74" s="1028">
        <v>2075</v>
      </c>
      <c r="W74" s="1028"/>
      <c r="X74" s="1028"/>
      <c r="Y74" s="1028"/>
      <c r="Z74" s="1028"/>
      <c r="AA74" s="1028">
        <v>79</v>
      </c>
      <c r="AB74" s="1028"/>
      <c r="AC74" s="1028"/>
      <c r="AD74" s="1028"/>
      <c r="AE74" s="1028"/>
      <c r="AF74" s="1028">
        <v>79</v>
      </c>
      <c r="AG74" s="1028"/>
      <c r="AH74" s="1028"/>
      <c r="AI74" s="1028"/>
      <c r="AJ74" s="1028"/>
      <c r="AK74" s="1028">
        <v>0</v>
      </c>
      <c r="AL74" s="1028"/>
      <c r="AM74" s="1028"/>
      <c r="AN74" s="1028"/>
      <c r="AO74" s="1028"/>
      <c r="AP74" s="1028">
        <v>362</v>
      </c>
      <c r="AQ74" s="1028"/>
      <c r="AR74" s="1028"/>
      <c r="AS74" s="1028"/>
      <c r="AT74" s="1028"/>
      <c r="AU74" s="1028">
        <v>47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600</v>
      </c>
      <c r="C75" s="1032"/>
      <c r="D75" s="1032"/>
      <c r="E75" s="1032"/>
      <c r="F75" s="1032"/>
      <c r="G75" s="1032"/>
      <c r="H75" s="1032"/>
      <c r="I75" s="1032"/>
      <c r="J75" s="1032"/>
      <c r="K75" s="1032"/>
      <c r="L75" s="1032"/>
      <c r="M75" s="1032"/>
      <c r="N75" s="1032"/>
      <c r="O75" s="1032"/>
      <c r="P75" s="1033"/>
      <c r="Q75" s="1035">
        <v>410</v>
      </c>
      <c r="R75" s="1036"/>
      <c r="S75" s="1036"/>
      <c r="T75" s="1036"/>
      <c r="U75" s="1037"/>
      <c r="V75" s="1038">
        <v>366</v>
      </c>
      <c r="W75" s="1036"/>
      <c r="X75" s="1036"/>
      <c r="Y75" s="1036"/>
      <c r="Z75" s="1037"/>
      <c r="AA75" s="1038">
        <v>44</v>
      </c>
      <c r="AB75" s="1036"/>
      <c r="AC75" s="1036"/>
      <c r="AD75" s="1036"/>
      <c r="AE75" s="1037"/>
      <c r="AF75" s="1038">
        <v>44</v>
      </c>
      <c r="AG75" s="1036"/>
      <c r="AH75" s="1036"/>
      <c r="AI75" s="1036"/>
      <c r="AJ75" s="1037"/>
      <c r="AK75" s="1038">
        <v>0</v>
      </c>
      <c r="AL75" s="1036"/>
      <c r="AM75" s="1036"/>
      <c r="AN75" s="1036"/>
      <c r="AO75" s="1037"/>
      <c r="AP75" s="1038">
        <v>266</v>
      </c>
      <c r="AQ75" s="1036"/>
      <c r="AR75" s="1036"/>
      <c r="AS75" s="1036"/>
      <c r="AT75" s="1037"/>
      <c r="AU75" s="1038">
        <v>46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601</v>
      </c>
      <c r="C76" s="1032"/>
      <c r="D76" s="1032"/>
      <c r="E76" s="1032"/>
      <c r="F76" s="1032"/>
      <c r="G76" s="1032"/>
      <c r="H76" s="1032"/>
      <c r="I76" s="1032"/>
      <c r="J76" s="1032"/>
      <c r="K76" s="1032"/>
      <c r="L76" s="1032"/>
      <c r="M76" s="1032"/>
      <c r="N76" s="1032"/>
      <c r="O76" s="1032"/>
      <c r="P76" s="1033"/>
      <c r="Q76" s="1035">
        <v>3783</v>
      </c>
      <c r="R76" s="1036"/>
      <c r="S76" s="1036"/>
      <c r="T76" s="1036"/>
      <c r="U76" s="1037"/>
      <c r="V76" s="1038">
        <v>3418</v>
      </c>
      <c r="W76" s="1036"/>
      <c r="X76" s="1036"/>
      <c r="Y76" s="1036"/>
      <c r="Z76" s="1037"/>
      <c r="AA76" s="1038">
        <v>365</v>
      </c>
      <c r="AB76" s="1036"/>
      <c r="AC76" s="1036"/>
      <c r="AD76" s="1036"/>
      <c r="AE76" s="1037"/>
      <c r="AF76" s="1038">
        <v>4821</v>
      </c>
      <c r="AG76" s="1036"/>
      <c r="AH76" s="1036"/>
      <c r="AI76" s="1036"/>
      <c r="AJ76" s="1037"/>
      <c r="AK76" s="1038">
        <v>0</v>
      </c>
      <c r="AL76" s="1036"/>
      <c r="AM76" s="1036"/>
      <c r="AN76" s="1036"/>
      <c r="AO76" s="1037"/>
      <c r="AP76" s="1038">
        <v>2815</v>
      </c>
      <c r="AQ76" s="1036"/>
      <c r="AR76" s="1036"/>
      <c r="AS76" s="1036"/>
      <c r="AT76" s="1037"/>
      <c r="AU76" s="1038" t="s">
        <v>592</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602</v>
      </c>
      <c r="C77" s="1032"/>
      <c r="D77" s="1032"/>
      <c r="E77" s="1032"/>
      <c r="F77" s="1032"/>
      <c r="G77" s="1032"/>
      <c r="H77" s="1032"/>
      <c r="I77" s="1032"/>
      <c r="J77" s="1032"/>
      <c r="K77" s="1032"/>
      <c r="L77" s="1032"/>
      <c r="M77" s="1032"/>
      <c r="N77" s="1032"/>
      <c r="O77" s="1032"/>
      <c r="P77" s="1033"/>
      <c r="Q77" s="1035">
        <v>3792</v>
      </c>
      <c r="R77" s="1036"/>
      <c r="S77" s="1036"/>
      <c r="T77" s="1036"/>
      <c r="U77" s="1037"/>
      <c r="V77" s="1038">
        <v>3336</v>
      </c>
      <c r="W77" s="1036"/>
      <c r="X77" s="1036"/>
      <c r="Y77" s="1036"/>
      <c r="Z77" s="1037"/>
      <c r="AA77" s="1038">
        <v>456</v>
      </c>
      <c r="AB77" s="1036"/>
      <c r="AC77" s="1036"/>
      <c r="AD77" s="1036"/>
      <c r="AE77" s="1037"/>
      <c r="AF77" s="1038">
        <v>951</v>
      </c>
      <c r="AG77" s="1036"/>
      <c r="AH77" s="1036"/>
      <c r="AI77" s="1036"/>
      <c r="AJ77" s="1037"/>
      <c r="AK77" s="1038">
        <v>681</v>
      </c>
      <c r="AL77" s="1036"/>
      <c r="AM77" s="1036"/>
      <c r="AN77" s="1036"/>
      <c r="AO77" s="1037"/>
      <c r="AP77" s="1038">
        <v>2900</v>
      </c>
      <c r="AQ77" s="1036"/>
      <c r="AR77" s="1036"/>
      <c r="AS77" s="1036"/>
      <c r="AT77" s="1037"/>
      <c r="AU77" s="1038">
        <v>429</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30354</v>
      </c>
      <c r="AG88" s="1016"/>
      <c r="AH88" s="1016"/>
      <c r="AI88" s="1016"/>
      <c r="AJ88" s="1016"/>
      <c r="AK88" s="1020"/>
      <c r="AL88" s="1020"/>
      <c r="AM88" s="1020"/>
      <c r="AN88" s="1020"/>
      <c r="AO88" s="1020"/>
      <c r="AP88" s="1016">
        <v>6343</v>
      </c>
      <c r="AQ88" s="1016"/>
      <c r="AR88" s="1016"/>
      <c r="AS88" s="1016"/>
      <c r="AT88" s="1016"/>
      <c r="AU88" s="1016">
        <v>522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35</v>
      </c>
      <c r="CS102" s="1008"/>
      <c r="CT102" s="1008"/>
      <c r="CU102" s="1008"/>
      <c r="CV102" s="1009"/>
      <c r="CW102" s="1007" t="s">
        <v>604</v>
      </c>
      <c r="CX102" s="1008"/>
      <c r="CY102" s="1008"/>
      <c r="CZ102" s="1008"/>
      <c r="DA102" s="1009"/>
      <c r="DB102" s="1007" t="s">
        <v>522</v>
      </c>
      <c r="DC102" s="1008"/>
      <c r="DD102" s="1008"/>
      <c r="DE102" s="1008"/>
      <c r="DF102" s="1009"/>
      <c r="DG102" s="1007" t="s">
        <v>522</v>
      </c>
      <c r="DH102" s="1008"/>
      <c r="DI102" s="1008"/>
      <c r="DJ102" s="1008"/>
      <c r="DK102" s="1009"/>
      <c r="DL102" s="1007" t="s">
        <v>522</v>
      </c>
      <c r="DM102" s="1008"/>
      <c r="DN102" s="1008"/>
      <c r="DO102" s="1008"/>
      <c r="DP102" s="1009"/>
      <c r="DQ102" s="1007" t="s">
        <v>522</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306</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306</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306</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459710</v>
      </c>
      <c r="AB110" s="944"/>
      <c r="AC110" s="944"/>
      <c r="AD110" s="944"/>
      <c r="AE110" s="945"/>
      <c r="AF110" s="946">
        <v>447922</v>
      </c>
      <c r="AG110" s="944"/>
      <c r="AH110" s="944"/>
      <c r="AI110" s="944"/>
      <c r="AJ110" s="945"/>
      <c r="AK110" s="946">
        <v>459889</v>
      </c>
      <c r="AL110" s="944"/>
      <c r="AM110" s="944"/>
      <c r="AN110" s="944"/>
      <c r="AO110" s="945"/>
      <c r="AP110" s="947">
        <v>15.2</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4405157</v>
      </c>
      <c r="BR110" s="891"/>
      <c r="BS110" s="891"/>
      <c r="BT110" s="891"/>
      <c r="BU110" s="891"/>
      <c r="BV110" s="891">
        <v>4356649</v>
      </c>
      <c r="BW110" s="891"/>
      <c r="BX110" s="891"/>
      <c r="BY110" s="891"/>
      <c r="BZ110" s="891"/>
      <c r="CA110" s="891">
        <v>4317213</v>
      </c>
      <c r="CB110" s="891"/>
      <c r="CC110" s="891"/>
      <c r="CD110" s="891"/>
      <c r="CE110" s="891"/>
      <c r="CF110" s="915">
        <v>143</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412</v>
      </c>
      <c r="DH110" s="891"/>
      <c r="DI110" s="891"/>
      <c r="DJ110" s="891"/>
      <c r="DK110" s="891"/>
      <c r="DL110" s="891" t="s">
        <v>412</v>
      </c>
      <c r="DM110" s="891"/>
      <c r="DN110" s="891"/>
      <c r="DO110" s="891"/>
      <c r="DP110" s="891"/>
      <c r="DQ110" s="891" t="s">
        <v>412</v>
      </c>
      <c r="DR110" s="891"/>
      <c r="DS110" s="891"/>
      <c r="DT110" s="891"/>
      <c r="DU110" s="891"/>
      <c r="DV110" s="892" t="s">
        <v>412</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440</v>
      </c>
      <c r="AL111" s="972"/>
      <c r="AM111" s="972"/>
      <c r="AN111" s="972"/>
      <c r="AO111" s="973"/>
      <c r="AP111" s="975" t="s">
        <v>441</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443</v>
      </c>
      <c r="BR111" s="863"/>
      <c r="BS111" s="863"/>
      <c r="BT111" s="863"/>
      <c r="BU111" s="863"/>
      <c r="BV111" s="863" t="s">
        <v>444</v>
      </c>
      <c r="BW111" s="863"/>
      <c r="BX111" s="863"/>
      <c r="BY111" s="863"/>
      <c r="BZ111" s="863"/>
      <c r="CA111" s="863" t="s">
        <v>441</v>
      </c>
      <c r="CB111" s="863"/>
      <c r="CC111" s="863"/>
      <c r="CD111" s="863"/>
      <c r="CE111" s="863"/>
      <c r="CF111" s="924" t="s">
        <v>445</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441</v>
      </c>
      <c r="DH111" s="863"/>
      <c r="DI111" s="863"/>
      <c r="DJ111" s="863"/>
      <c r="DK111" s="863"/>
      <c r="DL111" s="863" t="s">
        <v>447</v>
      </c>
      <c r="DM111" s="863"/>
      <c r="DN111" s="863"/>
      <c r="DO111" s="863"/>
      <c r="DP111" s="863"/>
      <c r="DQ111" s="863" t="s">
        <v>448</v>
      </c>
      <c r="DR111" s="863"/>
      <c r="DS111" s="863"/>
      <c r="DT111" s="863"/>
      <c r="DU111" s="863"/>
      <c r="DV111" s="840" t="s">
        <v>449</v>
      </c>
      <c r="DW111" s="840"/>
      <c r="DX111" s="840"/>
      <c r="DY111" s="840"/>
      <c r="DZ111" s="841"/>
    </row>
    <row r="112" spans="1:131" s="248" customFormat="1" ht="26.25" customHeight="1" x14ac:dyDescent="0.15">
      <c r="A112" s="965" t="s">
        <v>450</v>
      </c>
      <c r="B112" s="966"/>
      <c r="C112" s="796" t="s">
        <v>451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445</v>
      </c>
      <c r="AG112" s="826"/>
      <c r="AH112" s="826"/>
      <c r="AI112" s="826"/>
      <c r="AJ112" s="827"/>
      <c r="AK112" s="828" t="s">
        <v>445</v>
      </c>
      <c r="AL112" s="826"/>
      <c r="AM112" s="826"/>
      <c r="AN112" s="826"/>
      <c r="AO112" s="827"/>
      <c r="AP112" s="873" t="s">
        <v>449</v>
      </c>
      <c r="AQ112" s="874"/>
      <c r="AR112" s="874"/>
      <c r="AS112" s="874"/>
      <c r="AT112" s="875"/>
      <c r="AU112" s="985"/>
      <c r="AV112" s="986"/>
      <c r="AW112" s="986"/>
      <c r="AX112" s="986"/>
      <c r="AY112" s="986"/>
      <c r="AZ112" s="861" t="s">
        <v>452</v>
      </c>
      <c r="BA112" s="796"/>
      <c r="BB112" s="796"/>
      <c r="BC112" s="796"/>
      <c r="BD112" s="796"/>
      <c r="BE112" s="796"/>
      <c r="BF112" s="796"/>
      <c r="BG112" s="796"/>
      <c r="BH112" s="796"/>
      <c r="BI112" s="796"/>
      <c r="BJ112" s="796"/>
      <c r="BK112" s="796"/>
      <c r="BL112" s="796"/>
      <c r="BM112" s="796"/>
      <c r="BN112" s="796"/>
      <c r="BO112" s="796"/>
      <c r="BP112" s="797"/>
      <c r="BQ112" s="862">
        <v>227837</v>
      </c>
      <c r="BR112" s="863"/>
      <c r="BS112" s="863"/>
      <c r="BT112" s="863"/>
      <c r="BU112" s="863"/>
      <c r="BV112" s="863">
        <v>212191</v>
      </c>
      <c r="BW112" s="863"/>
      <c r="BX112" s="863"/>
      <c r="BY112" s="863"/>
      <c r="BZ112" s="863"/>
      <c r="CA112" s="863">
        <v>290173</v>
      </c>
      <c r="CB112" s="863"/>
      <c r="CC112" s="863"/>
      <c r="CD112" s="863"/>
      <c r="CE112" s="863"/>
      <c r="CF112" s="924">
        <v>9.6</v>
      </c>
      <c r="CG112" s="925"/>
      <c r="CH112" s="925"/>
      <c r="CI112" s="925"/>
      <c r="CJ112" s="925"/>
      <c r="CK112" s="980"/>
      <c r="CL112" s="867"/>
      <c r="CM112" s="870" t="s">
        <v>453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441</v>
      </c>
      <c r="DM112" s="863"/>
      <c r="DN112" s="863"/>
      <c r="DO112" s="863"/>
      <c r="DP112" s="863"/>
      <c r="DQ112" s="863" t="s">
        <v>444</v>
      </c>
      <c r="DR112" s="863"/>
      <c r="DS112" s="863"/>
      <c r="DT112" s="863"/>
      <c r="DU112" s="863"/>
      <c r="DV112" s="840" t="s">
        <v>448</v>
      </c>
      <c r="DW112" s="840"/>
      <c r="DX112" s="840"/>
      <c r="DY112" s="840"/>
      <c r="DZ112" s="841"/>
    </row>
    <row r="113" spans="1:130" s="248" customFormat="1" ht="26.25" customHeight="1" x14ac:dyDescent="0.15">
      <c r="A113" s="967"/>
      <c r="B113" s="968"/>
      <c r="C113" s="796" t="s">
        <v>454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17721</v>
      </c>
      <c r="AB113" s="972"/>
      <c r="AC113" s="972"/>
      <c r="AD113" s="972"/>
      <c r="AE113" s="973"/>
      <c r="AF113" s="974">
        <v>19612</v>
      </c>
      <c r="AG113" s="972"/>
      <c r="AH113" s="972"/>
      <c r="AI113" s="972"/>
      <c r="AJ113" s="973"/>
      <c r="AK113" s="974">
        <v>18982</v>
      </c>
      <c r="AL113" s="972"/>
      <c r="AM113" s="972"/>
      <c r="AN113" s="972"/>
      <c r="AO113" s="973"/>
      <c r="AP113" s="975">
        <v>0.6</v>
      </c>
      <c r="AQ113" s="976"/>
      <c r="AR113" s="976"/>
      <c r="AS113" s="976"/>
      <c r="AT113" s="977"/>
      <c r="AU113" s="985"/>
      <c r="AV113" s="986"/>
      <c r="AW113" s="986"/>
      <c r="AX113" s="986"/>
      <c r="AY113" s="986"/>
      <c r="AZ113" s="861" t="s">
        <v>455</v>
      </c>
      <c r="BA113" s="796"/>
      <c r="BB113" s="796"/>
      <c r="BC113" s="796"/>
      <c r="BD113" s="796"/>
      <c r="BE113" s="796"/>
      <c r="BF113" s="796"/>
      <c r="BG113" s="796"/>
      <c r="BH113" s="796"/>
      <c r="BI113" s="796"/>
      <c r="BJ113" s="796"/>
      <c r="BK113" s="796"/>
      <c r="BL113" s="796"/>
      <c r="BM113" s="796"/>
      <c r="BN113" s="796"/>
      <c r="BO113" s="796"/>
      <c r="BP113" s="797"/>
      <c r="BQ113" s="862">
        <v>604327</v>
      </c>
      <c r="BR113" s="863"/>
      <c r="BS113" s="863"/>
      <c r="BT113" s="863"/>
      <c r="BU113" s="863"/>
      <c r="BV113" s="863">
        <v>559158</v>
      </c>
      <c r="BW113" s="863"/>
      <c r="BX113" s="863"/>
      <c r="BY113" s="863"/>
      <c r="BZ113" s="863"/>
      <c r="CA113" s="863">
        <v>521303</v>
      </c>
      <c r="CB113" s="863"/>
      <c r="CC113" s="863"/>
      <c r="CD113" s="863"/>
      <c r="CE113" s="863"/>
      <c r="CF113" s="924">
        <v>17.3</v>
      </c>
      <c r="CG113" s="925"/>
      <c r="CH113" s="925"/>
      <c r="CI113" s="925"/>
      <c r="CJ113" s="925"/>
      <c r="CK113" s="980"/>
      <c r="CL113" s="867"/>
      <c r="CM113" s="870" t="s">
        <v>456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457</v>
      </c>
      <c r="DM113" s="826"/>
      <c r="DN113" s="826"/>
      <c r="DO113" s="826"/>
      <c r="DP113" s="827"/>
      <c r="DQ113" s="828" t="s">
        <v>448</v>
      </c>
      <c r="DR113" s="826"/>
      <c r="DS113" s="826"/>
      <c r="DT113" s="826"/>
      <c r="DU113" s="827"/>
      <c r="DV113" s="873" t="s">
        <v>448</v>
      </c>
      <c r="DW113" s="874"/>
      <c r="DX113" s="874"/>
      <c r="DY113" s="874"/>
      <c r="DZ113" s="875"/>
    </row>
    <row r="114" spans="1:130" s="248" customFormat="1" ht="26.25" customHeight="1" x14ac:dyDescent="0.15">
      <c r="A114" s="967"/>
      <c r="B114" s="968"/>
      <c r="C114" s="796" t="s">
        <v>458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40255</v>
      </c>
      <c r="AB114" s="826"/>
      <c r="AC114" s="826"/>
      <c r="AD114" s="826"/>
      <c r="AE114" s="827"/>
      <c r="AF114" s="828">
        <v>34340</v>
      </c>
      <c r="AG114" s="826"/>
      <c r="AH114" s="826"/>
      <c r="AI114" s="826"/>
      <c r="AJ114" s="827"/>
      <c r="AK114" s="828">
        <v>35727</v>
      </c>
      <c r="AL114" s="826"/>
      <c r="AM114" s="826"/>
      <c r="AN114" s="826"/>
      <c r="AO114" s="827"/>
      <c r="AP114" s="873">
        <v>1.2</v>
      </c>
      <c r="AQ114" s="874"/>
      <c r="AR114" s="874"/>
      <c r="AS114" s="874"/>
      <c r="AT114" s="875"/>
      <c r="AU114" s="985"/>
      <c r="AV114" s="986"/>
      <c r="AW114" s="986"/>
      <c r="AX114" s="986"/>
      <c r="AY114" s="986"/>
      <c r="AZ114" s="861" t="s">
        <v>459</v>
      </c>
      <c r="BA114" s="796"/>
      <c r="BB114" s="796"/>
      <c r="BC114" s="796"/>
      <c r="BD114" s="796"/>
      <c r="BE114" s="796"/>
      <c r="BF114" s="796"/>
      <c r="BG114" s="796"/>
      <c r="BH114" s="796"/>
      <c r="BI114" s="796"/>
      <c r="BJ114" s="796"/>
      <c r="BK114" s="796"/>
      <c r="BL114" s="796"/>
      <c r="BM114" s="796"/>
      <c r="BN114" s="796"/>
      <c r="BO114" s="796"/>
      <c r="BP114" s="797"/>
      <c r="BQ114" s="862">
        <v>1684034</v>
      </c>
      <c r="BR114" s="863"/>
      <c r="BS114" s="863"/>
      <c r="BT114" s="863"/>
      <c r="BU114" s="863"/>
      <c r="BV114" s="863">
        <v>1576811</v>
      </c>
      <c r="BW114" s="863"/>
      <c r="BX114" s="863"/>
      <c r="BY114" s="863"/>
      <c r="BZ114" s="863"/>
      <c r="CA114" s="863">
        <v>1475373</v>
      </c>
      <c r="CB114" s="863"/>
      <c r="CC114" s="863"/>
      <c r="CD114" s="863"/>
      <c r="CE114" s="863"/>
      <c r="CF114" s="924">
        <v>48.9</v>
      </c>
      <c r="CG114" s="925"/>
      <c r="CH114" s="925"/>
      <c r="CI114" s="925"/>
      <c r="CJ114" s="925"/>
      <c r="CK114" s="980"/>
      <c r="CL114" s="867"/>
      <c r="CM114" s="870" t="s">
        <v>460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449</v>
      </c>
      <c r="DH114" s="826"/>
      <c r="DI114" s="826"/>
      <c r="DJ114" s="826"/>
      <c r="DK114" s="827"/>
      <c r="DL114" s="828" t="s">
        <v>129</v>
      </c>
      <c r="DM114" s="826"/>
      <c r="DN114" s="826"/>
      <c r="DO114" s="826"/>
      <c r="DP114" s="827"/>
      <c r="DQ114" s="828" t="s">
        <v>448</v>
      </c>
      <c r="DR114" s="826"/>
      <c r="DS114" s="826"/>
      <c r="DT114" s="826"/>
      <c r="DU114" s="827"/>
      <c r="DV114" s="873" t="s">
        <v>129</v>
      </c>
      <c r="DW114" s="874"/>
      <c r="DX114" s="874"/>
      <c r="DY114" s="874"/>
      <c r="DZ114" s="875"/>
    </row>
    <row r="115" spans="1:130" s="248" customFormat="1" ht="26.25" customHeight="1" x14ac:dyDescent="0.15">
      <c r="A115" s="967"/>
      <c r="B115" s="968"/>
      <c r="C115" s="796" t="s">
        <v>461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441</v>
      </c>
      <c r="AB115" s="972"/>
      <c r="AC115" s="972"/>
      <c r="AD115" s="972"/>
      <c r="AE115" s="973"/>
      <c r="AF115" s="974" t="s">
        <v>441</v>
      </c>
      <c r="AG115" s="972"/>
      <c r="AH115" s="972"/>
      <c r="AI115" s="972"/>
      <c r="AJ115" s="973"/>
      <c r="AK115" s="974" t="s">
        <v>440</v>
      </c>
      <c r="AL115" s="972"/>
      <c r="AM115" s="972"/>
      <c r="AN115" s="972"/>
      <c r="AO115" s="973"/>
      <c r="AP115" s="975" t="s">
        <v>443</v>
      </c>
      <c r="AQ115" s="976"/>
      <c r="AR115" s="976"/>
      <c r="AS115" s="976"/>
      <c r="AT115" s="977"/>
      <c r="AU115" s="985"/>
      <c r="AV115" s="986"/>
      <c r="AW115" s="986"/>
      <c r="AX115" s="986"/>
      <c r="AY115" s="986"/>
      <c r="AZ115" s="861" t="s">
        <v>462</v>
      </c>
      <c r="BA115" s="796"/>
      <c r="BB115" s="796"/>
      <c r="BC115" s="796"/>
      <c r="BD115" s="796"/>
      <c r="BE115" s="796"/>
      <c r="BF115" s="796"/>
      <c r="BG115" s="796"/>
      <c r="BH115" s="796"/>
      <c r="BI115" s="796"/>
      <c r="BJ115" s="796"/>
      <c r="BK115" s="796"/>
      <c r="BL115" s="796"/>
      <c r="BM115" s="796"/>
      <c r="BN115" s="796"/>
      <c r="BO115" s="796"/>
      <c r="BP115" s="797"/>
      <c r="BQ115" s="862" t="s">
        <v>445</v>
      </c>
      <c r="BR115" s="863"/>
      <c r="BS115" s="863"/>
      <c r="BT115" s="863"/>
      <c r="BU115" s="863"/>
      <c r="BV115" s="863" t="s">
        <v>441</v>
      </c>
      <c r="BW115" s="863"/>
      <c r="BX115" s="863"/>
      <c r="BY115" s="863"/>
      <c r="BZ115" s="863"/>
      <c r="CA115" s="863" t="s">
        <v>444</v>
      </c>
      <c r="CB115" s="863"/>
      <c r="CC115" s="863"/>
      <c r="CD115" s="863"/>
      <c r="CE115" s="863"/>
      <c r="CF115" s="924" t="s">
        <v>441</v>
      </c>
      <c r="CG115" s="925"/>
      <c r="CH115" s="925"/>
      <c r="CI115" s="925"/>
      <c r="CJ115" s="925"/>
      <c r="CK115" s="980"/>
      <c r="CL115" s="867"/>
      <c r="CM115" s="861" t="s">
        <v>463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444</v>
      </c>
      <c r="DH115" s="826"/>
      <c r="DI115" s="826"/>
      <c r="DJ115" s="826"/>
      <c r="DK115" s="827"/>
      <c r="DL115" s="828" t="s">
        <v>129</v>
      </c>
      <c r="DM115" s="826"/>
      <c r="DN115" s="826"/>
      <c r="DO115" s="826"/>
      <c r="DP115" s="827"/>
      <c r="DQ115" s="828" t="s">
        <v>444</v>
      </c>
      <c r="DR115" s="826"/>
      <c r="DS115" s="826"/>
      <c r="DT115" s="826"/>
      <c r="DU115" s="827"/>
      <c r="DV115" s="873" t="s">
        <v>445</v>
      </c>
      <c r="DW115" s="874"/>
      <c r="DX115" s="874"/>
      <c r="DY115" s="874"/>
      <c r="DZ115" s="875"/>
    </row>
    <row r="116" spans="1:130" s="248" customFormat="1" ht="26.25" customHeight="1" x14ac:dyDescent="0.15">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441</v>
      </c>
      <c r="AB116" s="826"/>
      <c r="AC116" s="826"/>
      <c r="AD116" s="826"/>
      <c r="AE116" s="827"/>
      <c r="AF116" s="828" t="s">
        <v>129</v>
      </c>
      <c r="AG116" s="826"/>
      <c r="AH116" s="826"/>
      <c r="AI116" s="826"/>
      <c r="AJ116" s="827"/>
      <c r="AK116" s="828" t="s">
        <v>444</v>
      </c>
      <c r="AL116" s="826"/>
      <c r="AM116" s="826"/>
      <c r="AN116" s="826"/>
      <c r="AO116" s="827"/>
      <c r="AP116" s="873" t="s">
        <v>441</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443</v>
      </c>
      <c r="BR116" s="863"/>
      <c r="BS116" s="863"/>
      <c r="BT116" s="863"/>
      <c r="BU116" s="863"/>
      <c r="BV116" s="863" t="s">
        <v>447</v>
      </c>
      <c r="BW116" s="863"/>
      <c r="BX116" s="863"/>
      <c r="BY116" s="863"/>
      <c r="BZ116" s="863"/>
      <c r="CA116" s="863" t="s">
        <v>441</v>
      </c>
      <c r="CB116" s="863"/>
      <c r="CC116" s="863"/>
      <c r="CD116" s="863"/>
      <c r="CE116" s="863"/>
      <c r="CF116" s="924" t="s">
        <v>444</v>
      </c>
      <c r="CG116" s="925"/>
      <c r="CH116" s="925"/>
      <c r="CI116" s="925"/>
      <c r="CJ116" s="925"/>
      <c r="CK116" s="980"/>
      <c r="CL116" s="867"/>
      <c r="CM116" s="870" t="s">
        <v>466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445</v>
      </c>
      <c r="DH116" s="826"/>
      <c r="DI116" s="826"/>
      <c r="DJ116" s="826"/>
      <c r="DK116" s="827"/>
      <c r="DL116" s="828" t="s">
        <v>447</v>
      </c>
      <c r="DM116" s="826"/>
      <c r="DN116" s="826"/>
      <c r="DO116" s="826"/>
      <c r="DP116" s="827"/>
      <c r="DQ116" s="828" t="s">
        <v>441</v>
      </c>
      <c r="DR116" s="826"/>
      <c r="DS116" s="826"/>
      <c r="DT116" s="826"/>
      <c r="DU116" s="827"/>
      <c r="DV116" s="873" t="s">
        <v>444</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467</v>
      </c>
      <c r="Z117" s="952"/>
      <c r="AA117" s="957">
        <v>517686</v>
      </c>
      <c r="AB117" s="958"/>
      <c r="AC117" s="958"/>
      <c r="AD117" s="958"/>
      <c r="AE117" s="959"/>
      <c r="AF117" s="960">
        <v>501874</v>
      </c>
      <c r="AG117" s="958"/>
      <c r="AH117" s="958"/>
      <c r="AI117" s="958"/>
      <c r="AJ117" s="959"/>
      <c r="AK117" s="960">
        <v>514598</v>
      </c>
      <c r="AL117" s="958"/>
      <c r="AM117" s="958"/>
      <c r="AN117" s="958"/>
      <c r="AO117" s="959"/>
      <c r="AP117" s="961"/>
      <c r="AQ117" s="962"/>
      <c r="AR117" s="962"/>
      <c r="AS117" s="962"/>
      <c r="AT117" s="963"/>
      <c r="AU117" s="985"/>
      <c r="AV117" s="986"/>
      <c r="AW117" s="986"/>
      <c r="AX117" s="986"/>
      <c r="AY117" s="986"/>
      <c r="AZ117" s="912" t="s">
        <v>468</v>
      </c>
      <c r="BA117" s="913"/>
      <c r="BB117" s="913"/>
      <c r="BC117" s="913"/>
      <c r="BD117" s="913"/>
      <c r="BE117" s="913"/>
      <c r="BF117" s="913"/>
      <c r="BG117" s="913"/>
      <c r="BH117" s="913"/>
      <c r="BI117" s="913"/>
      <c r="BJ117" s="913"/>
      <c r="BK117" s="913"/>
      <c r="BL117" s="913"/>
      <c r="BM117" s="913"/>
      <c r="BN117" s="913"/>
      <c r="BO117" s="913"/>
      <c r="BP117" s="914"/>
      <c r="BQ117" s="862" t="s">
        <v>444</v>
      </c>
      <c r="BR117" s="863"/>
      <c r="BS117" s="863"/>
      <c r="BT117" s="863"/>
      <c r="BU117" s="863"/>
      <c r="BV117" s="863" t="s">
        <v>448</v>
      </c>
      <c r="BW117" s="863"/>
      <c r="BX117" s="863"/>
      <c r="BY117" s="863"/>
      <c r="BZ117" s="863"/>
      <c r="CA117" s="863" t="s">
        <v>441</v>
      </c>
      <c r="CB117" s="863"/>
      <c r="CC117" s="863"/>
      <c r="CD117" s="863"/>
      <c r="CE117" s="863"/>
      <c r="CF117" s="924" t="s">
        <v>444</v>
      </c>
      <c r="CG117" s="925"/>
      <c r="CH117" s="925"/>
      <c r="CI117" s="925"/>
      <c r="CJ117" s="925"/>
      <c r="CK117" s="980"/>
      <c r="CL117" s="867"/>
      <c r="CM117" s="870" t="s">
        <v>469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470</v>
      </c>
      <c r="DH117" s="826"/>
      <c r="DI117" s="826"/>
      <c r="DJ117" s="826"/>
      <c r="DK117" s="827"/>
      <c r="DL117" s="828" t="s">
        <v>441</v>
      </c>
      <c r="DM117" s="826"/>
      <c r="DN117" s="826"/>
      <c r="DO117" s="826"/>
      <c r="DP117" s="827"/>
      <c r="DQ117" s="828" t="s">
        <v>441</v>
      </c>
      <c r="DR117" s="826"/>
      <c r="DS117" s="826"/>
      <c r="DT117" s="826"/>
      <c r="DU117" s="827"/>
      <c r="DV117" s="873" t="s">
        <v>441</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306</v>
      </c>
      <c r="AL118" s="951"/>
      <c r="AM118" s="951"/>
      <c r="AN118" s="951"/>
      <c r="AO118" s="952"/>
      <c r="AP118" s="954" t="s">
        <v>433</v>
      </c>
      <c r="AQ118" s="955"/>
      <c r="AR118" s="955"/>
      <c r="AS118" s="955"/>
      <c r="AT118" s="956"/>
      <c r="AU118" s="985"/>
      <c r="AV118" s="986"/>
      <c r="AW118" s="986"/>
      <c r="AX118" s="986"/>
      <c r="AY118" s="986"/>
      <c r="AZ118" s="928" t="s">
        <v>471</v>
      </c>
      <c r="BA118" s="929"/>
      <c r="BB118" s="929"/>
      <c r="BC118" s="929"/>
      <c r="BD118" s="929"/>
      <c r="BE118" s="929"/>
      <c r="BF118" s="929"/>
      <c r="BG118" s="929"/>
      <c r="BH118" s="929"/>
      <c r="BI118" s="929"/>
      <c r="BJ118" s="929"/>
      <c r="BK118" s="929"/>
      <c r="BL118" s="929"/>
      <c r="BM118" s="929"/>
      <c r="BN118" s="929"/>
      <c r="BO118" s="929"/>
      <c r="BP118" s="930"/>
      <c r="BQ118" s="931" t="s">
        <v>441</v>
      </c>
      <c r="BR118" s="894"/>
      <c r="BS118" s="894"/>
      <c r="BT118" s="894"/>
      <c r="BU118" s="894"/>
      <c r="BV118" s="894" t="s">
        <v>448</v>
      </c>
      <c r="BW118" s="894"/>
      <c r="BX118" s="894"/>
      <c r="BY118" s="894"/>
      <c r="BZ118" s="894"/>
      <c r="CA118" s="894" t="s">
        <v>447</v>
      </c>
      <c r="CB118" s="894"/>
      <c r="CC118" s="894"/>
      <c r="CD118" s="894"/>
      <c r="CE118" s="894"/>
      <c r="CF118" s="924" t="s">
        <v>129</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441</v>
      </c>
      <c r="DH118" s="826"/>
      <c r="DI118" s="826"/>
      <c r="DJ118" s="826"/>
      <c r="DK118" s="827"/>
      <c r="DL118" s="828" t="s">
        <v>441</v>
      </c>
      <c r="DM118" s="826"/>
      <c r="DN118" s="826"/>
      <c r="DO118" s="826"/>
      <c r="DP118" s="827"/>
      <c r="DQ118" s="828" t="s">
        <v>441</v>
      </c>
      <c r="DR118" s="826"/>
      <c r="DS118" s="826"/>
      <c r="DT118" s="826"/>
      <c r="DU118" s="827"/>
      <c r="DV118" s="873" t="s">
        <v>441</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t="s">
        <v>440</v>
      </c>
      <c r="AG119" s="944"/>
      <c r="AH119" s="944"/>
      <c r="AI119" s="944"/>
      <c r="AJ119" s="945"/>
      <c r="AK119" s="946" t="s">
        <v>444</v>
      </c>
      <c r="AL119" s="944"/>
      <c r="AM119" s="944"/>
      <c r="AN119" s="944"/>
      <c r="AO119" s="945"/>
      <c r="AP119" s="947" t="s">
        <v>447</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473</v>
      </c>
      <c r="BP119" s="927"/>
      <c r="BQ119" s="931">
        <v>6921355</v>
      </c>
      <c r="BR119" s="894"/>
      <c r="BS119" s="894"/>
      <c r="BT119" s="894"/>
      <c r="BU119" s="894"/>
      <c r="BV119" s="894">
        <v>6704809</v>
      </c>
      <c r="BW119" s="894"/>
      <c r="BX119" s="894"/>
      <c r="BY119" s="894"/>
      <c r="BZ119" s="894"/>
      <c r="CA119" s="894">
        <v>6604062</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444</v>
      </c>
      <c r="DH119" s="809"/>
      <c r="DI119" s="809"/>
      <c r="DJ119" s="809"/>
      <c r="DK119" s="810"/>
      <c r="DL119" s="811" t="s">
        <v>447</v>
      </c>
      <c r="DM119" s="809"/>
      <c r="DN119" s="809"/>
      <c r="DO119" s="809"/>
      <c r="DP119" s="810"/>
      <c r="DQ119" s="811" t="s">
        <v>444</v>
      </c>
      <c r="DR119" s="809"/>
      <c r="DS119" s="809"/>
      <c r="DT119" s="809"/>
      <c r="DU119" s="810"/>
      <c r="DV119" s="897" t="s">
        <v>441</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441</v>
      </c>
      <c r="AB120" s="826"/>
      <c r="AC120" s="826"/>
      <c r="AD120" s="826"/>
      <c r="AE120" s="827"/>
      <c r="AF120" s="828" t="s">
        <v>444</v>
      </c>
      <c r="AG120" s="826"/>
      <c r="AH120" s="826"/>
      <c r="AI120" s="826"/>
      <c r="AJ120" s="827"/>
      <c r="AK120" s="828" t="s">
        <v>441</v>
      </c>
      <c r="AL120" s="826"/>
      <c r="AM120" s="826"/>
      <c r="AN120" s="826"/>
      <c r="AO120" s="827"/>
      <c r="AP120" s="873" t="s">
        <v>129</v>
      </c>
      <c r="AQ120" s="874"/>
      <c r="AR120" s="874"/>
      <c r="AS120" s="874"/>
      <c r="AT120" s="875"/>
      <c r="AU120" s="932" t="s">
        <v>475</v>
      </c>
      <c r="AV120" s="933"/>
      <c r="AW120" s="933"/>
      <c r="AX120" s="933"/>
      <c r="AY120" s="934"/>
      <c r="AZ120" s="909" t="s">
        <v>476</v>
      </c>
      <c r="BA120" s="854"/>
      <c r="BB120" s="854"/>
      <c r="BC120" s="854"/>
      <c r="BD120" s="854"/>
      <c r="BE120" s="854"/>
      <c r="BF120" s="854"/>
      <c r="BG120" s="854"/>
      <c r="BH120" s="854"/>
      <c r="BI120" s="854"/>
      <c r="BJ120" s="854"/>
      <c r="BK120" s="854"/>
      <c r="BL120" s="854"/>
      <c r="BM120" s="854"/>
      <c r="BN120" s="854"/>
      <c r="BO120" s="854"/>
      <c r="BP120" s="855"/>
      <c r="BQ120" s="910">
        <v>2720528</v>
      </c>
      <c r="BR120" s="891"/>
      <c r="BS120" s="891"/>
      <c r="BT120" s="891"/>
      <c r="BU120" s="891"/>
      <c r="BV120" s="891">
        <v>2732399</v>
      </c>
      <c r="BW120" s="891"/>
      <c r="BX120" s="891"/>
      <c r="BY120" s="891"/>
      <c r="BZ120" s="891"/>
      <c r="CA120" s="891">
        <v>2644649</v>
      </c>
      <c r="CB120" s="891"/>
      <c r="CC120" s="891"/>
      <c r="CD120" s="891"/>
      <c r="CE120" s="891"/>
      <c r="CF120" s="915">
        <v>87.6</v>
      </c>
      <c r="CG120" s="916"/>
      <c r="CH120" s="916"/>
      <c r="CI120" s="916"/>
      <c r="CJ120" s="916"/>
      <c r="CK120" s="917" t="s">
        <v>477</v>
      </c>
      <c r="CL120" s="901"/>
      <c r="CM120" s="901"/>
      <c r="CN120" s="901"/>
      <c r="CO120" s="902"/>
      <c r="CP120" s="921" t="s">
        <v>478</v>
      </c>
      <c r="CQ120" s="922"/>
      <c r="CR120" s="922"/>
      <c r="CS120" s="922"/>
      <c r="CT120" s="922"/>
      <c r="CU120" s="922"/>
      <c r="CV120" s="922"/>
      <c r="CW120" s="922"/>
      <c r="CX120" s="922"/>
      <c r="CY120" s="922"/>
      <c r="CZ120" s="922"/>
      <c r="DA120" s="922"/>
      <c r="DB120" s="922"/>
      <c r="DC120" s="922"/>
      <c r="DD120" s="922"/>
      <c r="DE120" s="922"/>
      <c r="DF120" s="923"/>
      <c r="DG120" s="910">
        <v>227837</v>
      </c>
      <c r="DH120" s="891"/>
      <c r="DI120" s="891"/>
      <c r="DJ120" s="891"/>
      <c r="DK120" s="891"/>
      <c r="DL120" s="891">
        <v>212191</v>
      </c>
      <c r="DM120" s="891"/>
      <c r="DN120" s="891"/>
      <c r="DO120" s="891"/>
      <c r="DP120" s="891"/>
      <c r="DQ120" s="891">
        <v>290173</v>
      </c>
      <c r="DR120" s="891"/>
      <c r="DS120" s="891"/>
      <c r="DT120" s="891"/>
      <c r="DU120" s="891"/>
      <c r="DV120" s="892">
        <v>9.6</v>
      </c>
      <c r="DW120" s="892"/>
      <c r="DX120" s="892"/>
      <c r="DY120" s="892"/>
      <c r="DZ120" s="893"/>
    </row>
    <row r="121" spans="1:130" s="248" customFormat="1" ht="26.25" customHeight="1" x14ac:dyDescent="0.15">
      <c r="A121" s="866"/>
      <c r="B121" s="867"/>
      <c r="C121" s="912" t="s">
        <v>479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441</v>
      </c>
      <c r="AB121" s="826"/>
      <c r="AC121" s="826"/>
      <c r="AD121" s="826"/>
      <c r="AE121" s="827"/>
      <c r="AF121" s="828" t="s">
        <v>441</v>
      </c>
      <c r="AG121" s="826"/>
      <c r="AH121" s="826"/>
      <c r="AI121" s="826"/>
      <c r="AJ121" s="827"/>
      <c r="AK121" s="828" t="s">
        <v>447</v>
      </c>
      <c r="AL121" s="826"/>
      <c r="AM121" s="826"/>
      <c r="AN121" s="826"/>
      <c r="AO121" s="827"/>
      <c r="AP121" s="873" t="s">
        <v>444</v>
      </c>
      <c r="AQ121" s="874"/>
      <c r="AR121" s="874"/>
      <c r="AS121" s="874"/>
      <c r="AT121" s="875"/>
      <c r="AU121" s="935"/>
      <c r="AV121" s="936"/>
      <c r="AW121" s="936"/>
      <c r="AX121" s="936"/>
      <c r="AY121" s="937"/>
      <c r="AZ121" s="861" t="s">
        <v>480</v>
      </c>
      <c r="BA121" s="796"/>
      <c r="BB121" s="796"/>
      <c r="BC121" s="796"/>
      <c r="BD121" s="796"/>
      <c r="BE121" s="796"/>
      <c r="BF121" s="796"/>
      <c r="BG121" s="796"/>
      <c r="BH121" s="796"/>
      <c r="BI121" s="796"/>
      <c r="BJ121" s="796"/>
      <c r="BK121" s="796"/>
      <c r="BL121" s="796"/>
      <c r="BM121" s="796"/>
      <c r="BN121" s="796"/>
      <c r="BO121" s="796"/>
      <c r="BP121" s="797"/>
      <c r="BQ121" s="862">
        <v>20882</v>
      </c>
      <c r="BR121" s="863"/>
      <c r="BS121" s="863"/>
      <c r="BT121" s="863"/>
      <c r="BU121" s="863"/>
      <c r="BV121" s="863">
        <v>17571</v>
      </c>
      <c r="BW121" s="863"/>
      <c r="BX121" s="863"/>
      <c r="BY121" s="863"/>
      <c r="BZ121" s="863"/>
      <c r="CA121" s="863">
        <v>14184</v>
      </c>
      <c r="CB121" s="863"/>
      <c r="CC121" s="863"/>
      <c r="CD121" s="863"/>
      <c r="CE121" s="863"/>
      <c r="CF121" s="924">
        <v>0.5</v>
      </c>
      <c r="CG121" s="925"/>
      <c r="CH121" s="925"/>
      <c r="CI121" s="925"/>
      <c r="CJ121" s="925"/>
      <c r="CK121" s="918"/>
      <c r="CL121" s="904"/>
      <c r="CM121" s="904"/>
      <c r="CN121" s="904"/>
      <c r="CO121" s="905"/>
      <c r="CP121" s="884" t="s">
        <v>481</v>
      </c>
      <c r="CQ121" s="885"/>
      <c r="CR121" s="885"/>
      <c r="CS121" s="885"/>
      <c r="CT121" s="885"/>
      <c r="CU121" s="885"/>
      <c r="CV121" s="885"/>
      <c r="CW121" s="885"/>
      <c r="CX121" s="885"/>
      <c r="CY121" s="885"/>
      <c r="CZ121" s="885"/>
      <c r="DA121" s="885"/>
      <c r="DB121" s="885"/>
      <c r="DC121" s="885"/>
      <c r="DD121" s="885"/>
      <c r="DE121" s="885"/>
      <c r="DF121" s="886"/>
      <c r="DG121" s="862" t="s">
        <v>444</v>
      </c>
      <c r="DH121" s="863"/>
      <c r="DI121" s="863"/>
      <c r="DJ121" s="863"/>
      <c r="DK121" s="863"/>
      <c r="DL121" s="863" t="s">
        <v>444</v>
      </c>
      <c r="DM121" s="863"/>
      <c r="DN121" s="863"/>
      <c r="DO121" s="863"/>
      <c r="DP121" s="863"/>
      <c r="DQ121" s="863" t="s">
        <v>129</v>
      </c>
      <c r="DR121" s="863"/>
      <c r="DS121" s="863"/>
      <c r="DT121" s="863"/>
      <c r="DU121" s="863"/>
      <c r="DV121" s="840" t="s">
        <v>441</v>
      </c>
      <c r="DW121" s="840"/>
      <c r="DX121" s="840"/>
      <c r="DY121" s="840"/>
      <c r="DZ121" s="841"/>
    </row>
    <row r="122" spans="1:130" s="248" customFormat="1" ht="26.25" customHeight="1" x14ac:dyDescent="0.15">
      <c r="A122" s="866"/>
      <c r="B122" s="867"/>
      <c r="C122" s="870" t="s">
        <v>460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447</v>
      </c>
      <c r="AB122" s="826"/>
      <c r="AC122" s="826"/>
      <c r="AD122" s="826"/>
      <c r="AE122" s="827"/>
      <c r="AF122" s="828" t="s">
        <v>444</v>
      </c>
      <c r="AG122" s="826"/>
      <c r="AH122" s="826"/>
      <c r="AI122" s="826"/>
      <c r="AJ122" s="827"/>
      <c r="AK122" s="828" t="s">
        <v>441</v>
      </c>
      <c r="AL122" s="826"/>
      <c r="AM122" s="826"/>
      <c r="AN122" s="826"/>
      <c r="AO122" s="827"/>
      <c r="AP122" s="873" t="s">
        <v>447</v>
      </c>
      <c r="AQ122" s="874"/>
      <c r="AR122" s="874"/>
      <c r="AS122" s="874"/>
      <c r="AT122" s="875"/>
      <c r="AU122" s="935"/>
      <c r="AV122" s="936"/>
      <c r="AW122" s="936"/>
      <c r="AX122" s="936"/>
      <c r="AY122" s="937"/>
      <c r="AZ122" s="928" t="s">
        <v>482</v>
      </c>
      <c r="BA122" s="929"/>
      <c r="BB122" s="929"/>
      <c r="BC122" s="929"/>
      <c r="BD122" s="929"/>
      <c r="BE122" s="929"/>
      <c r="BF122" s="929"/>
      <c r="BG122" s="929"/>
      <c r="BH122" s="929"/>
      <c r="BI122" s="929"/>
      <c r="BJ122" s="929"/>
      <c r="BK122" s="929"/>
      <c r="BL122" s="929"/>
      <c r="BM122" s="929"/>
      <c r="BN122" s="929"/>
      <c r="BO122" s="929"/>
      <c r="BP122" s="930"/>
      <c r="BQ122" s="931">
        <v>3566824</v>
      </c>
      <c r="BR122" s="894"/>
      <c r="BS122" s="894"/>
      <c r="BT122" s="894"/>
      <c r="BU122" s="894"/>
      <c r="BV122" s="894">
        <v>3810848</v>
      </c>
      <c r="BW122" s="894"/>
      <c r="BX122" s="894"/>
      <c r="BY122" s="894"/>
      <c r="BZ122" s="894"/>
      <c r="CA122" s="894">
        <v>3733971</v>
      </c>
      <c r="CB122" s="894"/>
      <c r="CC122" s="894"/>
      <c r="CD122" s="894"/>
      <c r="CE122" s="894"/>
      <c r="CF122" s="895">
        <v>123.7</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466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470</v>
      </c>
      <c r="AL123" s="826"/>
      <c r="AM123" s="826"/>
      <c r="AN123" s="826"/>
      <c r="AO123" s="827"/>
      <c r="AP123" s="873" t="s">
        <v>444</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483</v>
      </c>
      <c r="BP123" s="927"/>
      <c r="BQ123" s="881">
        <v>6308234</v>
      </c>
      <c r="BR123" s="882"/>
      <c r="BS123" s="882"/>
      <c r="BT123" s="882"/>
      <c r="BU123" s="882"/>
      <c r="BV123" s="882">
        <v>6560818</v>
      </c>
      <c r="BW123" s="882"/>
      <c r="BX123" s="882"/>
      <c r="BY123" s="882"/>
      <c r="BZ123" s="882"/>
      <c r="CA123" s="882">
        <v>6392804</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444</v>
      </c>
      <c r="AB124" s="826"/>
      <c r="AC124" s="826"/>
      <c r="AD124" s="826"/>
      <c r="AE124" s="827"/>
      <c r="AF124" s="828" t="s">
        <v>484</v>
      </c>
      <c r="AG124" s="826"/>
      <c r="AH124" s="826"/>
      <c r="AI124" s="826"/>
      <c r="AJ124" s="827"/>
      <c r="AK124" s="828" t="s">
        <v>444</v>
      </c>
      <c r="AL124" s="826"/>
      <c r="AM124" s="826"/>
      <c r="AN124" s="826"/>
      <c r="AO124" s="827"/>
      <c r="AP124" s="873" t="s">
        <v>441</v>
      </c>
      <c r="AQ124" s="874"/>
      <c r="AR124" s="874"/>
      <c r="AS124" s="874"/>
      <c r="AT124" s="875"/>
      <c r="AU124" s="876" t="s">
        <v>485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21.4</v>
      </c>
      <c r="BR124" s="880"/>
      <c r="BS124" s="880"/>
      <c r="BT124" s="880"/>
      <c r="BU124" s="880"/>
      <c r="BV124" s="880">
        <v>5</v>
      </c>
      <c r="BW124" s="880"/>
      <c r="BX124" s="880"/>
      <c r="BY124" s="880"/>
      <c r="BZ124" s="880"/>
      <c r="CA124" s="880">
        <v>6.9</v>
      </c>
      <c r="CB124" s="880"/>
      <c r="CC124" s="880"/>
      <c r="CD124" s="880"/>
      <c r="CE124" s="880"/>
      <c r="CF124" s="770"/>
      <c r="CG124" s="771"/>
      <c r="CH124" s="771"/>
      <c r="CI124" s="771"/>
      <c r="CJ124" s="911"/>
      <c r="CK124" s="919"/>
      <c r="CL124" s="919"/>
      <c r="CM124" s="919"/>
      <c r="CN124" s="919"/>
      <c r="CO124" s="920"/>
      <c r="CP124" s="884" t="s">
        <v>486</v>
      </c>
      <c r="CQ124" s="885"/>
      <c r="CR124" s="885"/>
      <c r="CS124" s="885"/>
      <c r="CT124" s="885"/>
      <c r="CU124" s="885"/>
      <c r="CV124" s="885"/>
      <c r="CW124" s="885"/>
      <c r="CX124" s="885"/>
      <c r="CY124" s="885"/>
      <c r="CZ124" s="885"/>
      <c r="DA124" s="885"/>
      <c r="DB124" s="885"/>
      <c r="DC124" s="885"/>
      <c r="DD124" s="885"/>
      <c r="DE124" s="885"/>
      <c r="DF124" s="886"/>
      <c r="DG124" s="808" t="s">
        <v>444</v>
      </c>
      <c r="DH124" s="809"/>
      <c r="DI124" s="809"/>
      <c r="DJ124" s="809"/>
      <c r="DK124" s="810"/>
      <c r="DL124" s="811" t="s">
        <v>447</v>
      </c>
      <c r="DM124" s="809"/>
      <c r="DN124" s="809"/>
      <c r="DO124" s="809"/>
      <c r="DP124" s="810"/>
      <c r="DQ124" s="811" t="s">
        <v>441</v>
      </c>
      <c r="DR124" s="809"/>
      <c r="DS124" s="809"/>
      <c r="DT124" s="809"/>
      <c r="DU124" s="810"/>
      <c r="DV124" s="897" t="s">
        <v>470</v>
      </c>
      <c r="DW124" s="898"/>
      <c r="DX124" s="898"/>
      <c r="DY124" s="898"/>
      <c r="DZ124" s="899"/>
    </row>
    <row r="125" spans="1:130" s="248" customFormat="1" ht="26.25" customHeight="1" x14ac:dyDescent="0.15">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447</v>
      </c>
      <c r="AB125" s="826"/>
      <c r="AC125" s="826"/>
      <c r="AD125" s="826"/>
      <c r="AE125" s="827"/>
      <c r="AF125" s="828" t="s">
        <v>129</v>
      </c>
      <c r="AG125" s="826"/>
      <c r="AH125" s="826"/>
      <c r="AI125" s="826"/>
      <c r="AJ125" s="827"/>
      <c r="AK125" s="828" t="s">
        <v>441</v>
      </c>
      <c r="AL125" s="826"/>
      <c r="AM125" s="826"/>
      <c r="AN125" s="826"/>
      <c r="AO125" s="827"/>
      <c r="AP125" s="873" t="s">
        <v>440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487</v>
      </c>
      <c r="CL125" s="901"/>
      <c r="CM125" s="901"/>
      <c r="CN125" s="901"/>
      <c r="CO125" s="902"/>
      <c r="CP125" s="909" t="s">
        <v>488</v>
      </c>
      <c r="CQ125" s="854"/>
      <c r="CR125" s="854"/>
      <c r="CS125" s="854"/>
      <c r="CT125" s="854"/>
      <c r="CU125" s="854"/>
      <c r="CV125" s="854"/>
      <c r="CW125" s="854"/>
      <c r="CX125" s="854"/>
      <c r="CY125" s="854"/>
      <c r="CZ125" s="854"/>
      <c r="DA125" s="854"/>
      <c r="DB125" s="854"/>
      <c r="DC125" s="854"/>
      <c r="DD125" s="854"/>
      <c r="DE125" s="854"/>
      <c r="DF125" s="855"/>
      <c r="DG125" s="910" t="s">
        <v>444</v>
      </c>
      <c r="DH125" s="891"/>
      <c r="DI125" s="891"/>
      <c r="DJ125" s="891"/>
      <c r="DK125" s="891"/>
      <c r="DL125" s="891" t="s">
        <v>444</v>
      </c>
      <c r="DM125" s="891"/>
      <c r="DN125" s="891"/>
      <c r="DO125" s="891"/>
      <c r="DP125" s="891"/>
      <c r="DQ125" s="891" t="s">
        <v>444</v>
      </c>
      <c r="DR125" s="891"/>
      <c r="DS125" s="891"/>
      <c r="DT125" s="891"/>
      <c r="DU125" s="891"/>
      <c r="DV125" s="892" t="s">
        <v>441</v>
      </c>
      <c r="DW125" s="892"/>
      <c r="DX125" s="892"/>
      <c r="DY125" s="892"/>
      <c r="DZ125" s="893"/>
    </row>
    <row r="126" spans="1:130" s="248" customFormat="1" ht="26.25" customHeight="1" thickBot="1" x14ac:dyDescent="0.2">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441</v>
      </c>
      <c r="AB126" s="826"/>
      <c r="AC126" s="826"/>
      <c r="AD126" s="826"/>
      <c r="AE126" s="827"/>
      <c r="AF126" s="828" t="s">
        <v>470</v>
      </c>
      <c r="AG126" s="826"/>
      <c r="AH126" s="826"/>
      <c r="AI126" s="826"/>
      <c r="AJ126" s="827"/>
      <c r="AK126" s="828" t="s">
        <v>444</v>
      </c>
      <c r="AL126" s="826"/>
      <c r="AM126" s="826"/>
      <c r="AN126" s="826"/>
      <c r="AO126" s="827"/>
      <c r="AP126" s="873" t="s">
        <v>444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489</v>
      </c>
      <c r="CQ126" s="796"/>
      <c r="CR126" s="796"/>
      <c r="CS126" s="796"/>
      <c r="CT126" s="796"/>
      <c r="CU126" s="796"/>
      <c r="CV126" s="796"/>
      <c r="CW126" s="796"/>
      <c r="CX126" s="796"/>
      <c r="CY126" s="796"/>
      <c r="CZ126" s="796"/>
      <c r="DA126" s="796"/>
      <c r="DB126" s="796"/>
      <c r="DC126" s="796"/>
      <c r="DD126" s="796"/>
      <c r="DE126" s="796"/>
      <c r="DF126" s="797"/>
      <c r="DG126" s="862" t="s">
        <v>444</v>
      </c>
      <c r="DH126" s="863"/>
      <c r="DI126" s="863"/>
      <c r="DJ126" s="863"/>
      <c r="DK126" s="863"/>
      <c r="DL126" s="863" t="s">
        <v>470</v>
      </c>
      <c r="DM126" s="863"/>
      <c r="DN126" s="863"/>
      <c r="DO126" s="863"/>
      <c r="DP126" s="863"/>
      <c r="DQ126" s="863" t="s">
        <v>441</v>
      </c>
      <c r="DR126" s="863"/>
      <c r="DS126" s="863"/>
      <c r="DT126" s="863"/>
      <c r="DU126" s="863"/>
      <c r="DV126" s="840" t="s">
        <v>447</v>
      </c>
      <c r="DW126" s="840"/>
      <c r="DX126" s="840"/>
      <c r="DY126" s="840"/>
      <c r="DZ126" s="841"/>
    </row>
    <row r="127" spans="1:130" s="248" customFormat="1" ht="26.25" customHeight="1" x14ac:dyDescent="0.15">
      <c r="A127" s="868"/>
      <c r="B127" s="869"/>
      <c r="C127" s="887" t="s">
        <v>490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440</v>
      </c>
      <c r="AB127" s="826"/>
      <c r="AC127" s="826"/>
      <c r="AD127" s="826"/>
      <c r="AE127" s="827"/>
      <c r="AF127" s="828" t="s">
        <v>444</v>
      </c>
      <c r="AG127" s="826"/>
      <c r="AH127" s="826"/>
      <c r="AI127" s="826"/>
      <c r="AJ127" s="827"/>
      <c r="AK127" s="828" t="s">
        <v>444</v>
      </c>
      <c r="AL127" s="826"/>
      <c r="AM127" s="826"/>
      <c r="AN127" s="826"/>
      <c r="AO127" s="827"/>
      <c r="AP127" s="873" t="s">
        <v>447</v>
      </c>
      <c r="AQ127" s="874"/>
      <c r="AR127" s="874"/>
      <c r="AS127" s="874"/>
      <c r="AT127" s="875"/>
      <c r="AU127" s="284"/>
      <c r="AV127" s="284"/>
      <c r="AW127" s="284"/>
      <c r="AX127" s="890" t="s">
        <v>491</v>
      </c>
      <c r="AY127" s="858"/>
      <c r="AZ127" s="858"/>
      <c r="BA127" s="858"/>
      <c r="BB127" s="858"/>
      <c r="BC127" s="858"/>
      <c r="BD127" s="858"/>
      <c r="BE127" s="859"/>
      <c r="BF127" s="857" t="s">
        <v>492</v>
      </c>
      <c r="BG127" s="858"/>
      <c r="BH127" s="858"/>
      <c r="BI127" s="858"/>
      <c r="BJ127" s="858"/>
      <c r="BK127" s="858"/>
      <c r="BL127" s="859"/>
      <c r="BM127" s="857" t="s">
        <v>493</v>
      </c>
      <c r="BN127" s="858"/>
      <c r="BO127" s="858"/>
      <c r="BP127" s="858"/>
      <c r="BQ127" s="858"/>
      <c r="BR127" s="858"/>
      <c r="BS127" s="859"/>
      <c r="BT127" s="857" t="s">
        <v>494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495</v>
      </c>
      <c r="CQ127" s="796"/>
      <c r="CR127" s="796"/>
      <c r="CS127" s="796"/>
      <c r="CT127" s="796"/>
      <c r="CU127" s="796"/>
      <c r="CV127" s="796"/>
      <c r="CW127" s="796"/>
      <c r="CX127" s="796"/>
      <c r="CY127" s="796"/>
      <c r="CZ127" s="796"/>
      <c r="DA127" s="796"/>
      <c r="DB127" s="796"/>
      <c r="DC127" s="796"/>
      <c r="DD127" s="796"/>
      <c r="DE127" s="796"/>
      <c r="DF127" s="797"/>
      <c r="DG127" s="862" t="s">
        <v>444</v>
      </c>
      <c r="DH127" s="863"/>
      <c r="DI127" s="863"/>
      <c r="DJ127" s="863"/>
      <c r="DK127" s="863"/>
      <c r="DL127" s="863" t="s">
        <v>444</v>
      </c>
      <c r="DM127" s="863"/>
      <c r="DN127" s="863"/>
      <c r="DO127" s="863"/>
      <c r="DP127" s="863"/>
      <c r="DQ127" s="863" t="s">
        <v>444</v>
      </c>
      <c r="DR127" s="863"/>
      <c r="DS127" s="863"/>
      <c r="DT127" s="863"/>
      <c r="DU127" s="863"/>
      <c r="DV127" s="840" t="s">
        <v>447</v>
      </c>
      <c r="DW127" s="840"/>
      <c r="DX127" s="840"/>
      <c r="DY127" s="840"/>
      <c r="DZ127" s="841"/>
    </row>
    <row r="128" spans="1:130" s="248" customFormat="1" ht="26.25" customHeight="1" thickBot="1" x14ac:dyDescent="0.2">
      <c r="A128" s="842" t="s">
        <v>496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497</v>
      </c>
      <c r="X128" s="844"/>
      <c r="Y128" s="844"/>
      <c r="Z128" s="845"/>
      <c r="AA128" s="846">
        <v>9818</v>
      </c>
      <c r="AB128" s="847"/>
      <c r="AC128" s="847"/>
      <c r="AD128" s="847"/>
      <c r="AE128" s="848"/>
      <c r="AF128" s="849">
        <v>3754</v>
      </c>
      <c r="AG128" s="847"/>
      <c r="AH128" s="847"/>
      <c r="AI128" s="847"/>
      <c r="AJ128" s="848"/>
      <c r="AK128" s="849">
        <v>3754</v>
      </c>
      <c r="AL128" s="847"/>
      <c r="AM128" s="847"/>
      <c r="AN128" s="847"/>
      <c r="AO128" s="848"/>
      <c r="AP128" s="850"/>
      <c r="AQ128" s="851"/>
      <c r="AR128" s="851"/>
      <c r="AS128" s="851"/>
      <c r="AT128" s="852"/>
      <c r="AU128" s="284"/>
      <c r="AV128" s="284"/>
      <c r="AW128" s="284"/>
      <c r="AX128" s="853" t="s">
        <v>498</v>
      </c>
      <c r="AY128" s="854"/>
      <c r="AZ128" s="854"/>
      <c r="BA128" s="854"/>
      <c r="BB128" s="854"/>
      <c r="BC128" s="854"/>
      <c r="BD128" s="854"/>
      <c r="BE128" s="855"/>
      <c r="BF128" s="832" t="s">
        <v>484</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499</v>
      </c>
      <c r="CQ128" s="774"/>
      <c r="CR128" s="774"/>
      <c r="CS128" s="774"/>
      <c r="CT128" s="774"/>
      <c r="CU128" s="774"/>
      <c r="CV128" s="774"/>
      <c r="CW128" s="774"/>
      <c r="CX128" s="774"/>
      <c r="CY128" s="774"/>
      <c r="CZ128" s="774"/>
      <c r="DA128" s="774"/>
      <c r="DB128" s="774"/>
      <c r="DC128" s="774"/>
      <c r="DD128" s="774"/>
      <c r="DE128" s="774"/>
      <c r="DF128" s="775"/>
      <c r="DG128" s="836" t="s">
        <v>484</v>
      </c>
      <c r="DH128" s="837"/>
      <c r="DI128" s="837"/>
      <c r="DJ128" s="837"/>
      <c r="DK128" s="837"/>
      <c r="DL128" s="837" t="s">
        <v>484</v>
      </c>
      <c r="DM128" s="837"/>
      <c r="DN128" s="837"/>
      <c r="DO128" s="837"/>
      <c r="DP128" s="837"/>
      <c r="DQ128" s="837" t="s">
        <v>470</v>
      </c>
      <c r="DR128" s="837"/>
      <c r="DS128" s="837"/>
      <c r="DT128" s="837"/>
      <c r="DU128" s="837"/>
      <c r="DV128" s="838" t="s">
        <v>447</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500</v>
      </c>
      <c r="X129" s="823"/>
      <c r="Y129" s="823"/>
      <c r="Z129" s="824"/>
      <c r="AA129" s="825">
        <v>3219129</v>
      </c>
      <c r="AB129" s="826"/>
      <c r="AC129" s="826"/>
      <c r="AD129" s="826"/>
      <c r="AE129" s="827"/>
      <c r="AF129" s="828">
        <v>3208857</v>
      </c>
      <c r="AG129" s="826"/>
      <c r="AH129" s="826"/>
      <c r="AI129" s="826"/>
      <c r="AJ129" s="827"/>
      <c r="AK129" s="828">
        <v>3393805</v>
      </c>
      <c r="AL129" s="826"/>
      <c r="AM129" s="826"/>
      <c r="AN129" s="826"/>
      <c r="AO129" s="827"/>
      <c r="AP129" s="829"/>
      <c r="AQ129" s="830"/>
      <c r="AR129" s="830"/>
      <c r="AS129" s="830"/>
      <c r="AT129" s="831"/>
      <c r="AU129" s="286"/>
      <c r="AV129" s="286"/>
      <c r="AW129" s="286"/>
      <c r="AX129" s="795" t="s">
        <v>501</v>
      </c>
      <c r="AY129" s="796"/>
      <c r="AZ129" s="796"/>
      <c r="BA129" s="796"/>
      <c r="BB129" s="796"/>
      <c r="BC129" s="796"/>
      <c r="BD129" s="796"/>
      <c r="BE129" s="797"/>
      <c r="BF129" s="815" t="s">
        <v>441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365037</v>
      </c>
      <c r="AB130" s="826"/>
      <c r="AC130" s="826"/>
      <c r="AD130" s="826"/>
      <c r="AE130" s="827"/>
      <c r="AF130" s="828">
        <v>368798</v>
      </c>
      <c r="AG130" s="826"/>
      <c r="AH130" s="826"/>
      <c r="AI130" s="826"/>
      <c r="AJ130" s="827"/>
      <c r="AK130" s="828">
        <v>375130</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4.5999999999999996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2854092</v>
      </c>
      <c r="AB131" s="809"/>
      <c r="AC131" s="809"/>
      <c r="AD131" s="809"/>
      <c r="AE131" s="810"/>
      <c r="AF131" s="811">
        <v>2840059</v>
      </c>
      <c r="AG131" s="809"/>
      <c r="AH131" s="809"/>
      <c r="AI131" s="809"/>
      <c r="AJ131" s="810"/>
      <c r="AK131" s="811">
        <v>3018675</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v>6.9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5.0044287289999998</v>
      </c>
      <c r="AB132" s="789"/>
      <c r="AC132" s="789"/>
      <c r="AD132" s="789"/>
      <c r="AE132" s="790"/>
      <c r="AF132" s="791">
        <v>4.5534969519999997</v>
      </c>
      <c r="AG132" s="789"/>
      <c r="AH132" s="789"/>
      <c r="AI132" s="789"/>
      <c r="AJ132" s="790"/>
      <c r="AK132" s="791">
        <v>4.4958135610000003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5.2</v>
      </c>
      <c r="AB133" s="768"/>
      <c r="AC133" s="768"/>
      <c r="AD133" s="768"/>
      <c r="AE133" s="769"/>
      <c r="AF133" s="767">
        <v>4.9000000000000004</v>
      </c>
      <c r="AG133" s="768"/>
      <c r="AH133" s="768"/>
      <c r="AI133" s="768"/>
      <c r="AJ133" s="769"/>
      <c r="AK133" s="767">
        <v>4.5999999999999996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8lQoF3ET0V5tzpHKCw40bsFH5oNfR3gLSbAG1CbwLWRw283xLv8B6yv6Ythf+ZPvXtVUIFXleKjqDrCfCycjA==" saltValue="GMaP0lUtcqz+DfI7LJLY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25"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f5z7ieoM6TSSBH3YeOgeKt8E8FaqNoerfFSmkcPb1btF3AApt1Ns7Oxq3z/t6zofBGq6i2QivQY//lInjv2YQ==" saltValue="wTRdrM28nUhG5BeIGyOV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XsHcBtaEJyY0XX4ZIAPgg7MSGS3UKqpW5rr2pNt07ybShhLA9/K24BVyWMXTlSFxXF12CuECxNCQzRQ1begg==" saltValue="sxyGQFAi+E/A/aeNjuVS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518</v>
      </c>
      <c r="AL9" s="1190"/>
      <c r="AM9" s="1190"/>
      <c r="AN9" s="1191"/>
      <c r="AO9" s="314">
        <v>1231629</v>
      </c>
      <c r="AP9" s="314">
        <v>140838</v>
      </c>
      <c r="AQ9" s="315">
        <v>133274</v>
      </c>
      <c r="AR9" s="316">
        <v>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519</v>
      </c>
      <c r="AL10" s="1190"/>
      <c r="AM10" s="1190"/>
      <c r="AN10" s="1191"/>
      <c r="AO10" s="317">
        <v>203208</v>
      </c>
      <c r="AP10" s="317">
        <v>23237</v>
      </c>
      <c r="AQ10" s="318">
        <v>18858</v>
      </c>
      <c r="AR10" s="319">
        <v>23.2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520</v>
      </c>
      <c r="AL11" s="1190"/>
      <c r="AM11" s="1190"/>
      <c r="AN11" s="1191"/>
      <c r="AO11" s="317">
        <v>7574</v>
      </c>
      <c r="AP11" s="317">
        <v>866</v>
      </c>
      <c r="AQ11" s="318">
        <v>1196</v>
      </c>
      <c r="AR11" s="319">
        <v>-27.6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523</v>
      </c>
      <c r="AL13" s="1190"/>
      <c r="AM13" s="1190"/>
      <c r="AN13" s="1191"/>
      <c r="AO13" s="317">
        <v>46053</v>
      </c>
      <c r="AP13" s="317">
        <v>5266</v>
      </c>
      <c r="AQ13" s="318">
        <v>5360</v>
      </c>
      <c r="AR13" s="319">
        <v>-1.8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524</v>
      </c>
      <c r="AL14" s="1190"/>
      <c r="AM14" s="1190"/>
      <c r="AN14" s="1191"/>
      <c r="AO14" s="317">
        <v>19419</v>
      </c>
      <c r="AP14" s="317">
        <v>2221</v>
      </c>
      <c r="AQ14" s="318">
        <v>2713</v>
      </c>
      <c r="AR14" s="319">
        <v>-18.100000000000001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525</v>
      </c>
      <c r="AL15" s="1193"/>
      <c r="AM15" s="1193"/>
      <c r="AN15" s="1194"/>
      <c r="AO15" s="317">
        <v>-163893</v>
      </c>
      <c r="AP15" s="317">
        <v>-18741</v>
      </c>
      <c r="AQ15" s="318">
        <v>-11837</v>
      </c>
      <c r="AR15" s="319">
        <v>58.3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1343990</v>
      </c>
      <c r="AP16" s="317">
        <v>153687</v>
      </c>
      <c r="AQ16" s="318">
        <v>149564</v>
      </c>
      <c r="AR16" s="319">
        <v>2.8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530</v>
      </c>
      <c r="AL21" s="1196"/>
      <c r="AM21" s="1196"/>
      <c r="AN21" s="1197"/>
      <c r="AO21" s="330">
        <v>15.89</v>
      </c>
      <c r="AP21" s="331">
        <v>13.76</v>
      </c>
      <c r="AQ21" s="332">
        <v>2.13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531</v>
      </c>
      <c r="AL22" s="1196"/>
      <c r="AM22" s="1196"/>
      <c r="AN22" s="1197"/>
      <c r="AO22" s="335">
        <v>98.7</v>
      </c>
      <c r="AP22" s="336">
        <v>95.5</v>
      </c>
      <c r="AQ22" s="337">
        <v>3.2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535</v>
      </c>
      <c r="AL32" s="1179"/>
      <c r="AM32" s="1179"/>
      <c r="AN32" s="1180"/>
      <c r="AO32" s="345">
        <v>459889</v>
      </c>
      <c r="AP32" s="345">
        <v>52589</v>
      </c>
      <c r="AQ32" s="346">
        <v>71500</v>
      </c>
      <c r="AR32" s="347">
        <v>-26.4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536</v>
      </c>
      <c r="AL33" s="1179"/>
      <c r="AM33" s="1179"/>
      <c r="AN33" s="118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537</v>
      </c>
      <c r="AL34" s="1179"/>
      <c r="AM34" s="1179"/>
      <c r="AN34" s="1180"/>
      <c r="AO34" s="345" t="s">
        <v>522</v>
      </c>
      <c r="AP34" s="345" t="s">
        <v>522</v>
      </c>
      <c r="AQ34" s="346">
        <v>1</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538</v>
      </c>
      <c r="AL35" s="1179"/>
      <c r="AM35" s="1179"/>
      <c r="AN35" s="1180"/>
      <c r="AO35" s="345">
        <v>18982</v>
      </c>
      <c r="AP35" s="345">
        <v>2171</v>
      </c>
      <c r="AQ35" s="346">
        <v>19534</v>
      </c>
      <c r="AR35" s="347">
        <v>-88.9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539</v>
      </c>
      <c r="AL36" s="1179"/>
      <c r="AM36" s="1179"/>
      <c r="AN36" s="1180"/>
      <c r="AO36" s="345">
        <v>35727</v>
      </c>
      <c r="AP36" s="345">
        <v>4085</v>
      </c>
      <c r="AQ36" s="346">
        <v>5450</v>
      </c>
      <c r="AR36" s="347">
        <v>-25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540</v>
      </c>
      <c r="AL37" s="1179"/>
      <c r="AM37" s="1179"/>
      <c r="AN37" s="1180"/>
      <c r="AO37" s="345" t="s">
        <v>522</v>
      </c>
      <c r="AP37" s="345" t="s">
        <v>522</v>
      </c>
      <c r="AQ37" s="346">
        <v>1039</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541</v>
      </c>
      <c r="AL38" s="1176"/>
      <c r="AM38" s="1176"/>
      <c r="AN38" s="1177"/>
      <c r="AO38" s="348" t="s">
        <v>522</v>
      </c>
      <c r="AP38" s="348" t="s">
        <v>522</v>
      </c>
      <c r="AQ38" s="349">
        <v>9</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542</v>
      </c>
      <c r="AL39" s="1176"/>
      <c r="AM39" s="1176"/>
      <c r="AN39" s="1177"/>
      <c r="AO39" s="345">
        <v>-3754</v>
      </c>
      <c r="AP39" s="345">
        <v>-429</v>
      </c>
      <c r="AQ39" s="346">
        <v>-2217</v>
      </c>
      <c r="AR39" s="347">
        <v>-80.599999999999994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543</v>
      </c>
      <c r="AL40" s="1179"/>
      <c r="AM40" s="1179"/>
      <c r="AN40" s="1180"/>
      <c r="AO40" s="345">
        <v>-375130</v>
      </c>
      <c r="AP40" s="345">
        <v>-42897</v>
      </c>
      <c r="AQ40" s="346">
        <v>-63826</v>
      </c>
      <c r="AR40" s="347">
        <v>-32.799999999999997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135714</v>
      </c>
      <c r="AP41" s="345">
        <v>15519</v>
      </c>
      <c r="AQ41" s="346">
        <v>31490</v>
      </c>
      <c r="AR41" s="347">
        <v>-50.7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513</v>
      </c>
      <c r="AN49" s="1186" t="s">
        <v>547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246596</v>
      </c>
      <c r="AN51" s="367">
        <v>25792</v>
      </c>
      <c r="AO51" s="368">
        <v>-36.799999999999997</v>
      </c>
      <c r="AP51" s="369">
        <v>119882</v>
      </c>
      <c r="AQ51" s="370">
        <v>9.1</v>
      </c>
      <c r="AR51" s="371">
        <v>-45.9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215663</v>
      </c>
      <c r="AN52" s="375">
        <v>22557</v>
      </c>
      <c r="AO52" s="376">
        <v>-23</v>
      </c>
      <c r="AP52" s="377">
        <v>66481</v>
      </c>
      <c r="AQ52" s="378">
        <v>6</v>
      </c>
      <c r="AR52" s="379">
        <v>-29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335284</v>
      </c>
      <c r="AN53" s="367">
        <v>35726</v>
      </c>
      <c r="AO53" s="368">
        <v>38.5</v>
      </c>
      <c r="AP53" s="369">
        <v>116162</v>
      </c>
      <c r="AQ53" s="370">
        <v>-3.1</v>
      </c>
      <c r="AR53" s="371">
        <v>41.6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313155</v>
      </c>
      <c r="AN54" s="375">
        <v>33368</v>
      </c>
      <c r="AO54" s="376">
        <v>47.9</v>
      </c>
      <c r="AP54" s="377">
        <v>61562</v>
      </c>
      <c r="AQ54" s="378">
        <v>-7.4</v>
      </c>
      <c r="AR54" s="379">
        <v>55.3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518466</v>
      </c>
      <c r="AN55" s="367">
        <v>56595</v>
      </c>
      <c r="AO55" s="368">
        <v>58.4</v>
      </c>
      <c r="AP55" s="369">
        <v>121449</v>
      </c>
      <c r="AQ55" s="370">
        <v>4.5999999999999996</v>
      </c>
      <c r="AR55" s="371">
        <v>53.8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505276</v>
      </c>
      <c r="AN56" s="375">
        <v>55155</v>
      </c>
      <c r="AO56" s="376">
        <v>65.3</v>
      </c>
      <c r="AP56" s="377">
        <v>62922</v>
      </c>
      <c r="AQ56" s="378">
        <v>2.2000000000000002</v>
      </c>
      <c r="AR56" s="379">
        <v>63.1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426401</v>
      </c>
      <c r="AN57" s="367">
        <v>47483</v>
      </c>
      <c r="AO57" s="368">
        <v>-16.100000000000001</v>
      </c>
      <c r="AP57" s="369">
        <v>145139</v>
      </c>
      <c r="AQ57" s="370">
        <v>19.5</v>
      </c>
      <c r="AR57" s="371">
        <v>-35.6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307031</v>
      </c>
      <c r="AN58" s="375">
        <v>34191</v>
      </c>
      <c r="AO58" s="376">
        <v>-38</v>
      </c>
      <c r="AP58" s="377">
        <v>83762</v>
      </c>
      <c r="AQ58" s="378">
        <v>33.1</v>
      </c>
      <c r="AR58" s="379">
        <v>-71.099999999999994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418313</v>
      </c>
      <c r="AN59" s="367">
        <v>47835</v>
      </c>
      <c r="AO59" s="368">
        <v>0.7</v>
      </c>
      <c r="AP59" s="369">
        <v>125391</v>
      </c>
      <c r="AQ59" s="370">
        <v>-13.6</v>
      </c>
      <c r="AR59" s="371">
        <v>14.3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332643</v>
      </c>
      <c r="AN60" s="375">
        <v>38038</v>
      </c>
      <c r="AO60" s="376">
        <v>11.3</v>
      </c>
      <c r="AP60" s="377">
        <v>68516</v>
      </c>
      <c r="AQ60" s="378">
        <v>-18.2</v>
      </c>
      <c r="AR60" s="379">
        <v>29.5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389012</v>
      </c>
      <c r="AN61" s="382">
        <v>42686</v>
      </c>
      <c r="AO61" s="383">
        <v>8.9</v>
      </c>
      <c r="AP61" s="384">
        <v>125605</v>
      </c>
      <c r="AQ61" s="385">
        <v>3.3</v>
      </c>
      <c r="AR61" s="371">
        <v>5.6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334754</v>
      </c>
      <c r="AN62" s="375">
        <v>36662</v>
      </c>
      <c r="AO62" s="376">
        <v>12.7</v>
      </c>
      <c r="AP62" s="377">
        <v>68649</v>
      </c>
      <c r="AQ62" s="378">
        <v>3.1</v>
      </c>
      <c r="AR62" s="379">
        <v>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8Imtu0S/98ixDs34vOjRhn0uCJBoHOLYFkTMytFONiu4yYv8Qe54QOMt1hZO7zuE2WQgylwCI5BF0+tH2MUEw==" saltValue="mnTID9JTPdiG1xxzuAfXX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2"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NNEnv2+wedyO3BlEeT6z74KnPL7GpaWrJyZ0oApN2o1fa/3PhfuALMbdfndl0HjM3ebHAuvWm3l096W5BxeTFQ==" saltValue="GTl+7SyMDls1e/BsJvNi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Kb4hEtUsY6cCycAIaftMc4aiJVyfuTNXQhIIk4aYM5jeXH2EcFl/0MfiXhOyH8uduJNA1d9xlgPW1h4vwp+3vw==" saltValue="RTJX8PnXzoAGNftvaYTX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35.049999999999997</v>
      </c>
      <c r="G47" s="12">
        <v>35.31</v>
      </c>
      <c r="H47" s="12">
        <v>31.53</v>
      </c>
      <c r="I47" s="12">
        <v>26.17</v>
      </c>
      <c r="J47" s="13">
        <v>24.74</v>
      </c>
    </row>
    <row r="48" spans="2:10" ht="57.75" customHeight="1" x14ac:dyDescent="0.15">
      <c r="B48" s="14"/>
      <c r="C48" s="1202" t="s">
        <v>4</v>
      </c>
      <c r="D48" s="1202"/>
      <c r="E48" s="1203"/>
      <c r="F48" s="15">
        <v>6.46</v>
      </c>
      <c r="G48" s="16">
        <v>5.26</v>
      </c>
      <c r="H48" s="16">
        <v>8.32</v>
      </c>
      <c r="I48" s="16">
        <v>6.54</v>
      </c>
      <c r="J48" s="17">
        <v>9.24</v>
      </c>
    </row>
    <row r="49" spans="2:10" ht="57.75" customHeight="1" thickBot="1" x14ac:dyDescent="0.2">
      <c r="B49" s="18"/>
      <c r="C49" s="1204" t="s">
        <v>5</v>
      </c>
      <c r="D49" s="1204"/>
      <c r="E49" s="1205"/>
      <c r="F49" s="19" t="s">
        <v>568</v>
      </c>
      <c r="G49" s="20" t="s">
        <v>569</v>
      </c>
      <c r="H49" s="20" t="s">
        <v>570</v>
      </c>
      <c r="I49" s="20" t="s">
        <v>571</v>
      </c>
      <c r="J49" s="21">
        <v>3.05</v>
      </c>
    </row>
    <row r="50" spans="2:10" ht="13.5" customHeight="1" x14ac:dyDescent="0.15"/>
  </sheetData>
  <sheetProtection algorithmName="SHA-512" hashValue="SX6K1fftmQ7hC1l/4ZpS4yu9MFmpabAUTfqlvLn1nxaayny9u5dSBwwVgJcsi18MzRcd6MMynVrAEwMI0T8TJQ==" saltValue="1xOa3yIDNs2T36y1JRK0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2022-03-10T04:33:47Z</cp:lastPrinted>
  <dcterms:created xsi:type="dcterms:W3CDTF">2022-02-02T04:28:10Z</dcterms:created>
  <dcterms:modified xsi:type="dcterms:W3CDTF">2022-09-29T06:52:09Z</dcterms:modified>
  <cp:category/>
</cp:coreProperties>
</file>