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alcChain>
</file>

<file path=xl/sharedStrings.xml><?xml version="1.0" encoding="utf-8"?>
<sst xmlns="http://schemas.openxmlformats.org/spreadsheetml/2006/main" count="1140" uniqueCount="599">
  <si>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</si>
  <si>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</si>
  <si>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</si>
  <si>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</si>
  <si>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</si>
  <si>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</si>
  <si>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</si>
  <si>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</si>
  <si>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</si>
  <si>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</si>
  <si>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</si>
  <si>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</si>
  <si>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</si>
  <si>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</si>
  <si>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</si>
  <si>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</si>
  <si>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</si>
  <si>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</si>
  <si>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</si>
  <si>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</si>
  <si>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</si>
  <si>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</si>
  <si>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</si>
  <si>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</si>
  <si>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</si>
  <si>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</si>
  <si>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</si>
  <si>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</si>
  <si>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</si>
  <si>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</si>
  <si>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</si>
  <si>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</si>
  <si>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</si>
  <si>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</si>
  <si>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</si>
  <si>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</si>
  <si>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</si>
  <si>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</si>
  <si>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</si>
  <si>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</si>
  <si>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</si>
  <si>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</si>
  <si>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</si>
  <si>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</si>
  <si>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</si>
  <si>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</si>
  <si>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</si>
  <si>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</si>
  <si>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</si>
  <si>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</si>
  <si>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</si>
  <si>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</si>
  <si>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</si>
  <si>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</si>
  <si>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</si>
  <si>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</si>
  <si>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</si>
  <si>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</si>
  <si>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</si>
  <si>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</si>
  <si>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</si>
  <si>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</si>
  <si>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</si>
  <si>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</si>
  <si>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</si>
  <si>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</si>
  <si>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</si>
  <si>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</si>
  <si>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</si>
  <si>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</si>
  <si>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</si>
  <si>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</si>
  <si>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</si>
  <si>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</si>
  <si>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</si>
  <si>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</si>
  <si>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</si>
  <si>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</si>
  <si>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</si>
  <si>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</si>
  <si>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</si>
  <si>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</si>
  <si>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</si>
  <si>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</si>
  <si>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</si>
  <si>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</si>
  <si>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</si>
  <si>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</si>
  <si>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</si>
  <si>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</si>
  <si>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</si>
  <si>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</si>
  <si>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</si>
  <si>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</si>
  <si>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</si>
  <si>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</si>
  <si>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</si>
  <si>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</si>
  <si>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</si>
  <si>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</si>
  <si>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</si>
  <si>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</si>
  <si>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</si>
  <si>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</si>
  <si>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</si>
  <si>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</si>
  <si>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</si>
  <si>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</si>
  <si>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</si>
  <si>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</si>
  <si>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</si>
  <si>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</si>
  <si>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</si>
  <si>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</si>
  <si>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</si>
  <si>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</si>
  <si>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</si>
  <si>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</si>
  <si>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</si>
  <si>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</si>
  <si>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</si>
  <si>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</si>
  <si>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</si>
  <si>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</si>
  <si>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</si>
  <si>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</si>
  <si>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</si>
  <si>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</si>
  <si>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</si>
  <si>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</si>
  <si>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</si>
  <si>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</si>
  <si>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</si>
  <si>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</si>
  <si>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</si>
  <si>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</si>
  <si>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</si>
  <si>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</si>
  <si>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</si>
  <si>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</si>
  <si>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</si>
  <si>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</si>
  <si>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</si>
  <si>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</si>
  <si>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</si>
  <si>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</si>
  <si>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</si>
  <si>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</si>
  <si>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</si>
  <si>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</si>
  <si>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</si>
  <si>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</si>
  <si>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</si>
  <si>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</si>
  <si>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</si>
  <si>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</si>
  <si>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</si>
  <si>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</si>
  <si>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</si>
  <si>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</si>
  <si>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</si>
  <si>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</si>
  <si>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</si>
  <si>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</si>
  <si>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</si>
  <si>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</si>
  <si>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</si>
  <si>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</si>
  <si>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</si>
  <si>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</si>
  <si>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</si>
  <si>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</si>
  <si>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</si>
  <si>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</si>
  <si>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</si>
  <si>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</si>
  <si>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</si>
  <si>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</si>
  <si>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</si>
  <si>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</si>
  <si>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</si>
  <si>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</si>
  <si>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</si>
  <si>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</si>
  <si>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</si>
  <si>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</si>
  <si>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</si>
  <si>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</si>
  <si>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</si>
  <si>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</si>
  <si>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</si>
  <si>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</si>
  <si>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</si>
  <si>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</si>
  <si>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</si>
  <si>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</si>
  <si>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</si>
  <si>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</si>
  <si>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</si>
  <si>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</si>
  <si>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</si>
  <si>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</si>
  <si>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</si>
  <si>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</si>
  <si>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</si>
  <si>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</si>
  <si>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</si>
  <si>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</si>
  <si>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</si>
  <si>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</si>
  <si>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千葉県長南町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</si>
  <si>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</si>
  <si>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</si>
  <si>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</si>
  <si>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</si>
  <si>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</si>
  <si>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</si>
  <si>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</si>
  <si>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</si>
  <si>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</si>
  <si>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</si>
  <si>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</si>
  <si>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</si>
  <si>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</si>
  <si>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</si>
  <si>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</si>
  <si>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</si>
  <si>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</si>
  <si>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</si>
  <si>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</si>
  <si>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</si>
  <si>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</si>
  <si>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</si>
  <si>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</si>
  <si>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</si>
  <si>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</si>
  <si>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</si>
  <si>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</si>
  <si>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</si>
  <si>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</si>
  <si>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</si>
  <si>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</si>
  <si>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</si>
  <si>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</si>
  <si>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</si>
  <si>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</si>
  <si>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</si>
  <si>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</si>
  <si>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</si>
  <si>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</si>
  <si>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</si>
  <si>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</si>
  <si>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</si>
  <si>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</si>
  <si>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</si>
  <si>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</si>
  <si>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</si>
  <si>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</si>
  <si>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</si>
  <si>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</si>
  <si>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</si>
  <si>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</si>
  <si>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</si>
  <si>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</si>
  <si>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</si>
  <si>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</si>
  <si>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</si>
  <si>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</si>
  <si>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</si>
  <si>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</si>
  <si>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</si>
  <si>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</si>
  <si>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</si>
  <si>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</si>
  <si>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</si>
  <si>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</si>
  <si>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</si>
  <si>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</si>
  <si>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</si>
  <si>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</si>
  <si>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</si>
  <si>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</si>
  <si>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</si>
  <si>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</si>
  <si>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</si>
  <si>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</si>
  <si>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</si>
  <si>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</si>
  <si>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</si>
  <si>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</si>
  <si>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</si>
  <si>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</si>
  <si>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</si>
  <si>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</si>
  <si>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</si>
  <si>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</si>
  <si>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</si>
  <si>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</si>
  <si>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</si>
  <si>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</si>
  <si>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</si>
  <si>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</si>
  <si>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</si>
  <si>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</si>
  <si>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</si>
  <si>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</si>
  <si>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</si>
  <si>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</si>
  <si>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</si>
  <si>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</si>
  <si>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</si>
  <si>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</si>
  <si>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</si>
  <si>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</si>
  <si>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</si>
  <si>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</si>
  <si>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</si>
  <si>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</si>
  <si>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</si>
  <si>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</si>
  <si>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</si>
  <si>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</si>
  <si>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</si>
  <si>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</si>
  <si>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</si>
  <si>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</si>
  <si>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</si>
  <si>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</si>
  <si>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</si>
  <si>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</si>
  <si>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</si>
  <si>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</si>
  <si>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</si>
  <si>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</si>
  <si>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</si>
  <si>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</si>
  <si>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</si>
  <si>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</si>
  <si>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</si>
  <si>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</si>
  <si>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</si>
  <si>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</si>
  <si>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</si>
  <si>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</si>
  <si>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</si>
  <si>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</si>
  <si>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</si>
  <si>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</si>
  <si>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</si>
  <si>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</si>
  <si>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</si>
  <si>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</si>
  <si>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</si>
  <si>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</si>
  <si>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</si>
  <si>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</si>
  <si>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</si>
  <si>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</si>
  <si>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</si>
  <si>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</si>
  <si>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</si>
  <si>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</si>
  <si>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</si>
  <si>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</si>
  <si>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</si>
  <si>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千葉県長南町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</si>
  <si>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</si>
  <si>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</si>
  <si>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</si>
  <si>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</si>
  <si>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</si>
  <si>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</si>
  <si>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</si>
  <si>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</si>
  <si>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</si>
  <si>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</si>
  <si>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</si>
  <si>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</si>
  <si>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</si>
  <si>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</si>
  <si>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</si>
  <si>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</si>
  <si>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</si>
  <si>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</si>
  <si>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</si>
  <si>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</si>
  <si>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</si>
  <si>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</si>
  <si>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</si>
  <si>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</si>
  <si>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</si>
  <si>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</si>
  <si>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</si>
  <si>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</si>
  <si>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</si>
  <si>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</si>
  <si>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</si>
  <si>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</si>
  <si>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</si>
  <si>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</si>
  <si>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</si>
  <si>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</si>
  <si>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</si>
  <si>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</si>
  <si>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</si>
  <si>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</si>
  <si>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</si>
  <si>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</si>
  <si>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</si>
  <si>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</si>
  <si>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</si>
  <si>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</si>
  <si>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</si>
  <si>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</si>
  <si>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</si>
  <si>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</si>
  <si>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</si>
  <si>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</si>
  <si>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</si>
  <si>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</si>
  <si>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</si>
  <si>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</si>
  <si>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</si>
  <si>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</si>
  <si>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</si>
  <si>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</si>
  <si>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</si>
  <si>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</si>
  <si>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</si>
  <si>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</si>
  <si>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</si>
  <si>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</si>
  <si>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</si>
  <si>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</si>
  <si>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</si>
  <si>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</si>
  <si>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</si>
  <si>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</si>
  <si>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</si>
  <si>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</si>
  <si>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</si>
  <si>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</si>
  <si>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</si>
  <si>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</si>
  <si>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</si>
  <si>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</si>
  <si>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</si>
  <si>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</si>
  <si>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</si>
  <si>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</si>
  <si>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</si>
  <si>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</si>
  <si>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</si>
  <si>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</si>
  <si>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</si>
  <si>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</si>
  <si>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</si>
  <si>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</si>
  <si>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</si>
  <si>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</si>
  <si>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</si>
  <si>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</si>
  <si>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長南町ガス事業会計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</si>
  <si>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</si>
  <si>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</si>
  <si>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</si>
  <si>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</si>
  <si>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</si>
  <si>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</si>
  <si>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</si>
  <si>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</si>
  <si>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</si>
  <si>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</si>
  <si>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</si>
  <si>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</si>
  <si>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</si>
  <si>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</si>
  <si>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</si>
  <si>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</si>
  <si>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</si>
  <si>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</si>
  <si>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</si>
  <si>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</si>
  <si>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</si>
  <si>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</si>
  <si>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</si>
  <si>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</si>
  <si>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</si>
  <si>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</si>
  <si>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</si>
  <si>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</si>
  <si>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</si>
  <si>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</si>
  <si>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</si>
  <si>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</si>
  <si>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</si>
  <si>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</si>
  <si>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</si>
  <si>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</si>
  <si>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</si>
  <si>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</si>
  <si>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</si>
  <si>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</si>
  <si>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</si>
  <si>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</si>
  <si>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</si>
  <si>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</si>
  <si>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</si>
  <si>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</si>
  <si>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</si>
  <si>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</si>
  <si>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</si>
  <si>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</si>
  <si>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</si>
  <si>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</si>
  <si>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</si>
  <si>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</si>
  <si>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</si>
  <si>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</si>
  <si>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</si>
  <si>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</si>
  <si>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</si>
  <si>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</si>
  <si>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</si>
  <si>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</si>
  <si>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</si>
  <si>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</si>
  <si>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</si>
  <si>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</si>
  <si>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</si>
  <si>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</si>
  <si>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</si>
  <si>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</si>
  <si>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</si>
  <si>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</si>
  <si>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</si>
  <si>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</si>
  <si>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</si>
  <si>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</si>
  <si>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</si>
  <si>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</si>
  <si>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</si>
  <si>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</si>
  <si>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</si>
  <si>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</si>
  <si>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</si>
  <si>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</si>
  <si>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</si>
  <si>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</si>
  <si>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</si>
  <si>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</si>
  <si>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16.39</t>
  </si>
  <si>
    <t>▲ 7.90</t>
  </si>
  <si>
    <t>一般会計</t>
  </si>
  <si>
    <t>長南町ガス事業会計</t>
  </si>
  <si>
    <t>長南町国民健康保険特別会計</t>
  </si>
  <si>
    <t>長南町介護保険特別会計</t>
  </si>
  <si>
    <t>長南町笠森霊園事業特別会計</t>
  </si>
  <si>
    <t>長南町農業集落排水事業特別会計</t>
  </si>
  <si>
    <t>長南町後期高齢者医療特別会計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</si>
  <si>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</si>
  <si>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</si>
  <si>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</si>
  <si>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</si>
  <si>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</si>
  <si>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</si>
  <si>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</si>
  <si>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</si>
  <si>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</si>
  <si>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</si>
  <si>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</si>
  <si>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</si>
  <si>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</si>
  <si>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</si>
  <si>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</si>
  <si>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</si>
  <si>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4">
      <t>グンシ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</si>
  <si>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</si>
  <si>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</si>
  <si>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</si>
  <si>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</si>
  <si>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</si>
  <si>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</si>
  <si>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地域農業推進基金</t>
    <rPh sb="0" eb="2">
      <t>チイキ</t>
    </rPh>
    <rPh sb="2" eb="4">
      <t>ノウギョウ</t>
    </rPh>
    <rPh sb="4" eb="6">
      <t>スイシン</t>
    </rPh>
    <rPh sb="6" eb="8">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</si>
  <si>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</si>
  <si>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福祉振興基金</t>
    <rPh sb="0" eb="2">
      <t>フクシ</t>
    </rPh>
    <rPh sb="2" eb="4">
      <t>シンコウ</t>
    </rPh>
    <rPh sb="4" eb="6">
      <t>キキン</t>
    </rPh>
    <phoneticPr fontId="5"/>
  </si>
  <si>
    <t>地域づくり基金</t>
    <rPh sb="0" eb="2">
      <t>チイキ</t>
    </rPh>
    <rPh sb="5" eb="7">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</si>
  <si>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</si>
  <si>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</si>
  <si>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</si>
  <si>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</si>
  <si>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</si>
  <si>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元年度は災害により財政調整基金の取り崩しが大きかったことから将来負担比率は一時的に上昇したが、農業集落排水事業特別会計に係る地方債の元金の残高が減少し、その償還に充てるための一般会計等からの繰出金が減少したことや、決算余剰金等を用いた充当可能基金への積立てを行ったことで、令和2年度では数値は改善してきているものの類似団体と比べると高い数値となっている。実質公債費比率については、地方債の元利償還金や債務負担行為に要する支出の減少により数値は改善してきており類似団体を下回っている。令和3年度からの庁舎建設工事に係る起債により上昇が見込まれるが、今後も一層の財政健全化を図るため公債費の適正化に取り組んでいく。</t>
    <rPh sb="138" eb="140">
      <t>レイワ</t>
    </rPh>
    <rPh sb="141" eb="143">
      <t>ネンド</t>
    </rPh>
    <rPh sb="243" eb="245">
      <t>レイワ</t>
    </rPh>
    <rPh sb="246" eb="248">
      <t>ネンド</t>
    </rPh>
    <rPh sb="251" eb="253">
      <t>チョウシャ</t>
    </rPh>
    <rPh sb="253" eb="255">
      <t>ケンセツ</t>
    </rPh>
    <rPh sb="255" eb="257">
      <t>コウジ</t>
    </rPh>
    <rPh sb="258" eb="259">
      <t>カカ</t>
    </rPh>
    <rPh sb="260" eb="262">
      <t>キサイ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</si>
  <si>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</si>
  <si>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</si>
  <si>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</si>
  <si>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元年度は災害により財政調整基金の取り崩しが大きかったことから将来負担比率は一時的に上昇したが、農業集落排水事業特別会計に係る地方債の元金の残高が減少し、その償還に充てるための一般会計等からの繰出金が減少したことや、決算余剰金等を用いた充当可能基金への積立てを行ったことで、令和2年度では数値は改善してきているものの類似団体と比べると高い数値となっている。有形固定資産減価償却率は類似団体と比べて低い水準にあるが上昇傾向にあるため、今後も公共施設等総合管理計画に基づき、老朽化対策に積極的に取り組んで行く。</t>
    <rPh sb="138" eb="140">
      <t>レイワ</t>
    </rPh>
    <rPh sb="141" eb="143">
      <t>ネンド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</si>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</sst>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92E6-4F30-9613-763BA5EEEC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135645</c:v>
                </c:pt>
                <c:pt idx="1">
                  <c:v>50476</c:v>
                </c:pt>
                <c:pt idx="2">
                  <c:v>63623</c:v>
                </c:pt>
                <c:pt idx="3">
                  <c:v>63558</c:v>
                </c:pt>
                <c:pt idx="4">
                  <c:v>54084</c:v>
                </c:pt>
              </c:numCache>
            </c:numRef>
          </c:val>
          <c:smooth val="0"/>
          <c:extLst>
            <c:ext xmlns:c16="http://schemas.microsoft.com/office/drawing/2014/chart" uri="{C3380CC4-5D6E-409C-BE32-E72D297353CC}">
              <c16:uniqueId val="{00000001-92E6-4F30-9613-763BA5EEEC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6.15</c:v>
                </c:pt>
                <c:pt idx="1">
                  <c:v>7.24</c:v>
                </c:pt>
                <c:pt idx="2">
                  <c:v>4.88</c:v>
                </c:pt>
                <c:pt idx="3">
                  <c:v>2.58</c:v>
                </c:pt>
                <c:pt idx="4">
                  <c:v>7.77</c:v>
                </c:pt>
              </c:numCache>
            </c:numRef>
          </c:val>
          <c:extLst>
            <c:ext xmlns:c16="http://schemas.microsoft.com/office/drawing/2014/chart" uri="{C3380CC4-5D6E-409C-BE32-E72D297353CC}">
              <c16:uniqueId val="{00000000-1C62-4E06-BEEF-C104F45CCC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32.700000000000003</c:v>
                </c:pt>
                <c:pt idx="1">
                  <c:v>34.479999999999997</c:v>
                </c:pt>
                <c:pt idx="2">
                  <c:v>38.04</c:v>
                </c:pt>
                <c:pt idx="3">
                  <c:v>32.39</c:v>
                </c:pt>
                <c:pt idx="4">
                  <c:v>36.72</c:v>
                </c:pt>
              </c:numCache>
            </c:numRef>
          </c:val>
          <c:extLst>
            <c:ext xmlns:c16="http://schemas.microsoft.com/office/drawing/2014/chart" uri="{C3380CC4-5D6E-409C-BE32-E72D297353CC}">
              <c16:uniqueId val="{00000001-1C62-4E06-BEEF-C104F45CCC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-16.39</c:v>
                </c:pt>
                <c:pt idx="1">
                  <c:v>3.2</c:v>
                </c:pt>
                <c:pt idx="2">
                  <c:v>1.1399999999999999</c:v>
                </c:pt>
                <c:pt idx="3">
                  <c:v>-7.9</c:v>
                </c:pt>
                <c:pt idx="4">
                  <c:v>11.42</c:v>
                </c:pt>
              </c:numCache>
            </c:numRef>
          </c:val>
          <c:smooth val="0"/>
          <c:extLst>
            <c:ext xmlns:c16="http://schemas.microsoft.com/office/drawing/2014/chart" uri="{C3380CC4-5D6E-409C-BE32-E72D297353CC}">
              <c16:uniqueId val="{00000002-1C62-4E06-BEEF-C104F45CCC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3B-4FCF-9ECF-11E7A8C0D7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3B-4FCF-9ECF-11E7A8C0D7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3B-4FCF-9ECF-11E7A8C0D7D1}"/>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3-DD3B-4FCF-9ECF-11E7A8C0D7D1}"/>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0.16</c:v>
                </c:pt>
                <c:pt idx="4">
                  <c:v>#N/A</c:v>
                </c:pt>
                <c:pt idx="5">
                  <c:v>0.04</c:v>
                </c:pt>
                <c:pt idx="6">
                  <c:v>#N/A</c:v>
                </c:pt>
                <c:pt idx="7">
                  <c:v>0.09</c:v>
                </c:pt>
                <c:pt idx="8">
                  <c:v>#N/A</c:v>
                </c:pt>
                <c:pt idx="9">
                  <c:v>0.15</c:v>
                </c:pt>
              </c:numCache>
            </c:numRef>
          </c:val>
          <c:extLst>
            <c:ext xmlns:c16="http://schemas.microsoft.com/office/drawing/2014/chart" uri="{C3380CC4-5D6E-409C-BE32-E72D297353CC}">
              <c16:uniqueId val="{00000004-DD3B-4FCF-9ECF-11E7A8C0D7D1}"/>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0.27</c:v>
                </c:pt>
                <c:pt idx="4">
                  <c:v>#N/A</c:v>
                </c:pt>
                <c:pt idx="5">
                  <c:v>0.27</c:v>
                </c:pt>
                <c:pt idx="6">
                  <c:v>#N/A</c:v>
                </c:pt>
                <c:pt idx="7">
                  <c:v>0.27</c:v>
                </c:pt>
                <c:pt idx="8">
                  <c:v>#N/A</c:v>
                </c:pt>
                <c:pt idx="9">
                  <c:v>0.31</c:v>
                </c:pt>
              </c:numCache>
            </c:numRef>
          </c:val>
          <c:extLst>
            <c:ext xmlns:c16="http://schemas.microsoft.com/office/drawing/2014/chart" uri="{C3380CC4-5D6E-409C-BE32-E72D297353CC}">
              <c16:uniqueId val="{00000005-DD3B-4FCF-9ECF-11E7A8C0D7D1}"/>
            </c:ext>
          </c:extLst>
        </c:ser>
        <c:ser>
          <c:idx val="6"/>
          <c:order val="6"/>
          <c:tx>
            <c:strRef>
              <c:f>データシート!$A$33</c:f>
              <c:strCache>
                <c:ptCount val="1"/>
                <c:pt idx="0">
                  <c:v>長南町介護保険特別会計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1.78</c:v>
                </c:pt>
                <c:pt idx="2">
                  <c:v>#N/A</c:v>
                </c:pt>
                <c:pt idx="3">
                  <c:v>1.22</c:v>
                </c:pt>
                <c:pt idx="4">
                  <c:v>#N/A</c:v>
                </c:pt>
                <c:pt idx="5">
                  <c:v>1.08</c:v>
                </c:pt>
                <c:pt idx="6">
                  <c:v>#N/A</c:v>
                </c:pt>
                <c:pt idx="7">
                  <c:v>0.64</c:v>
                </c:pt>
                <c:pt idx="8">
                  <c:v>#N/A</c:v>
                </c:pt>
                <c:pt idx="9">
                  <c:v>0.91</c:v>
                </c:pt>
              </c:numCache>
            </c:numRef>
          </c:val>
          <c:extLst>
            <c:ext xmlns:c16="http://schemas.microsoft.com/office/drawing/2014/chart" uri="{C3380CC4-5D6E-409C-BE32-E72D297353CC}">
              <c16:uniqueId val="{00000006-DD3B-4FCF-9ECF-11E7A8C0D7D1}"/>
            </c:ext>
          </c:extLst>
        </c:ser>
        <c:ser>
          <c:idx val="7"/>
          <c:order val="7"/>
          <c:tx>
            <c:strRef>
              <c:f>データシート!$A$34</c:f>
              <c:strCache>
                <c:ptCount val="1"/>
                <c:pt idx="0">
                  <c:v>長南町国民健康保険特別会計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2.62</c:v>
                </c:pt>
                <c:pt idx="2">
                  <c:v>#N/A</c:v>
                </c:pt>
                <c:pt idx="3">
                  <c:v>3.17</c:v>
                </c:pt>
                <c:pt idx="4">
                  <c:v>#N/A</c:v>
                </c:pt>
                <c:pt idx="5">
                  <c:v>1.92</c:v>
                </c:pt>
                <c:pt idx="6">
                  <c:v>#N/A</c:v>
                </c:pt>
                <c:pt idx="7">
                  <c:v>1.51</c:v>
                </c:pt>
                <c:pt idx="8">
                  <c:v>#N/A</c:v>
                </c:pt>
                <c:pt idx="9">
                  <c:v>1.73</c:v>
                </c:pt>
              </c:numCache>
            </c:numRef>
          </c:val>
          <c:extLst>
            <c:ext xmlns:c16="http://schemas.microsoft.com/office/drawing/2014/chart" uri="{C3380CC4-5D6E-409C-BE32-E72D297353CC}">
              <c16:uniqueId val="{00000007-DD3B-4FCF-9ECF-11E7A8C0D7D1}"/>
            </c:ext>
          </c:extLst>
        </c:ser>
        <c:ser>
          <c:idx val="8"/>
          <c:order val="8"/>
          <c:tx>
            <c:strRef>
              <c:f>データシート!$A$35</c:f>
              <c:strCache>
                <c:ptCount val="1"/>
                <c:pt idx="0">
                  <c:v>長南町ガス事業会計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c:v>
                </c:pt>
                <c:pt idx="2">
                  <c:v>#N/A</c:v>
                </c:pt>
                <c:pt idx="3">
                  <c:v>5.1100000000000003</c:v>
                </c:pt>
                <c:pt idx="4">
                  <c:v>#N/A</c:v>
                </c:pt>
                <c:pt idx="5">
                  <c:v>2.82</c:v>
                </c:pt>
                <c:pt idx="6">
                  <c:v>#N/A</c:v>
                </c:pt>
                <c:pt idx="7">
                  <c:v>3.76</c:v>
                </c:pt>
                <c:pt idx="8">
                  <c:v>#N/A</c:v>
                </c:pt>
                <c:pt idx="9">
                  <c:v>4.3099999999999996</c:v>
                </c:pt>
              </c:numCache>
            </c:numRef>
          </c:val>
          <c:extLst>
            <c:ext xmlns:c16="http://schemas.microsoft.com/office/drawing/2014/chart" uri="{C3380CC4-5D6E-409C-BE32-E72D297353CC}">
              <c16:uniqueId val="{00000008-DD3B-4FCF-9ECF-11E7A8C0D7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5.86</c:v>
                </c:pt>
                <c:pt idx="2">
                  <c:v>#N/A</c:v>
                </c:pt>
                <c:pt idx="3">
                  <c:v>6.95</c:v>
                </c:pt>
                <c:pt idx="4">
                  <c:v>#N/A</c:v>
                </c:pt>
                <c:pt idx="5">
                  <c:v>4.5999999999999996</c:v>
                </c:pt>
                <c:pt idx="6">
                  <c:v>#N/A</c:v>
                </c:pt>
                <c:pt idx="7">
                  <c:v>2.2999999999999998</c:v>
                </c:pt>
                <c:pt idx="8">
                  <c:v>#N/A</c:v>
                </c:pt>
                <c:pt idx="9">
                  <c:v>7.45</c:v>
                </c:pt>
              </c:numCache>
            </c:numRef>
          </c:val>
          <c:extLst>
            <c:ext xmlns:c16="http://schemas.microsoft.com/office/drawing/2014/chart" uri="{C3380CC4-5D6E-409C-BE32-E72D297353CC}">
              <c16:uniqueId val="{00000009-DD3B-4FCF-9ECF-11E7A8C0D7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422</c:v>
                </c:pt>
                <c:pt idx="5">
                  <c:v>436</c:v>
                </c:pt>
                <c:pt idx="8">
                  <c:v>438</c:v>
                </c:pt>
                <c:pt idx="11">
                  <c:v>436</c:v>
                </c:pt>
                <c:pt idx="14">
                  <c:v>448</c:v>
                </c:pt>
              </c:numCache>
            </c:numRef>
          </c:val>
          <c:extLst>
            <c:ext xmlns:c16="http://schemas.microsoft.com/office/drawing/2014/chart" uri="{C3380CC4-5D6E-409C-BE32-E72D297353CC}">
              <c16:uniqueId val="{00000000-7E82-46A1-8F8E-53F8A42170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82-46A1-8F8E-53F8A42170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49</c:v>
                </c:pt>
                <c:pt idx="3">
                  <c:v>47</c:v>
                </c:pt>
                <c:pt idx="6">
                  <c:v>50</c:v>
                </c:pt>
                <c:pt idx="9">
                  <c:v>50</c:v>
                </c:pt>
                <c:pt idx="12">
                  <c:v>49</c:v>
                </c:pt>
              </c:numCache>
            </c:numRef>
          </c:val>
          <c:extLst>
            <c:ext xmlns:c16="http://schemas.microsoft.com/office/drawing/2014/chart" uri="{C3380CC4-5D6E-409C-BE32-E72D297353CC}">
              <c16:uniqueId val="{00000002-7E82-46A1-8F8E-53F8A42170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32</c:v>
                </c:pt>
                <c:pt idx="6">
                  <c:v>37</c:v>
                </c:pt>
                <c:pt idx="9">
                  <c:v>39</c:v>
                </c:pt>
                <c:pt idx="12">
                  <c:v>30</c:v>
                </c:pt>
              </c:numCache>
            </c:numRef>
          </c:val>
          <c:extLst>
            <c:ext xmlns:c16="http://schemas.microsoft.com/office/drawing/2014/chart" uri="{C3380CC4-5D6E-409C-BE32-E72D297353CC}">
              <c16:uniqueId val="{00000003-7E82-46A1-8F8E-53F8A42170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135</c:v>
                </c:pt>
                <c:pt idx="3">
                  <c:v>135</c:v>
                </c:pt>
                <c:pt idx="6">
                  <c:v>135</c:v>
                </c:pt>
                <c:pt idx="9">
                  <c:v>137</c:v>
                </c:pt>
                <c:pt idx="12">
                  <c:v>135</c:v>
                </c:pt>
              </c:numCache>
            </c:numRef>
          </c:val>
          <c:extLst>
            <c:ext xmlns:c16="http://schemas.microsoft.com/office/drawing/2014/chart" uri="{C3380CC4-5D6E-409C-BE32-E72D297353CC}">
              <c16:uniqueId val="{00000004-7E82-46A1-8F8E-53F8A42170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82-46A1-8F8E-53F8A42170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82-46A1-8F8E-53F8A42170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390</c:v>
                </c:pt>
                <c:pt idx="3">
                  <c:v>396</c:v>
                </c:pt>
                <c:pt idx="6">
                  <c:v>393</c:v>
                </c:pt>
                <c:pt idx="9">
                  <c:v>380</c:v>
                </c:pt>
                <c:pt idx="12">
                  <c:v>404</c:v>
                </c:pt>
              </c:numCache>
            </c:numRef>
          </c:val>
          <c:extLst>
            <c:ext xmlns:c16="http://schemas.microsoft.com/office/drawing/2014/chart" uri="{C3380CC4-5D6E-409C-BE32-E72D297353CC}">
              <c16:uniqueId val="{00000007-7E82-46A1-8F8E-53F8A42170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c:v>
                </c:pt>
                <c:pt idx="2">
                  <c:v>#N/A</c:v>
                </c:pt>
                <c:pt idx="3">
                  <c:v>#N/A</c:v>
                </c:pt>
                <c:pt idx="4">
                  <c:v>174</c:v>
                </c:pt>
                <c:pt idx="5">
                  <c:v>#N/A</c:v>
                </c:pt>
                <c:pt idx="6">
                  <c:v>#N/A</c:v>
                </c:pt>
                <c:pt idx="7">
                  <c:v>177</c:v>
                </c:pt>
                <c:pt idx="8">
                  <c:v>#N/A</c:v>
                </c:pt>
                <c:pt idx="9">
                  <c:v>#N/A</c:v>
                </c:pt>
                <c:pt idx="10">
                  <c:v>170</c:v>
                </c:pt>
                <c:pt idx="11">
                  <c:v>#N/A</c:v>
                </c:pt>
                <c:pt idx="12">
                  <c:v>#N/A</c:v>
                </c:pt>
                <c:pt idx="13">
                  <c:v>170</c:v>
                </c:pt>
                <c:pt idx="14">
                  <c:v>#N/A</c:v>
                </c:pt>
              </c:numCache>
            </c:numRef>
          </c:val>
          <c:smooth val="0"/>
          <c:extLst>
            <c:ext xmlns:c16="http://schemas.microsoft.com/office/drawing/2014/chart" uri="{C3380CC4-5D6E-409C-BE32-E72D297353CC}">
              <c16:uniqueId val="{00000008-7E82-46A1-8F8E-53F8A42170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4772</c:v>
                </c:pt>
                <c:pt idx="5">
                  <c:v>4642</c:v>
                </c:pt>
                <c:pt idx="8">
                  <c:v>4501</c:v>
                </c:pt>
                <c:pt idx="11">
                  <c:v>4346</c:v>
                </c:pt>
                <c:pt idx="14">
                  <c:v>4184</c:v>
                </c:pt>
              </c:numCache>
            </c:numRef>
          </c:val>
          <c:extLst>
            <c:ext xmlns:c16="http://schemas.microsoft.com/office/drawing/2014/chart" uri="{C3380CC4-5D6E-409C-BE32-E72D297353CC}">
              <c16:uniqueId val="{00000000-C85D-4B11-9D39-95A3F8F41D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85D-4B11-9D39-95A3F8F41D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2209</c:v>
                </c:pt>
                <c:pt idx="5">
                  <c:v>2296</c:v>
                </c:pt>
                <c:pt idx="8">
                  <c:v>2447</c:v>
                </c:pt>
                <c:pt idx="11">
                  <c:v>2267</c:v>
                </c:pt>
                <c:pt idx="14">
                  <c:v>2411</c:v>
                </c:pt>
              </c:numCache>
            </c:numRef>
          </c:val>
          <c:extLst>
            <c:ext xmlns:c16="http://schemas.microsoft.com/office/drawing/2014/chart" uri="{C3380CC4-5D6E-409C-BE32-E72D297353CC}">
              <c16:uniqueId val="{00000002-C85D-4B11-9D39-95A3F8F41D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5D-4B11-9D39-95A3F8F41D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5D-4B11-9D39-95A3F8F41D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5D-4B11-9D39-95A3F8F41D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1572</c:v>
                </c:pt>
                <c:pt idx="3">
                  <c:v>1492</c:v>
                </c:pt>
                <c:pt idx="6">
                  <c:v>1300</c:v>
                </c:pt>
                <c:pt idx="9">
                  <c:v>1275</c:v>
                </c:pt>
                <c:pt idx="12">
                  <c:v>1235</c:v>
                </c:pt>
              </c:numCache>
            </c:numRef>
          </c:val>
          <c:extLst>
            <c:ext xmlns:c16="http://schemas.microsoft.com/office/drawing/2014/chart" uri="{C3380CC4-5D6E-409C-BE32-E72D297353CC}">
              <c16:uniqueId val="{00000006-C85D-4B11-9D39-95A3F8F41D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259</c:v>
                </c:pt>
                <c:pt idx="3">
                  <c:v>263</c:v>
                </c:pt>
                <c:pt idx="6">
                  <c:v>255</c:v>
                </c:pt>
                <c:pt idx="9">
                  <c:v>258</c:v>
                </c:pt>
                <c:pt idx="12">
                  <c:v>257</c:v>
                </c:pt>
              </c:numCache>
            </c:numRef>
          </c:val>
          <c:extLst>
            <c:ext xmlns:c16="http://schemas.microsoft.com/office/drawing/2014/chart" uri="{C3380CC4-5D6E-409C-BE32-E72D297353CC}">
              <c16:uniqueId val="{00000007-C85D-4B11-9D39-95A3F8F41D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1283</c:v>
                </c:pt>
                <c:pt idx="3">
                  <c:v>1178</c:v>
                </c:pt>
                <c:pt idx="6">
                  <c:v>1079</c:v>
                </c:pt>
                <c:pt idx="9">
                  <c:v>972</c:v>
                </c:pt>
                <c:pt idx="12">
                  <c:v>854</c:v>
                </c:pt>
              </c:numCache>
            </c:numRef>
          </c:val>
          <c:extLst>
            <c:ext xmlns:c16="http://schemas.microsoft.com/office/drawing/2014/chart" uri="{C3380CC4-5D6E-409C-BE32-E72D297353CC}">
              <c16:uniqueId val="{00000008-C85D-4B11-9D39-95A3F8F41D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712</c:v>
                </c:pt>
                <c:pt idx="3">
                  <c:v>665</c:v>
                </c:pt>
                <c:pt idx="6">
                  <c:v>618</c:v>
                </c:pt>
                <c:pt idx="9">
                  <c:v>571</c:v>
                </c:pt>
                <c:pt idx="12">
                  <c:v>524</c:v>
                </c:pt>
              </c:numCache>
            </c:numRef>
          </c:val>
          <c:extLst>
            <c:ext xmlns:c16="http://schemas.microsoft.com/office/drawing/2014/chart" uri="{C3380CC4-5D6E-409C-BE32-E72D297353CC}">
              <c16:uniqueId val="{00000009-C85D-4B11-9D39-95A3F8F41D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4397</c:v>
                </c:pt>
                <c:pt idx="3">
                  <c:v>4280</c:v>
                </c:pt>
                <c:pt idx="6">
                  <c:v>4194</c:v>
                </c:pt>
                <c:pt idx="9">
                  <c:v>4115</c:v>
                </c:pt>
                <c:pt idx="12">
                  <c:v>4011</c:v>
                </c:pt>
              </c:numCache>
            </c:numRef>
          </c:val>
          <c:extLst>
            <c:ext xmlns:c16="http://schemas.microsoft.com/office/drawing/2014/chart" uri="{C3380CC4-5D6E-409C-BE32-E72D297353CC}">
              <c16:uniqueId val="{0000000A-C85D-4B11-9D39-95A3F8F41D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1243</c:v>
                </c:pt>
                <c:pt idx="2">
                  <c:v>#N/A</c:v>
                </c:pt>
                <c:pt idx="3">
                  <c:v>#N/A</c:v>
                </c:pt>
                <c:pt idx="4">
                  <c:v>941</c:v>
                </c:pt>
                <c:pt idx="5">
                  <c:v>#N/A</c:v>
                </c:pt>
                <c:pt idx="6">
                  <c:v>#N/A</c:v>
                </c:pt>
                <c:pt idx="7">
                  <c:v>499</c:v>
                </c:pt>
                <c:pt idx="8">
                  <c:v>#N/A</c:v>
                </c:pt>
                <c:pt idx="9">
                  <c:v>#N/A</c:v>
                </c:pt>
                <c:pt idx="10">
                  <c:v>578</c:v>
                </c:pt>
                <c:pt idx="11">
                  <c:v>#N/A</c:v>
                </c:pt>
                <c:pt idx="12">
                  <c:v>#N/A</c:v>
                </c:pt>
                <c:pt idx="13">
                  <c:v>285</c:v>
                </c:pt>
                <c:pt idx="14">
                  <c:v>#N/A</c:v>
                </c:pt>
              </c:numCache>
            </c:numRef>
          </c:val>
          <c:smooth val="0"/>
          <c:extLst>
            <c:ext xmlns:c16="http://schemas.microsoft.com/office/drawing/2014/chart" uri="{C3380CC4-5D6E-409C-BE32-E72D297353CC}">
              <c16:uniqueId val="{0000000B-C85D-4B11-9D39-95A3F8F41D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1162</c:v>
                </c:pt>
                <c:pt idx="1">
                  <c:v>991</c:v>
                </c:pt>
                <c:pt idx="2">
                  <c:v>1188</c:v>
                </c:pt>
              </c:numCache>
            </c:numRef>
          </c:val>
          <c:extLst>
            <c:ext xmlns:c16="http://schemas.microsoft.com/office/drawing/2014/chart" uri="{C3380CC4-5D6E-409C-BE32-E72D297353CC}">
              <c16:uniqueId val="{00000000-AB36-4639-A970-014027BC7E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AB36-4639-A970-014027BC7E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925</c:v>
                </c:pt>
                <c:pt idx="1">
                  <c:v>883</c:v>
                </c:pt>
                <c:pt idx="2">
                  <c:v>824</c:v>
                </c:pt>
              </c:numCache>
            </c:numRef>
          </c:val>
          <c:extLst>
            <c:ext xmlns:c16="http://schemas.microsoft.com/office/drawing/2014/chart" uri="{C3380CC4-5D6E-409C-BE32-E72D297353CC}">
              <c16:uniqueId val="{00000002-AB36-4639-A970-014027BC7E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{B1102A11-D42E-4EA9-86BC-763FF23DF901}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83E-43BD-B6D4-3FBAB50CF7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{1845D14A-418B-4D22-BFF1-7A8483383432}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3E-43BD-B6D4-3FBAB50CF7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{7223278A-CDF4-42AE-9F70-A1F7628ED288}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3E-43BD-B6D4-3FBAB50CF7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{ABC29959-5B75-493F-8907-43D794068393}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3E-43BD-B6D4-3FBAB50CF7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{75A11243-8DB6-49F6-81E8-45F1AE1C4118}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3E-43BD-B6D4-3FBAB50CF7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{FDA46604-9D62-4A51-9915-0B3540D987BA}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83E-43BD-B6D4-3FBAB50CF7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{43091F04-F5D9-4ADB-AB67-26375CC71673}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83E-43BD-B6D4-3FBAB50CF7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{48A93461-A8AB-4701-8B71-BAF9F3C57868}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83E-43BD-B6D4-3FBAB50CF7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{3C2BFCF9-ECA4-4F44-B76D-058D2F7B9BBB}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83E-43BD-B6D4-3FBAB50CF7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56</c:v>
                </c:pt>
                <c:pt idx="16">
                  <c:v>57.6</c:v>
                </c:pt>
                <c:pt idx="24">
                  <c:v>59.8</c:v>
                </c:pt>
                <c:pt idx="32">
                  <c:v>61</c:v>
                </c:pt>
              </c:numCache>
            </c:numRef>
          </c:xVal>
          <c:yVal>
            <c:numRef>
              <c:f>公会計指標分析・財政指標組合せ分析表!$BP$51:$DC$51</c:f>
              <c:numCache>
                <c:formatCode>#,##0.0;"▲ "#,##0.0</c:formatCode>
                <c:ptCount val="40"/>
                <c:pt idx="0">
                  <c:v>47.5</c:v>
                </c:pt>
                <c:pt idx="8">
                  <c:v>35.799999999999997</c:v>
                </c:pt>
                <c:pt idx="16">
                  <c:v>19</c:v>
                </c:pt>
                <c:pt idx="24">
                  <c:v>22</c:v>
                </c:pt>
                <c:pt idx="32">
                  <c:v>10.199999999999999</c:v>
                </c:pt>
              </c:numCache>
            </c:numRef>
          </c:yVal>
          <c:smooth val="0"/>
          <c:extLst>
            <c:ext xmlns:c16="http://schemas.microsoft.com/office/drawing/2014/chart" uri="{C3380CC4-5D6E-409C-BE32-E72D297353CC}">
              <c16:uniqueId val="{00000009-B83E-43BD-B6D4-3FBAB50CF7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{19883A35-8E0A-46BB-BCC0-17D07CD3A46B}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83E-43BD-B6D4-3FBAB50CF7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{84A65E3C-8D95-439A-9D13-49C068AB4646}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3E-43BD-B6D4-3FBAB50CF7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{77BA36D9-0F96-40A3-B656-8DB3A0EB9CDE}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3E-43BD-B6D4-3FBAB50CF7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{5847705F-C0CE-4BE2-9012-59F3C2D4E40C}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3E-43BD-B6D4-3FBAB50CF7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{591A5815-219B-4BE5-A17F-4212BA758160}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3E-43BD-B6D4-3FBAB50CF7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{A3A79355-B607-47C3-BB7E-34A6A3EE9337}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83E-43BD-B6D4-3FBAB50CF7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{78759B12-1B05-4094-931B-587628E781A4}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83E-43BD-B6D4-3FBAB50CF7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{34C1D35E-59FB-4668-9381-727CD3D625F3}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83E-43BD-B6D4-3FBAB50CF7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{A9A0435C-257F-4C2A-9F26-D5694984D060}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83E-43BD-B6D4-3FBAB50CF7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B83E-43BD-B6D4-3FBAB50CF74F}"/>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{464151A7-892D-4535-8AEA-C140E454F977}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C0B-4EF3-A03E-41F313EF5E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{515DC7BA-28D0-44B8-980D-AE05ABB19C02}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0B-4EF3-A03E-41F313EF5E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{4B30CE1C-682C-4890-8008-B463458B7F3B}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0B-4EF3-A03E-41F313EF5E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{34E52403-02DE-43FE-ACAE-4E57505F78A4}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0B-4EF3-A03E-41F313EF5E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{7E69F6F6-BBA2-4F39-9999-777AF0264F7E}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0B-4EF3-A03E-41F313EF5E3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{D4FB4FC7-B14B-4106-8665-E8B3FF807CBD}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C0B-4EF3-A03E-41F313EF5E3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{5EE071DE-7551-4083-B545-945C52FCECB7}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C0B-4EF3-A03E-41F313EF5E3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{69C59AEA-40A7-430B-A328-D280F74413E3}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C0B-4EF3-A03E-41F313EF5E3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{251554B6-3778-4D54-9712-C20882A78C2E}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C0B-4EF3-A03E-41F313EF5E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6.8</c:v>
                </c:pt>
                <c:pt idx="24">
                  <c:v>6.6</c:v>
                </c:pt>
                <c:pt idx="32">
                  <c:v>6.4</c:v>
                </c:pt>
              </c:numCache>
            </c:numRef>
          </c:xVal>
          <c:yVal>
            <c:numRef>
              <c:f>公会計指標分析・財政指標組合せ分析表!$BP$73:$DC$73</c:f>
              <c:numCache>
                <c:formatCode>#,##0.0;"▲ "#,##0.0</c:formatCode>
                <c:ptCount val="40"/>
                <c:pt idx="0">
                  <c:v>47.5</c:v>
                </c:pt>
                <c:pt idx="8">
                  <c:v>35.799999999999997</c:v>
                </c:pt>
                <c:pt idx="16">
                  <c:v>19</c:v>
                </c:pt>
                <c:pt idx="24">
                  <c:v>22</c:v>
                </c:pt>
                <c:pt idx="32">
                  <c:v>10.199999999999999</c:v>
                </c:pt>
              </c:numCache>
            </c:numRef>
          </c:yVal>
          <c:smooth val="0"/>
          <c:extLst>
            <c:ext xmlns:c16="http://schemas.microsoft.com/office/drawing/2014/chart" uri="{C3380CC4-5D6E-409C-BE32-E72D297353CC}">
              <c16:uniqueId val="{00000009-FC0B-4EF3-A03E-41F313EF5E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{247CFA2B-691E-4CDC-9FF2-171697A11E78}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C0B-4EF3-A03E-41F313EF5E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{F4BB01B4-1AD1-49AF-9065-1A7387C6FE6C}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0B-4EF3-A03E-41F313EF5E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{449BB1D0-D74C-405B-BE22-FB14FCF03137}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0B-4EF3-A03E-41F313EF5E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{C2514939-CE4F-483C-817E-37F8DD8BBC16}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0B-4EF3-A03E-41F313EF5E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{0F6EB6FD-EC59-4109-9CB5-1865A24C799B}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0B-4EF3-A03E-41F313EF5E3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{4887A8BC-5EEE-4C5A-8259-FB9D1953198A}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C0B-4EF3-A03E-41F313EF5E3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{0E910239-6C6A-479A-9FBF-C53B5E367428}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C0B-4EF3-A03E-41F313EF5E3C}"/>
                </c:ext>
              </c:extLst>
            </c:dLbl>
            <c:dLbl>
              <c:idx val="24"/>
              <c:layout>
                <c:manualLayout>
                  <c:x val="0"/>
                  <c:y val="-1.78076411716636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{46346451-DD2B-43AF-8CD8-4C96F7716854}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C0B-4EF3-A03E-41F313EF5E3C}"/>
                </c:ext>
              </c:extLst>
            </c:dLbl>
            <c:dLbl>
              <c:idx val="32"/>
              <c:layout>
                <c:manualLayout>
                  <c:x val="0"/>
                  <c:y val="1.78076411716636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{77599138-7BD9-4481-A3D2-7ACC5507D16B}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C0B-4EF3-A03E-41F313EF5E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C0B-4EF3-A03E-41F313EF5E3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年々減少してきている。主な理由として、新規の債務負担行為を控えてきたことと、地方債発行の際には、過疎対策事業債を始め、交付税算入率の高い事業債を優先的に活用してきたことが挙げられる。</a:t>
          </a:r>
        </a:p>
        <a:p>
          <a:r>
            <a:rPr kumimoji="1" lang="ja-JP" altLang="en-US" sz="1400">
              <a:latin typeface="ＭＳ ゴシック" pitchFamily="49" charset="-128"/>
              <a:ea typeface="ＭＳ ゴシック" pitchFamily="49" charset="-128"/>
            </a:rPr>
            <a:t>今後も地方債残高は高い水準が続くため、地方債の発行は抑制し、発行する際は交付税算入率の高い事業債を活用するなどして、財政健全化を図っていく。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令和元年度の将来負担比率の分子は、災害復旧費の財源として充当可能基金である財政調整基金を取り崩したもので一時的に上昇したが、令和２年度では減少した。</a:t>
          </a:r>
        </a:p>
        <a:p>
          <a:r>
            <a:rPr kumimoji="1" lang="ja-JP" altLang="en-US" sz="1400">
              <a:latin typeface="ＭＳ ゴシック" pitchFamily="49" charset="-128"/>
              <a:ea typeface="ＭＳ ゴシック" pitchFamily="49" charset="-128"/>
            </a:rPr>
            <a:t>また、将来負担額である公営企業債の償還に関して繰入れを行っている農業集落排水事業は、起債の償還が順調に進んでいることから「公営企業債等繰入見込額」は減少している。「債務負担行為に基づく支出予定額」も新規設定を控えていることから減少してきている。</a:t>
          </a:r>
        </a:p>
        <a:p>
          <a:r>
            <a:rPr kumimoji="1" lang="ja-JP" altLang="en-US" sz="1400">
              <a:latin typeface="ＭＳ ゴシック" pitchFamily="49" charset="-128"/>
              <a:ea typeface="ＭＳ ゴシック" pitchFamily="49" charset="-128"/>
            </a:rPr>
            <a:t>今後は、地方債発行の抑制と決算余剰金等を用いた積立を確実に行い、将来負担の軽減を図る。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令和２年度末の基金残高は２，０４２百万円となっており、前年度から１３９百万円の増加となっている。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これは、地域農業推進基金で、５３百万円を事業進捗から取り崩した一方で、財政調整基金で１９７百万円の積み立てによる増加が主な要因である。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今後の財政需要の増大にも適切に対応していけるように一定額を確保し、特に令和２年度から着手した役場庁舎建設事業にあたり公共施設等整備基金への計画的な積み立てを行っていく予定である。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地域農業推進基金：地域営農組織等の農業機械整備等に対する補助のため５３百万円の取り崩しにより減少となっている。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特定の財政支出に備えるため一定額を確保し、特に令和２年度から着手した役場庁舎建設事業にあたり公共施設等整備基金への計画的な積み立てを行っていく予定である。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令和２年度末の基金残高は１，１８８百万円となっており、前年度から１９７百万円の増加となっている。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令和２年度においては、補正予算の余剰金を積み立てできたことが増加の要因となっている。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決算剰余金等の積み立て（翌年度に繰越してから１／２以上の積み立て）を確実に行い、毎年度１０億円程度の基金残高を確保していく。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令和２年度末の基金残高は、３０百万円となっており、令和２年度中の取り崩しはなく、運用益（利子）分のみの増加となった。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今後の金利変動等の公債費の償還リスクへの備えと償還予定を踏まえた計画的な積み立てを行っていく。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有形固定資産償却率については、類似団体と比べ低い水準にある。令和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は庁舎の建設も始まり、総体的には減価償却率は改善が見込まれるが、その他の施設は減価償却率は上昇していくため、それぞれの個別施設計画に基づいた施設の維持管理を適切に進めていく方針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09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2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153458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2537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110278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17461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94192</xdr:rowOff>
    </xdr:from>
    <xdr:to>
      <xdr:col>11</xdr:col>
      <xdr:colOff>187325</xdr:colOff>
      <xdr:row>30</xdr:row>
      <xdr:rowOff>24342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30</xdr:row>
      <xdr:rowOff>31115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11704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104987</xdr:rowOff>
    </xdr:from>
    <xdr:to>
      <xdr:col>7</xdr:col>
      <xdr:colOff>187325</xdr:colOff>
      <xdr:row>30</xdr:row>
      <xdr:rowOff>35137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144992</xdr:rowOff>
    </xdr:from>
    <xdr:to>
      <xdr:col>11</xdr:col>
      <xdr:colOff>136525</xdr:colOff>
      <xdr:row>29</xdr:row>
      <xdr:rowOff>155787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1765300" y="511704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489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40869</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51664</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に関して繰出しを行っている農業集落排水事業において、地方債の償還が順調に進んでいることなどから、将来負担額は減少傾向にあり、債務償還可能比率は類似団体比べ低い同水準となっている。今後も同程度の水準を保てるよう取り組んで行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4914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28357</xdr:rowOff>
    </xdr:from>
    <xdr:to>
      <xdr:col>76</xdr:col>
      <xdr:colOff>73025</xdr:colOff>
      <xdr:row>28</xdr:row>
      <xdr:rowOff>129957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48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51234</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46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122428</xdr:rowOff>
    </xdr:from>
    <xdr:to>
      <xdr:col>72</xdr:col>
      <xdr:colOff>123825</xdr:colOff>
      <xdr:row>29</xdr:row>
      <xdr:rowOff>52578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49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79157</xdr:rowOff>
    </xdr:from>
    <xdr:to>
      <xdr:col>76</xdr:col>
      <xdr:colOff>22225</xdr:colOff>
      <xdr:row>29</xdr:row>
      <xdr:rowOff>1778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4879757"/>
          <a:ext cx="711200" cy="9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158206</xdr:rowOff>
    </xdr:from>
    <xdr:to>
      <xdr:col>68</xdr:col>
      <xdr:colOff>123825</xdr:colOff>
      <xdr:row>29</xdr:row>
      <xdr:rowOff>88356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49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1778</xdr:rowOff>
    </xdr:from>
    <xdr:to>
      <xdr:col>72</xdr:col>
      <xdr:colOff>73025</xdr:colOff>
      <xdr:row>29</xdr:row>
      <xdr:rowOff>37556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4973828"/>
          <a:ext cx="762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46899</xdr:rowOff>
    </xdr:from>
    <xdr:to>
      <xdr:col>64</xdr:col>
      <xdr:colOff>123825</xdr:colOff>
      <xdr:row>29</xdr:row>
      <xdr:rowOff>148499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0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37556</xdr:rowOff>
    </xdr:from>
    <xdr:to>
      <xdr:col>68</xdr:col>
      <xdr:colOff>73025</xdr:colOff>
      <xdr:row>29</xdr:row>
      <xdr:rowOff>97699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009606"/>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63657</xdr:rowOff>
    </xdr:from>
    <xdr:to>
      <xdr:col>60</xdr:col>
      <xdr:colOff>123825</xdr:colOff>
      <xdr:row>29</xdr:row>
      <xdr:rowOff>165257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0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97699</xdr:rowOff>
    </xdr:from>
    <xdr:to>
      <xdr:col>64</xdr:col>
      <xdr:colOff>73025</xdr:colOff>
      <xdr:row>29</xdr:row>
      <xdr:rowOff>114457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069749"/>
          <a:ext cx="762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0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69105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46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104883</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473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165026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479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156384</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12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32385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227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84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140970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54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104775</xdr:rowOff>
    </xdr:from>
    <xdr:to>
      <xdr:col>10</xdr:col>
      <xdr:colOff>114300</xdr:colOff>
      <xdr:row>37</xdr:row>
      <xdr:rowOff>110490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484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129432</xdr:rowOff>
    </xdr:from>
    <xdr:to>
      <xdr:col>55</xdr:col>
      <xdr:colOff>50800</xdr:colOff>
      <xdr:row>39</xdr:row>
      <xdr:rowOff>59582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6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152309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4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136564</xdr:rowOff>
    </xdr:from>
    <xdr:to>
      <xdr:col>50</xdr:col>
      <xdr:colOff>165100</xdr:colOff>
      <xdr:row>39</xdr:row>
      <xdr:rowOff>66714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6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8782</xdr:rowOff>
    </xdr:from>
    <xdr:to>
      <xdr:col>55</xdr:col>
      <xdr:colOff>0</xdr:colOff>
      <xdr:row>39</xdr:row>
      <xdr:rowOff>15914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695332"/>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145516</xdr:rowOff>
    </xdr:from>
    <xdr:to>
      <xdr:col>46</xdr:col>
      <xdr:colOff>38100</xdr:colOff>
      <xdr:row>39</xdr:row>
      <xdr:rowOff>75666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6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15914</xdr:rowOff>
    </xdr:from>
    <xdr:to>
      <xdr:col>50</xdr:col>
      <xdr:colOff>114300</xdr:colOff>
      <xdr:row>39</xdr:row>
      <xdr:rowOff>24866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702464"/>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152904</xdr:rowOff>
    </xdr:from>
    <xdr:to>
      <xdr:col>41</xdr:col>
      <xdr:colOff>101600</xdr:colOff>
      <xdr:row>39</xdr:row>
      <xdr:rowOff>83054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6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24866</xdr:rowOff>
    </xdr:from>
    <xdr:to>
      <xdr:col>45</xdr:col>
      <xdr:colOff>177800</xdr:colOff>
      <xdr:row>39</xdr:row>
      <xdr:rowOff>32254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711416"/>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166721</xdr:rowOff>
    </xdr:from>
    <xdr:to>
      <xdr:col>36</xdr:col>
      <xdr:colOff>165100</xdr:colOff>
      <xdr:row>39</xdr:row>
      <xdr:rowOff>96871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6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32254</xdr:rowOff>
    </xdr:from>
    <xdr:to>
      <xdr:col>41</xdr:col>
      <xdr:colOff>50800</xdr:colOff>
      <xdr:row>39</xdr:row>
      <xdr:rowOff>46071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71880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83241</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4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92193</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4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99581</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4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113397</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4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161653</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4078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161653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2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161653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019300" y="1042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60</xdr:row>
      <xdr:rowOff>161653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48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57530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34670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57530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57530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56976</xdr:rowOff>
    </xdr:from>
    <xdr:to>
      <xdr:col>55</xdr:col>
      <xdr:colOff>50800</xdr:colOff>
      <xdr:row>63</xdr:row>
      <xdr:rowOff>158576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35403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68136</xdr:rowOff>
    </xdr:from>
    <xdr:to>
      <xdr:col>50</xdr:col>
      <xdr:colOff>165100</xdr:colOff>
      <xdr:row>63</xdr:row>
      <xdr:rowOff>169736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107776</xdr:rowOff>
    </xdr:from>
    <xdr:to>
      <xdr:col>55</xdr:col>
      <xdr:colOff>0</xdr:colOff>
      <xdr:row>63</xdr:row>
      <xdr:rowOff>118936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09126"/>
          <a:ext cx="8382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70955</xdr:rowOff>
    </xdr:from>
    <xdr:to>
      <xdr:col>46</xdr:col>
      <xdr:colOff>38100</xdr:colOff>
      <xdr:row>64</xdr:row>
      <xdr:rowOff>1105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118936</xdr:rowOff>
    </xdr:from>
    <xdr:to>
      <xdr:col>50</xdr:col>
      <xdr:colOff>114300</xdr:colOff>
      <xdr:row>63</xdr:row>
      <xdr:rowOff>121755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2028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78986</xdr:rowOff>
    </xdr:from>
    <xdr:to>
      <xdr:col>41</xdr:col>
      <xdr:colOff>101600</xdr:colOff>
      <xdr:row>64</xdr:row>
      <xdr:rowOff>9136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121755</xdr:rowOff>
    </xdr:from>
    <xdr:to>
      <xdr:col>45</xdr:col>
      <xdr:colOff>177800</xdr:colOff>
      <xdr:row>63</xdr:row>
      <xdr:rowOff>129786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23105"/>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85830</xdr:rowOff>
    </xdr:from>
    <xdr:to>
      <xdr:col>36</xdr:col>
      <xdr:colOff>165100</xdr:colOff>
      <xdr:row>64</xdr:row>
      <xdr:rowOff>15980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129786</xdr:rowOff>
    </xdr:from>
    <xdr:to>
      <xdr:col>41</xdr:col>
      <xdr:colOff>50800</xdr:colOff>
      <xdr:row>63</xdr:row>
      <xdr:rowOff>136630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31136"/>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160863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163682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6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7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7107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165281</xdr:rowOff>
    </xdr:from>
    <xdr:to>
      <xdr:col>24</xdr:col>
      <xdr:colOff>114300</xdr:colOff>
      <xdr:row>86</xdr:row>
      <xdr:rowOff>95431</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80208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65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129358</xdr:rowOff>
    </xdr:from>
    <xdr:to>
      <xdr:col>20</xdr:col>
      <xdr:colOff>38100</xdr:colOff>
      <xdr:row>86</xdr:row>
      <xdr:rowOff>59508</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8708</xdr:rowOff>
    </xdr:from>
    <xdr:to>
      <xdr:col>24</xdr:col>
      <xdr:colOff>63500</xdr:colOff>
      <xdr:row>86</xdr:row>
      <xdr:rowOff>44631</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7534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93436</xdr:rowOff>
    </xdr:from>
    <xdr:to>
      <xdr:col>15</xdr:col>
      <xdr:colOff>101600</xdr:colOff>
      <xdr:row>86</xdr:row>
      <xdr:rowOff>23586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144236</xdr:rowOff>
    </xdr:from>
    <xdr:to>
      <xdr:col>19</xdr:col>
      <xdr:colOff>177800</xdr:colOff>
      <xdr:row>86</xdr:row>
      <xdr:rowOff>8708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57513</xdr:rowOff>
    </xdr:from>
    <xdr:to>
      <xdr:col>10</xdr:col>
      <xdr:colOff>165100</xdr:colOff>
      <xdr:row>85</xdr:row>
      <xdr:rowOff>159113</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108313</xdr:rowOff>
    </xdr:from>
    <xdr:to>
      <xdr:col>15</xdr:col>
      <xdr:colOff>50800</xdr:colOff>
      <xdr:row>85</xdr:row>
      <xdr:rowOff>144236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108313</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50635</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14713</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150240</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xdr:rowOff>
    </xdr:from>
    <xdr:to>
      <xdr:col>55</xdr:col>
      <xdr:colOff>50800</xdr:colOff>
      <xdr:row>86</xdr:row>
      <xdr:rowOff>102997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87774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6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2350</xdr:rowOff>
    </xdr:from>
    <xdr:to>
      <xdr:col>50</xdr:col>
      <xdr:colOff>165100</xdr:colOff>
      <xdr:row>86</xdr:row>
      <xdr:rowOff>103950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52197</xdr:rowOff>
    </xdr:from>
    <xdr:to>
      <xdr:col>55</xdr:col>
      <xdr:colOff>0</xdr:colOff>
      <xdr:row>86</xdr:row>
      <xdr:rowOff>53150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79689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xdr:rowOff>
    </xdr:from>
    <xdr:to>
      <xdr:col>46</xdr:col>
      <xdr:colOff>38100</xdr:colOff>
      <xdr:row>86</xdr:row>
      <xdr:rowOff>105283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53150</xdr:rowOff>
    </xdr:from>
    <xdr:to>
      <xdr:col>50</xdr:col>
      <xdr:colOff>114300</xdr:colOff>
      <xdr:row>86</xdr:row>
      <xdr:rowOff>54483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79785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4635</xdr:rowOff>
    </xdr:from>
    <xdr:to>
      <xdr:col>41</xdr:col>
      <xdr:colOff>101600</xdr:colOff>
      <xdr:row>86</xdr:row>
      <xdr:rowOff>106235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7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54483</xdr:rowOff>
    </xdr:from>
    <xdr:to>
      <xdr:col>45</xdr:col>
      <xdr:colOff>177800</xdr:colOff>
      <xdr:row>86</xdr:row>
      <xdr:rowOff>55435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79918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170371</xdr:rowOff>
    </xdr:from>
    <xdr:to>
      <xdr:col>36</xdr:col>
      <xdr:colOff>165100</xdr:colOff>
      <xdr:row>86</xdr:row>
      <xdr:rowOff>100521</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49721</xdr:rowOff>
    </xdr:from>
    <xdr:to>
      <xdr:col>41</xdr:col>
      <xdr:colOff>50800</xdr:colOff>
      <xdr:row>86</xdr:row>
      <xdr:rowOff>55435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79442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95077</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83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96410</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97362</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84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91648</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8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59055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191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36</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151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57785</xdr:rowOff>
    </xdr:from>
    <xdr:to>
      <xdr:col>72</xdr:col>
      <xdr:colOff>38100</xdr:colOff>
      <xdr:row>35</xdr:row>
      <xdr:rowOff>159385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108585</xdr:rowOff>
    </xdr:from>
    <xdr:to>
      <xdr:col>76</xdr:col>
      <xdr:colOff>114300</xdr:colOff>
      <xdr:row>35</xdr:row>
      <xdr:rowOff>150495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109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17780</xdr:rowOff>
    </xdr:from>
    <xdr:to>
      <xdr:col>67</xdr:col>
      <xdr:colOff>101600</xdr:colOff>
      <xdr:row>35</xdr:row>
      <xdr:rowOff>119380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68580</xdr:rowOff>
    </xdr:from>
    <xdr:to>
      <xdr:col>71</xdr:col>
      <xdr:colOff>177800</xdr:colOff>
      <xdr:row>35</xdr:row>
      <xdr:rowOff>108585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0693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4462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135907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65634</xdr:rowOff>
    </xdr:from>
    <xdr:to>
      <xdr:col>116</xdr:col>
      <xdr:colOff>114300</xdr:colOff>
      <xdr:row>40</xdr:row>
      <xdr:rowOff>167234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152011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68376</xdr:rowOff>
    </xdr:from>
    <xdr:to>
      <xdr:col>112</xdr:col>
      <xdr:colOff>38100</xdr:colOff>
      <xdr:row>40</xdr:row>
      <xdr:rowOff>169976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116434</xdr:rowOff>
    </xdr:from>
    <xdr:to>
      <xdr:col>116</xdr:col>
      <xdr:colOff>63500</xdr:colOff>
      <xdr:row>40</xdr:row>
      <xdr:rowOff>119176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7443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72949</xdr:rowOff>
    </xdr:from>
    <xdr:to>
      <xdr:col>107</xdr:col>
      <xdr:colOff>101600</xdr:colOff>
      <xdr:row>41</xdr:row>
      <xdr:rowOff>3099</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119176</xdr:rowOff>
    </xdr:from>
    <xdr:to>
      <xdr:col>111</xdr:col>
      <xdr:colOff>177800</xdr:colOff>
      <xdr:row>40</xdr:row>
      <xdr:rowOff>123749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7717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123749</xdr:rowOff>
    </xdr:from>
    <xdr:to>
      <xdr:col>107</xdr:col>
      <xdr:colOff>50800</xdr:colOff>
      <xdr:row>40</xdr:row>
      <xdr:rowOff>126492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817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131064</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161103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165676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125549</xdr:rowOff>
    </xdr:from>
    <xdr:to>
      <xdr:col>85</xdr:col>
      <xdr:colOff>177800</xdr:colOff>
      <xdr:row>58</xdr:row>
      <xdr:rowOff>55699</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148426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81462</xdr:rowOff>
    </xdr:from>
    <xdr:to>
      <xdr:col>81</xdr:col>
      <xdr:colOff>101600</xdr:colOff>
      <xdr:row>58</xdr:row>
      <xdr:rowOff>11612</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132262</xdr:rowOff>
    </xdr:from>
    <xdr:to>
      <xdr:col>85</xdr:col>
      <xdr:colOff>127000</xdr:colOff>
      <xdr:row>58</xdr:row>
      <xdr:rowOff>4899</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9049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43906</xdr:rowOff>
    </xdr:from>
    <xdr:to>
      <xdr:col>76</xdr:col>
      <xdr:colOff>165100</xdr:colOff>
      <xdr:row>57</xdr:row>
      <xdr:rowOff>145506</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94706</xdr:rowOff>
    </xdr:from>
    <xdr:to>
      <xdr:col>81</xdr:col>
      <xdr:colOff>50800</xdr:colOff>
      <xdr:row>57</xdr:row>
      <xdr:rowOff>132262</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98673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94706</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98298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104322</xdr:rowOff>
    </xdr:from>
    <xdr:to>
      <xdr:col>67</xdr:col>
      <xdr:colOff>101600</xdr:colOff>
      <xdr:row>60</xdr:row>
      <xdr:rowOff>34472</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59</xdr:row>
      <xdr:rowOff>155122</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2814300" y="9829800"/>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28139</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162033</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124079</xdr:rowOff>
    </xdr:from>
    <xdr:to>
      <xdr:col>116</xdr:col>
      <xdr:colOff>114300</xdr:colOff>
      <xdr:row>63</xdr:row>
      <xdr:rowOff>54229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39006</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66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127889</xdr:rowOff>
    </xdr:from>
    <xdr:to>
      <xdr:col>112</xdr:col>
      <xdr:colOff>38100</xdr:colOff>
      <xdr:row>63</xdr:row>
      <xdr:rowOff>58039</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7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xdr:rowOff>
    </xdr:from>
    <xdr:to>
      <xdr:col>116</xdr:col>
      <xdr:colOff>63500</xdr:colOff>
      <xdr:row>63</xdr:row>
      <xdr:rowOff>7239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80477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133032</xdr:rowOff>
    </xdr:from>
    <xdr:to>
      <xdr:col>107</xdr:col>
      <xdr:colOff>101600</xdr:colOff>
      <xdr:row>63</xdr:row>
      <xdr:rowOff>63182</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7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xdr:rowOff>
    </xdr:from>
    <xdr:to>
      <xdr:col>111</xdr:col>
      <xdr:colOff>177800</xdr:colOff>
      <xdr:row>63</xdr:row>
      <xdr:rowOff>12382</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808589"/>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136843</xdr:rowOff>
    </xdr:from>
    <xdr:to>
      <xdr:col>102</xdr:col>
      <xdr:colOff>165100</xdr:colOff>
      <xdr:row>63</xdr:row>
      <xdr:rowOff>66993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7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12382</xdr:rowOff>
    </xdr:from>
    <xdr:to>
      <xdr:col>107</xdr:col>
      <xdr:colOff>50800</xdr:colOff>
      <xdr:row>63</xdr:row>
      <xdr:rowOff>16193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81373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61976</xdr:rowOff>
    </xdr:from>
    <xdr:to>
      <xdr:col>98</xdr:col>
      <xdr:colOff>38100</xdr:colOff>
      <xdr:row>61</xdr:row>
      <xdr:rowOff>163576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112776</xdr:rowOff>
    </xdr:from>
    <xdr:to>
      <xdr:col>102</xdr:col>
      <xdr:colOff>114300</xdr:colOff>
      <xdr:row>63</xdr:row>
      <xdr:rowOff>16193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571226"/>
          <a:ext cx="889000" cy="2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49166</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85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54309</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8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58120</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85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8653</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2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1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1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7" name="【公民館】&#10;有形固定資産減価償却率最大値テキスト">
          <a:extLst>
            <a:ext uri="{FF2B5EF4-FFF2-40B4-BE49-F238E27FC236}">
              <a16:creationId xmlns:a16="http://schemas.microsoft.com/office/drawing/2014/main" id="{00000000-0008-0000-0100-00009B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100-00009D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100-0000A9020000}"/>
            </a:ext>
          </a:extLst>
        </xdr:cNvPr>
        <xdr:cNvSpPr txBox="1"/>
      </xdr:nvSpPr>
      <xdr:spPr>
        <a:xfrm>
          <a:off x="16357600" y="1847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17236</xdr:rowOff>
    </xdr:from>
    <xdr:to>
      <xdr:col>81</xdr:col>
      <xdr:colOff>101600</xdr:colOff>
      <xdr:row>108</xdr:row>
      <xdr:rowOff>118836</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5430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68036</xdr:rowOff>
    </xdr:from>
    <xdr:to>
      <xdr:col>85</xdr:col>
      <xdr:colOff>127000</xdr:colOff>
      <xdr:row>108</xdr:row>
      <xdr:rowOff>94162</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5481300" y="1858463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156029</xdr:rowOff>
    </xdr:from>
    <xdr:to>
      <xdr:col>76</xdr:col>
      <xdr:colOff>165100</xdr:colOff>
      <xdr:row>108</xdr:row>
      <xdr:rowOff>86179</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541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35379</xdr:rowOff>
    </xdr:from>
    <xdr:to>
      <xdr:col>81</xdr:col>
      <xdr:colOff>50800</xdr:colOff>
      <xdr:row>108</xdr:row>
      <xdr:rowOff>68036</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4592300" y="185519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10886</xdr:rowOff>
    </xdr:from>
    <xdr:to>
      <xdr:col>76</xdr:col>
      <xdr:colOff>114300</xdr:colOff>
      <xdr:row>108</xdr:row>
      <xdr:rowOff>35379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3703300" y="185274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108</xdr:row>
      <xdr:rowOff>10886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814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109963</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77306</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143700</xdr:rowOff>
    </xdr:from>
    <xdr:to>
      <xdr:col>116</xdr:col>
      <xdr:colOff>114300</xdr:colOff>
      <xdr:row>107</xdr:row>
      <xdr:rowOff>73850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3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58627</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2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144844</xdr:rowOff>
    </xdr:from>
    <xdr:to>
      <xdr:col>112</xdr:col>
      <xdr:colOff>38100</xdr:colOff>
      <xdr:row>107</xdr:row>
      <xdr:rowOff>74994</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3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23050</xdr:rowOff>
    </xdr:from>
    <xdr:to>
      <xdr:col>116</xdr:col>
      <xdr:colOff>63500</xdr:colOff>
      <xdr:row>107</xdr:row>
      <xdr:rowOff>24194</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36820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147701</xdr:rowOff>
    </xdr:from>
    <xdr:to>
      <xdr:col>107</xdr:col>
      <xdr:colOff>101600</xdr:colOff>
      <xdr:row>107</xdr:row>
      <xdr:rowOff>77851</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24194</xdr:rowOff>
    </xdr:from>
    <xdr:to>
      <xdr:col>111</xdr:col>
      <xdr:colOff>177800</xdr:colOff>
      <xdr:row>107</xdr:row>
      <xdr:rowOff>27051</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36934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149416</xdr:rowOff>
    </xdr:from>
    <xdr:to>
      <xdr:col>102</xdr:col>
      <xdr:colOff>165100</xdr:colOff>
      <xdr:row>107</xdr:row>
      <xdr:rowOff>79566</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3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27051</xdr:rowOff>
    </xdr:from>
    <xdr:to>
      <xdr:col>107</xdr:col>
      <xdr:colOff>50800</xdr:colOff>
      <xdr:row>107</xdr:row>
      <xdr:rowOff>28766</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37220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151701</xdr:rowOff>
    </xdr:from>
    <xdr:to>
      <xdr:col>98</xdr:col>
      <xdr:colOff>38100</xdr:colOff>
      <xdr:row>107</xdr:row>
      <xdr:rowOff>81851</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3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28766</xdr:rowOff>
    </xdr:from>
    <xdr:to>
      <xdr:col>102</xdr:col>
      <xdr:colOff>114300</xdr:colOff>
      <xdr:row>107</xdr:row>
      <xdr:rowOff>31051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37391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66121</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41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68978</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4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70693</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4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72978</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41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公営住宅」と「公民館」であり、公営住宅は昭和４０年代に多く建設し、公民館については昭和４８年に建設し、共に耐用年数を経過しつつある。今後は、個別施設計画に基づき複合化や除却を含めた中で老朽化対策に取り組むこととしている。</a:t>
          </a:r>
        </a:p>
        <a:p>
          <a:r>
            <a:rPr kumimoji="1" lang="ja-JP" altLang="en-US" sz="1300">
              <a:latin typeface="ＭＳ Ｐゴシック" panose="020B0600070205080204" pitchFamily="50" charset="-128"/>
              <a:ea typeface="ＭＳ Ｐゴシック" panose="020B0600070205080204" pitchFamily="50" charset="-128"/>
            </a:rPr>
            <a:t>学校施設については、平成１８年度に老朽化していた中学校の普通教室棟と体育館を建替え、平成２８年度に少子化に伴い町内に４校あった小学校を廃校し、新たな小学校を１校建設したことで、有形固定資産減価償却率は低下した。学校施設はこれらの建設事業により１人当たりの面積が減少し、維持管理費用も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22352</xdr:rowOff>
    </xdr:from>
    <xdr:to>
      <xdr:col>24</xdr:col>
      <xdr:colOff>114300</xdr:colOff>
      <xdr:row>62</xdr:row>
      <xdr:rowOff>123952</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584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673600"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73152</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3797300" y="10675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45720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908300" y="10629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68072</xdr:rowOff>
    </xdr:from>
    <xdr:to>
      <xdr:col>10</xdr:col>
      <xdr:colOff>165100</xdr:colOff>
      <xdr:row>61</xdr:row>
      <xdr:rowOff>169672</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968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118872</xdr:rowOff>
    </xdr:from>
    <xdr:to>
      <xdr:col>15</xdr:col>
      <xdr:colOff>50800</xdr:colOff>
      <xdr:row>62</xdr:row>
      <xdr:rowOff>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019300" y="105773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xdr:rowOff>
    </xdr:from>
    <xdr:to>
      <xdr:col>6</xdr:col>
      <xdr:colOff>38100</xdr:colOff>
      <xdr:row>61</xdr:row>
      <xdr:rowOff>114808</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079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64008</xdr:rowOff>
    </xdr:from>
    <xdr:to>
      <xdr:col>10</xdr:col>
      <xdr:colOff>114300</xdr:colOff>
      <xdr:row>61</xdr:row>
      <xdr:rowOff>118872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130300" y="105224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160799</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105935</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927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94742</xdr:rowOff>
    </xdr:from>
    <xdr:to>
      <xdr:col>55</xdr:col>
      <xdr:colOff>50800</xdr:colOff>
      <xdr:row>64</xdr:row>
      <xdr:rowOff>24892</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9669</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81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96266</xdr:rowOff>
    </xdr:from>
    <xdr:to>
      <xdr:col>50</xdr:col>
      <xdr:colOff>165100</xdr:colOff>
      <xdr:row>64</xdr:row>
      <xdr:rowOff>26416</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145542</xdr:rowOff>
    </xdr:from>
    <xdr:to>
      <xdr:col>55</xdr:col>
      <xdr:colOff>0</xdr:colOff>
      <xdr:row>63</xdr:row>
      <xdr:rowOff>147066</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94689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98552</xdr:rowOff>
    </xdr:from>
    <xdr:to>
      <xdr:col>46</xdr:col>
      <xdr:colOff>38100</xdr:colOff>
      <xdr:row>64</xdr:row>
      <xdr:rowOff>28702</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147066</xdr:rowOff>
    </xdr:from>
    <xdr:to>
      <xdr:col>50</xdr:col>
      <xdr:colOff>114300</xdr:colOff>
      <xdr:row>63</xdr:row>
      <xdr:rowOff>149352</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9484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100076</xdr:rowOff>
    </xdr:from>
    <xdr:to>
      <xdr:col>41</xdr:col>
      <xdr:colOff>101600</xdr:colOff>
      <xdr:row>64</xdr:row>
      <xdr:rowOff>30226</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149352</xdr:rowOff>
    </xdr:from>
    <xdr:to>
      <xdr:col>45</xdr:col>
      <xdr:colOff>177800</xdr:colOff>
      <xdr:row>63</xdr:row>
      <xdr:rowOff>150876</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9507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102362</xdr:rowOff>
    </xdr:from>
    <xdr:to>
      <xdr:col>36</xdr:col>
      <xdr:colOff>165100</xdr:colOff>
      <xdr:row>64</xdr:row>
      <xdr:rowOff>32512</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150876</xdr:rowOff>
    </xdr:from>
    <xdr:to>
      <xdr:col>41</xdr:col>
      <xdr:colOff>50800</xdr:colOff>
      <xdr:row>63</xdr:row>
      <xdr:rowOff>153162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972300" y="109522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17543</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19829</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21353</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23639</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00000000-0008-0000-0200-0000D9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00000000-0008-0000-0200-0000DB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21" name="【一般廃棄物処理施設】&#10;有形固定資産減価償却率最大値テキスト">
          <a:extLst>
            <a:ext uri="{FF2B5EF4-FFF2-40B4-BE49-F238E27FC236}">
              <a16:creationId xmlns:a16="http://schemas.microsoft.com/office/drawing/2014/main" id="{00000000-0008-0000-0200-0000DD00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00000000-0008-0000-0200-0000DF00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00000000-0008-0000-0200-0000EB000000}"/>
            </a:ext>
          </a:extLst>
        </xdr:cNvPr>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110490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5481300" y="6261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89535</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4592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55245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3703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46355</xdr:rowOff>
    </xdr:from>
    <xdr:to>
      <xdr:col>67</xdr:col>
      <xdr:colOff>101600</xdr:colOff>
      <xdr:row>36</xdr:row>
      <xdr:rowOff>147955</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2763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97155</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2814300" y="6206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244" name="n_1aveValue【一般廃棄物処理施設】&#10;有形固定資産減価償却率">
          <a:extLst>
            <a:ext uri="{FF2B5EF4-FFF2-40B4-BE49-F238E27FC236}">
              <a16:creationId xmlns:a16="http://schemas.microsoft.com/office/drawing/2014/main" id="{00000000-0008-0000-0200-0000F400000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245" name="n_2aveValue【一般廃棄物処理施設】&#10;有形固定資産減価償却率">
          <a:extLst>
            <a:ext uri="{FF2B5EF4-FFF2-40B4-BE49-F238E27FC236}">
              <a16:creationId xmlns:a16="http://schemas.microsoft.com/office/drawing/2014/main" id="{00000000-0008-0000-0200-0000F500000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246" name="n_3aveValue【一般廃棄物処理施設】&#10;有形固定資産減価償却率">
          <a:extLst>
            <a:ext uri="{FF2B5EF4-FFF2-40B4-BE49-F238E27FC236}">
              <a16:creationId xmlns:a16="http://schemas.microsoft.com/office/drawing/2014/main" id="{00000000-0008-0000-0200-0000F6000000}"/>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247" name="n_4aveValue【一般廃棄物処理施設】&#10;有形固定資産減価償却率">
          <a:extLst>
            <a:ext uri="{FF2B5EF4-FFF2-40B4-BE49-F238E27FC236}">
              <a16:creationId xmlns:a16="http://schemas.microsoft.com/office/drawing/2014/main" id="{00000000-0008-0000-0200-0000F7000000}"/>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248" name="n_1main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249" name="n_2main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250" name="n_3main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164482</xdr:rowOff>
    </xdr:from>
    <xdr:ext cx="405111" cy="259045"/>
    <xdr:sp macro="" textlink="">
      <xdr:nvSpPr>
        <xdr:cNvPr id="251" name="n_4main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2611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2" name="【一般廃棄物処理施設】&#10;一人当たり有形固定資産（償却資産）額グラフ枠">
          <a:extLst>
            <a:ext uri="{FF2B5EF4-FFF2-40B4-BE49-F238E27FC236}">
              <a16:creationId xmlns:a16="http://schemas.microsoft.com/office/drawing/2014/main" id="{00000000-0008-0000-0200-00001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274" name="【一般廃棄物処理施設】&#10;一人当たり有形固定資産（償却資産）額最小値テキスト">
          <a:extLst>
            <a:ext uri="{FF2B5EF4-FFF2-40B4-BE49-F238E27FC236}">
              <a16:creationId xmlns:a16="http://schemas.microsoft.com/office/drawing/2014/main" id="{00000000-0008-0000-0200-000012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276" name="【一般廃棄物処理施設】&#10;一人当たり有形固定資産（償却資産）額最大値テキスト">
          <a:extLst>
            <a:ext uri="{FF2B5EF4-FFF2-40B4-BE49-F238E27FC236}">
              <a16:creationId xmlns:a16="http://schemas.microsoft.com/office/drawing/2014/main" id="{00000000-0008-0000-0200-000014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278" name="【一般廃棄物処理施設】&#10;一人当たり有形固定資産（償却資産）額平均値テキスト">
          <a:extLst>
            <a:ext uri="{FF2B5EF4-FFF2-40B4-BE49-F238E27FC236}">
              <a16:creationId xmlns:a16="http://schemas.microsoft.com/office/drawing/2014/main" id="{00000000-0008-0000-0200-000016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19804</xdr:rowOff>
    </xdr:from>
    <xdr:to>
      <xdr:col>116</xdr:col>
      <xdr:colOff>114300</xdr:colOff>
      <xdr:row>39</xdr:row>
      <xdr:rowOff>121404</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22110700" y="67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42681</xdr:rowOff>
    </xdr:from>
    <xdr:ext cx="599010" cy="259045"/>
    <xdr:sp macro="" textlink="">
      <xdr:nvSpPr>
        <xdr:cNvPr id="290" name="【一般廃棄物処理施設】&#10;一人当たり有形固定資産（償却資産）額該当値テキスト">
          <a:extLst>
            <a:ext uri="{FF2B5EF4-FFF2-40B4-BE49-F238E27FC236}">
              <a16:creationId xmlns:a16="http://schemas.microsoft.com/office/drawing/2014/main" id="{00000000-0008-0000-0200-000022010000}"/>
            </a:ext>
          </a:extLst>
        </xdr:cNvPr>
        <xdr:cNvSpPr txBox="1"/>
      </xdr:nvSpPr>
      <xdr:spPr>
        <a:xfrm>
          <a:off x="22199600" y="655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13150</xdr:rowOff>
    </xdr:from>
    <xdr:to>
      <xdr:col>112</xdr:col>
      <xdr:colOff>38100</xdr:colOff>
      <xdr:row>39</xdr:row>
      <xdr:rowOff>114750</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1272500" y="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63950</xdr:rowOff>
    </xdr:from>
    <xdr:to>
      <xdr:col>116</xdr:col>
      <xdr:colOff>63500</xdr:colOff>
      <xdr:row>39</xdr:row>
      <xdr:rowOff>70604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21323300" y="6750500"/>
          <a:ext cx="8382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49524</xdr:rowOff>
    </xdr:from>
    <xdr:to>
      <xdr:col>107</xdr:col>
      <xdr:colOff>101600</xdr:colOff>
      <xdr:row>39</xdr:row>
      <xdr:rowOff>151124</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20383500" y="67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63950</xdr:rowOff>
    </xdr:from>
    <xdr:to>
      <xdr:col>111</xdr:col>
      <xdr:colOff>177800</xdr:colOff>
      <xdr:row>39</xdr:row>
      <xdr:rowOff>100324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20434300" y="6750500"/>
          <a:ext cx="889000" cy="3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59347</xdr:rowOff>
    </xdr:from>
    <xdr:to>
      <xdr:col>102</xdr:col>
      <xdr:colOff>165100</xdr:colOff>
      <xdr:row>39</xdr:row>
      <xdr:rowOff>160947</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9494500" y="67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100324</xdr:rowOff>
    </xdr:from>
    <xdr:to>
      <xdr:col>107</xdr:col>
      <xdr:colOff>50800</xdr:colOff>
      <xdr:row>39</xdr:row>
      <xdr:rowOff>110147</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9545300" y="6786874"/>
          <a:ext cx="8890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78554</xdr:rowOff>
    </xdr:from>
    <xdr:to>
      <xdr:col>98</xdr:col>
      <xdr:colOff>38100</xdr:colOff>
      <xdr:row>40</xdr:row>
      <xdr:rowOff>8704</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8605500" y="6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110147</xdr:rowOff>
    </xdr:from>
    <xdr:to>
      <xdr:col>102</xdr:col>
      <xdr:colOff>114300</xdr:colOff>
      <xdr:row>39</xdr:row>
      <xdr:rowOff>129354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18656300" y="6796697"/>
          <a:ext cx="889000" cy="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299" name="n_1aveValue【一般廃棄物処理施設】&#10;一人当たり有形固定資産（償却資産）額">
          <a:extLst>
            <a:ext uri="{FF2B5EF4-FFF2-40B4-BE49-F238E27FC236}">
              <a16:creationId xmlns:a16="http://schemas.microsoft.com/office/drawing/2014/main" id="{00000000-0008-0000-0200-00002B01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300" name="n_2aveValue【一般廃棄物処理施設】&#10;一人当たり有形固定資産（償却資産）額">
          <a:extLst>
            <a:ext uri="{FF2B5EF4-FFF2-40B4-BE49-F238E27FC236}">
              <a16:creationId xmlns:a16="http://schemas.microsoft.com/office/drawing/2014/main" id="{00000000-0008-0000-0200-00002C01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301" name="n_3aveValue【一般廃棄物処理施設】&#10;一人当たり有形固定資産（償却資産）額">
          <a:extLst>
            <a:ext uri="{FF2B5EF4-FFF2-40B4-BE49-F238E27FC236}">
              <a16:creationId xmlns:a16="http://schemas.microsoft.com/office/drawing/2014/main" id="{00000000-0008-0000-0200-00002D010000}"/>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302" name="n_4aveValue【一般廃棄物処理施設】&#10;一人当たり有形固定資産（償却資産）額">
          <a:extLst>
            <a:ext uri="{FF2B5EF4-FFF2-40B4-BE49-F238E27FC236}">
              <a16:creationId xmlns:a16="http://schemas.microsoft.com/office/drawing/2014/main" id="{00000000-0008-0000-0200-00002E010000}"/>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131277</xdr:rowOff>
    </xdr:from>
    <xdr:ext cx="599010" cy="259045"/>
    <xdr:sp macro="" textlink="">
      <xdr:nvSpPr>
        <xdr:cNvPr id="303" name="n_1mainValue【一般廃棄物処理施設】&#10;一人当たり有形固定資産（償却資産）額">
          <a:extLst>
            <a:ext uri="{FF2B5EF4-FFF2-40B4-BE49-F238E27FC236}">
              <a16:creationId xmlns:a16="http://schemas.microsoft.com/office/drawing/2014/main" id="{00000000-0008-0000-0200-00002F010000}"/>
            </a:ext>
          </a:extLst>
        </xdr:cNvPr>
        <xdr:cNvSpPr txBox="1"/>
      </xdr:nvSpPr>
      <xdr:spPr>
        <a:xfrm>
          <a:off x="21011095" y="647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167651</xdr:rowOff>
    </xdr:from>
    <xdr:ext cx="599010" cy="259045"/>
    <xdr:sp macro="" textlink="">
      <xdr:nvSpPr>
        <xdr:cNvPr id="304" name="n_2mainValue【一般廃棄物処理施設】&#10;一人当たり有形固定資産（償却資産）額">
          <a:extLst>
            <a:ext uri="{FF2B5EF4-FFF2-40B4-BE49-F238E27FC236}">
              <a16:creationId xmlns:a16="http://schemas.microsoft.com/office/drawing/2014/main" id="{00000000-0008-0000-0200-000030010000}"/>
            </a:ext>
          </a:extLst>
        </xdr:cNvPr>
        <xdr:cNvSpPr txBox="1"/>
      </xdr:nvSpPr>
      <xdr:spPr>
        <a:xfrm>
          <a:off x="20134795" y="651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6024</xdr:rowOff>
    </xdr:from>
    <xdr:ext cx="599010" cy="259045"/>
    <xdr:sp macro="" textlink="">
      <xdr:nvSpPr>
        <xdr:cNvPr id="305" name="n_3main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19245795" y="652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25231</xdr:rowOff>
    </xdr:from>
    <xdr:ext cx="599010" cy="259045"/>
    <xdr:sp macro="" textlink="">
      <xdr:nvSpPr>
        <xdr:cNvPr id="306" name="n_4main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18356795" y="65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00000000-0008-0000-0200-00004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331" name="【保健センター・保健所】&#10;有形固定資産減価償却率最小値テキスト">
          <a:extLst>
            <a:ext uri="{FF2B5EF4-FFF2-40B4-BE49-F238E27FC236}">
              <a16:creationId xmlns:a16="http://schemas.microsoft.com/office/drawing/2014/main" id="{00000000-0008-0000-0200-00004B01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333" name="【保健センター・保健所】&#10;有形固定資産減価償却率最大値テキスト">
          <a:extLst>
            <a:ext uri="{FF2B5EF4-FFF2-40B4-BE49-F238E27FC236}">
              <a16:creationId xmlns:a16="http://schemas.microsoft.com/office/drawing/2014/main" id="{00000000-0008-0000-0200-00004D01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id="{00000000-0008-0000-0200-00004F01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347" name="【保健センター・保健所】&#10;有形固定資産減価償却率該当値テキスト">
          <a:extLst>
            <a:ext uri="{FF2B5EF4-FFF2-40B4-BE49-F238E27FC236}">
              <a16:creationId xmlns:a16="http://schemas.microsoft.com/office/drawing/2014/main" id="{00000000-0008-0000-0200-00005B010000}"/>
            </a:ext>
          </a:extLst>
        </xdr:cNvPr>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87630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5481300" y="105060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47625</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4592300" y="10466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7620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3703300" y="10429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52070</xdr:rowOff>
    </xdr:from>
    <xdr:to>
      <xdr:col>67</xdr:col>
      <xdr:colOff>101600</xdr:colOff>
      <xdr:row>60</xdr:row>
      <xdr:rowOff>153670</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2763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102870</xdr:rowOff>
    </xdr:from>
    <xdr:to>
      <xdr:col>71</xdr:col>
      <xdr:colOff>177800</xdr:colOff>
      <xdr:row>60</xdr:row>
      <xdr:rowOff>142875</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2814300" y="10389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356" name="n_1aveValue【保健センター・保健所】&#10;有形固定資産減価償却率">
          <a:extLst>
            <a:ext uri="{FF2B5EF4-FFF2-40B4-BE49-F238E27FC236}">
              <a16:creationId xmlns:a16="http://schemas.microsoft.com/office/drawing/2014/main" id="{00000000-0008-0000-0200-00006401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00000000-0008-0000-0200-000065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358" name="n_3aveValue【保健センター・保健所】&#10;有形固定資産減価償却率">
          <a:extLst>
            <a:ext uri="{FF2B5EF4-FFF2-40B4-BE49-F238E27FC236}">
              <a16:creationId xmlns:a16="http://schemas.microsoft.com/office/drawing/2014/main" id="{00000000-0008-0000-0200-00006601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359" name="n_4aveValue【保健センター・保健所】&#10;有形固定資産減価償却率">
          <a:extLst>
            <a:ext uri="{FF2B5EF4-FFF2-40B4-BE49-F238E27FC236}">
              <a16:creationId xmlns:a16="http://schemas.microsoft.com/office/drawing/2014/main" id="{00000000-0008-0000-0200-00006701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360" name="n_1mainValue【保健センター・保健所】&#10;有形固定資産減価償却率">
          <a:extLst>
            <a:ext uri="{FF2B5EF4-FFF2-40B4-BE49-F238E27FC236}">
              <a16:creationId xmlns:a16="http://schemas.microsoft.com/office/drawing/2014/main" id="{00000000-0008-0000-0200-000068010000}"/>
            </a:ext>
          </a:extLst>
        </xdr:cNvPr>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361" name="n_2main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362" name="n_3main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363" name="n_4main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00000000-0008-0000-0200-00008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86" name="【保健センター・保健所】&#10;一人当たり面積最小値テキスト">
          <a:extLst>
            <a:ext uri="{FF2B5EF4-FFF2-40B4-BE49-F238E27FC236}">
              <a16:creationId xmlns:a16="http://schemas.microsoft.com/office/drawing/2014/main" id="{00000000-0008-0000-0200-000082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388" name="【保健センター・保健所】&#10;一人当たり面積最大値テキスト">
          <a:extLst>
            <a:ext uri="{FF2B5EF4-FFF2-40B4-BE49-F238E27FC236}">
              <a16:creationId xmlns:a16="http://schemas.microsoft.com/office/drawing/2014/main" id="{00000000-0008-0000-0200-00008401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390" name="【保健センター・保健所】&#10;一人当たり面積平均値テキスト">
          <a:extLst>
            <a:ext uri="{FF2B5EF4-FFF2-40B4-BE49-F238E27FC236}">
              <a16:creationId xmlns:a16="http://schemas.microsoft.com/office/drawing/2014/main" id="{00000000-0008-0000-0200-000086010000}"/>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156311</xdr:rowOff>
    </xdr:from>
    <xdr:to>
      <xdr:col>116</xdr:col>
      <xdr:colOff>114300</xdr:colOff>
      <xdr:row>63</xdr:row>
      <xdr:rowOff>86461</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221107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115688</xdr:rowOff>
    </xdr:from>
    <xdr:ext cx="469744" cy="259045"/>
    <xdr:sp macro="" textlink="">
      <xdr:nvSpPr>
        <xdr:cNvPr id="402" name="【保健センター・保健所】&#10;一人当たり面積該当値テキスト">
          <a:extLst>
            <a:ext uri="{FF2B5EF4-FFF2-40B4-BE49-F238E27FC236}">
              <a16:creationId xmlns:a16="http://schemas.microsoft.com/office/drawing/2014/main" id="{00000000-0008-0000-0200-000092010000}"/>
            </a:ext>
          </a:extLst>
        </xdr:cNvPr>
        <xdr:cNvSpPr txBox="1"/>
      </xdr:nvSpPr>
      <xdr:spPr>
        <a:xfrm>
          <a:off x="22199600" y="1057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158597</xdr:rowOff>
    </xdr:from>
    <xdr:to>
      <xdr:col>112</xdr:col>
      <xdr:colOff>38100</xdr:colOff>
      <xdr:row>63</xdr:row>
      <xdr:rowOff>88747</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21272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35661</xdr:rowOff>
    </xdr:from>
    <xdr:to>
      <xdr:col>116</xdr:col>
      <xdr:colOff>63500</xdr:colOff>
      <xdr:row>63</xdr:row>
      <xdr:rowOff>37947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21323300" y="1083701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161341</xdr:rowOff>
    </xdr:from>
    <xdr:to>
      <xdr:col>107</xdr:col>
      <xdr:colOff>101600</xdr:colOff>
      <xdr:row>63</xdr:row>
      <xdr:rowOff>91491</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20383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37947</xdr:rowOff>
    </xdr:from>
    <xdr:to>
      <xdr:col>111</xdr:col>
      <xdr:colOff>177800</xdr:colOff>
      <xdr:row>63</xdr:row>
      <xdr:rowOff>40691</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20434300" y="1083929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163626</xdr:rowOff>
    </xdr:from>
    <xdr:to>
      <xdr:col>102</xdr:col>
      <xdr:colOff>165100</xdr:colOff>
      <xdr:row>63</xdr:row>
      <xdr:rowOff>93776</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9494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40691</xdr:rowOff>
    </xdr:from>
    <xdr:to>
      <xdr:col>107</xdr:col>
      <xdr:colOff>50800</xdr:colOff>
      <xdr:row>63</xdr:row>
      <xdr:rowOff>42976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19545300" y="1084204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166827</xdr:rowOff>
    </xdr:from>
    <xdr:to>
      <xdr:col>98</xdr:col>
      <xdr:colOff>38100</xdr:colOff>
      <xdr:row>63</xdr:row>
      <xdr:rowOff>96977</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86055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42976</xdr:rowOff>
    </xdr:from>
    <xdr:to>
      <xdr:col>102</xdr:col>
      <xdr:colOff>114300</xdr:colOff>
      <xdr:row>63</xdr:row>
      <xdr:rowOff>46177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8656300" y="1084432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411" name="n_1aveValue【保健センター・保健所】&#10;一人当たり面積">
          <a:extLst>
            <a:ext uri="{FF2B5EF4-FFF2-40B4-BE49-F238E27FC236}">
              <a16:creationId xmlns:a16="http://schemas.microsoft.com/office/drawing/2014/main" id="{00000000-0008-0000-0200-00009B010000}"/>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412" name="n_2aveValue【保健センター・保健所】&#10;一人当たり面積">
          <a:extLst>
            <a:ext uri="{FF2B5EF4-FFF2-40B4-BE49-F238E27FC236}">
              <a16:creationId xmlns:a16="http://schemas.microsoft.com/office/drawing/2014/main" id="{00000000-0008-0000-0200-00009C01000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413" name="n_3aveValue【保健センター・保健所】&#10;一人当たり面積">
          <a:extLst>
            <a:ext uri="{FF2B5EF4-FFF2-40B4-BE49-F238E27FC236}">
              <a16:creationId xmlns:a16="http://schemas.microsoft.com/office/drawing/2014/main" id="{00000000-0008-0000-0200-00009D010000}"/>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414" name="n_4aveValue【保健センター・保健所】&#10;一人当たり面積">
          <a:extLst>
            <a:ext uri="{FF2B5EF4-FFF2-40B4-BE49-F238E27FC236}">
              <a16:creationId xmlns:a16="http://schemas.microsoft.com/office/drawing/2014/main" id="{00000000-0008-0000-0200-00009E010000}"/>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105274</xdr:rowOff>
    </xdr:from>
    <xdr:ext cx="469744" cy="259045"/>
    <xdr:sp macro="" textlink="">
      <xdr:nvSpPr>
        <xdr:cNvPr id="415" name="n_1mainValue【保健センター・保健所】&#10;一人当たり面積">
          <a:extLst>
            <a:ext uri="{FF2B5EF4-FFF2-40B4-BE49-F238E27FC236}">
              <a16:creationId xmlns:a16="http://schemas.microsoft.com/office/drawing/2014/main" id="{00000000-0008-0000-0200-00009F010000}"/>
            </a:ext>
          </a:extLst>
        </xdr:cNvPr>
        <xdr:cNvSpPr txBox="1"/>
      </xdr:nvSpPr>
      <xdr:spPr>
        <a:xfrm>
          <a:off x="21075727" y="1056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108018</xdr:rowOff>
    </xdr:from>
    <xdr:ext cx="469744" cy="259045"/>
    <xdr:sp macro="" textlink="">
      <xdr:nvSpPr>
        <xdr:cNvPr id="416" name="n_2mainValue【保健センター・保健所】&#10;一人当たり面積">
          <a:extLst>
            <a:ext uri="{FF2B5EF4-FFF2-40B4-BE49-F238E27FC236}">
              <a16:creationId xmlns:a16="http://schemas.microsoft.com/office/drawing/2014/main" id="{00000000-0008-0000-0200-0000A0010000}"/>
            </a:ext>
          </a:extLst>
        </xdr:cNvPr>
        <xdr:cNvSpPr txBox="1"/>
      </xdr:nvSpPr>
      <xdr:spPr>
        <a:xfrm>
          <a:off x="20199427" y="105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110303</xdr:rowOff>
    </xdr:from>
    <xdr:ext cx="469744" cy="259045"/>
    <xdr:sp macro="" textlink="">
      <xdr:nvSpPr>
        <xdr:cNvPr id="417" name="n_3mainValue【保健センター・保健所】&#10;一人当たり面積">
          <a:extLst>
            <a:ext uri="{FF2B5EF4-FFF2-40B4-BE49-F238E27FC236}">
              <a16:creationId xmlns:a16="http://schemas.microsoft.com/office/drawing/2014/main" id="{00000000-0008-0000-0200-0000A1010000}"/>
            </a:ext>
          </a:extLst>
        </xdr:cNvPr>
        <xdr:cNvSpPr txBox="1"/>
      </xdr:nvSpPr>
      <xdr:spPr>
        <a:xfrm>
          <a:off x="19310427" y="105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113504</xdr:rowOff>
    </xdr:from>
    <xdr:ext cx="469744" cy="259045"/>
    <xdr:sp macro="" textlink="">
      <xdr:nvSpPr>
        <xdr:cNvPr id="418" name="n_4mainValue【保健センター・保健所】&#10;一人当たり面積">
          <a:extLst>
            <a:ext uri="{FF2B5EF4-FFF2-40B4-BE49-F238E27FC236}">
              <a16:creationId xmlns:a16="http://schemas.microsoft.com/office/drawing/2014/main" id="{00000000-0008-0000-0200-0000A2010000}"/>
            </a:ext>
          </a:extLst>
        </xdr:cNvPr>
        <xdr:cNvSpPr txBox="1"/>
      </xdr:nvSpPr>
      <xdr:spPr>
        <a:xfrm>
          <a:off x="18421427" y="1057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00000000-0008-0000-0200-0000B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a:extLst>
            <a:ext uri="{FF2B5EF4-FFF2-40B4-BE49-F238E27FC236}">
              <a16:creationId xmlns:a16="http://schemas.microsoft.com/office/drawing/2014/main" id="{00000000-0008-0000-0200-0000BD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447" name="【消防施設】&#10;有形固定資産減価償却率最大値テキスト">
          <a:extLst>
            <a:ext uri="{FF2B5EF4-FFF2-40B4-BE49-F238E27FC236}">
              <a16:creationId xmlns:a16="http://schemas.microsoft.com/office/drawing/2014/main" id="{00000000-0008-0000-0200-0000BF01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00000000-0008-0000-0200-0000C101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00000000-0008-0000-0200-0000CD010000}"/>
            </a:ext>
          </a:extLst>
        </xdr:cNvPr>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11974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5481300" y="1403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121376</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3703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42818</xdr:rowOff>
    </xdr:from>
    <xdr:to>
      <xdr:col>67</xdr:col>
      <xdr:colOff>101600</xdr:colOff>
      <xdr:row>81</xdr:row>
      <xdr:rowOff>144418</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2763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93618</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12814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470" name="n_1aveValue【消防施設】&#10;有形固定資産減価償却率">
          <a:extLst>
            <a:ext uri="{FF2B5EF4-FFF2-40B4-BE49-F238E27FC236}">
              <a16:creationId xmlns:a16="http://schemas.microsoft.com/office/drawing/2014/main" id="{00000000-0008-0000-0200-0000D601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471" name="n_2aveValue【消防施設】&#10;有形固定資産減価償却率">
          <a:extLst>
            <a:ext uri="{FF2B5EF4-FFF2-40B4-BE49-F238E27FC236}">
              <a16:creationId xmlns:a16="http://schemas.microsoft.com/office/drawing/2014/main" id="{00000000-0008-0000-0200-0000D701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472" name="n_3aveValue【消防施設】&#10;有形固定資産減価償却率">
          <a:extLst>
            <a:ext uri="{FF2B5EF4-FFF2-40B4-BE49-F238E27FC236}">
              <a16:creationId xmlns:a16="http://schemas.microsoft.com/office/drawing/2014/main" id="{00000000-0008-0000-0200-0000D801000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473" name="n_4aveValue【消防施設】&#10;有形固定資産減価償却率">
          <a:extLst>
            <a:ext uri="{FF2B5EF4-FFF2-40B4-BE49-F238E27FC236}">
              <a16:creationId xmlns:a16="http://schemas.microsoft.com/office/drawing/2014/main" id="{00000000-0008-0000-0200-0000D9010000}"/>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474" name="n_1mainValue【消防施設】&#10;有形固定資産減価償却率">
          <a:extLst>
            <a:ext uri="{FF2B5EF4-FFF2-40B4-BE49-F238E27FC236}">
              <a16:creationId xmlns:a16="http://schemas.microsoft.com/office/drawing/2014/main" id="{00000000-0008-0000-0200-0000DA01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475" name="n_2mainValue【消防施設】&#10;有形固定資産減価償却率">
          <a:extLst>
            <a:ext uri="{FF2B5EF4-FFF2-40B4-BE49-F238E27FC236}">
              <a16:creationId xmlns:a16="http://schemas.microsoft.com/office/drawing/2014/main" id="{00000000-0008-0000-0200-0000DB010000}"/>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476" name="n_3mainValue【消防施設】&#10;有形固定資産減価償却率">
          <a:extLst>
            <a:ext uri="{FF2B5EF4-FFF2-40B4-BE49-F238E27FC236}">
              <a16:creationId xmlns:a16="http://schemas.microsoft.com/office/drawing/2014/main" id="{00000000-0008-0000-0200-0000DC010000}"/>
            </a:ext>
          </a:extLst>
        </xdr:cNvPr>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160945</xdr:rowOff>
    </xdr:from>
    <xdr:ext cx="405111" cy="259045"/>
    <xdr:sp macro="" textlink="">
      <xdr:nvSpPr>
        <xdr:cNvPr id="477" name="n_4mainValue【消防施設】&#10;有形固定資産減価償却率">
          <a:extLst>
            <a:ext uri="{FF2B5EF4-FFF2-40B4-BE49-F238E27FC236}">
              <a16:creationId xmlns:a16="http://schemas.microsoft.com/office/drawing/2014/main" id="{00000000-0008-0000-0200-0000DD010000}"/>
            </a:ext>
          </a:extLst>
        </xdr:cNvPr>
        <xdr:cNvSpPr txBox="1"/>
      </xdr:nvSpPr>
      <xdr:spPr>
        <a:xfrm>
          <a:off x="12611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00000000-0008-0000-0200-0000F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04" name="【消防施設】&#10;一人当たり面積最小値テキスト">
          <a:extLst>
            <a:ext uri="{FF2B5EF4-FFF2-40B4-BE49-F238E27FC236}">
              <a16:creationId xmlns:a16="http://schemas.microsoft.com/office/drawing/2014/main" id="{00000000-0008-0000-0200-0000F801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06" name="【消防施設】&#10;一人当たり面積最大値テキスト">
          <a:extLst>
            <a:ext uri="{FF2B5EF4-FFF2-40B4-BE49-F238E27FC236}">
              <a16:creationId xmlns:a16="http://schemas.microsoft.com/office/drawing/2014/main" id="{00000000-0008-0000-0200-0000FA01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508" name="【消防施設】&#10;一人当たり面積平均値テキスト">
          <a:extLst>
            <a:ext uri="{FF2B5EF4-FFF2-40B4-BE49-F238E27FC236}">
              <a16:creationId xmlns:a16="http://schemas.microsoft.com/office/drawing/2014/main" id="{00000000-0008-0000-0200-0000FC01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21045</xdr:rowOff>
    </xdr:from>
    <xdr:to>
      <xdr:col>116</xdr:col>
      <xdr:colOff>114300</xdr:colOff>
      <xdr:row>86</xdr:row>
      <xdr:rowOff>122645</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221107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107422</xdr:rowOff>
    </xdr:from>
    <xdr:ext cx="469744" cy="259045"/>
    <xdr:sp macro="" textlink="">
      <xdr:nvSpPr>
        <xdr:cNvPr id="520" name="【消防施設】&#10;一人当たり面積該当値テキスト">
          <a:extLst>
            <a:ext uri="{FF2B5EF4-FFF2-40B4-BE49-F238E27FC236}">
              <a16:creationId xmlns:a16="http://schemas.microsoft.com/office/drawing/2014/main" id="{00000000-0008-0000-0200-000008020000}"/>
            </a:ext>
          </a:extLst>
        </xdr:cNvPr>
        <xdr:cNvSpPr txBox="1"/>
      </xdr:nvSpPr>
      <xdr:spPr>
        <a:xfrm>
          <a:off x="22199600" y="1468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71845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21323300" y="148132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76200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0434300" y="14813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8605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106680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8656300" y="14820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529" name="n_1aveValue【消防施設】&#10;一人当たり面積">
          <a:extLst>
            <a:ext uri="{FF2B5EF4-FFF2-40B4-BE49-F238E27FC236}">
              <a16:creationId xmlns:a16="http://schemas.microsoft.com/office/drawing/2014/main" id="{00000000-0008-0000-0200-000011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530" name="n_2aveValue【消防施設】&#10;一人当たり面積">
          <a:extLst>
            <a:ext uri="{FF2B5EF4-FFF2-40B4-BE49-F238E27FC236}">
              <a16:creationId xmlns:a16="http://schemas.microsoft.com/office/drawing/2014/main" id="{00000000-0008-0000-0200-00001202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531" name="n_3aveValue【消防施設】&#10;一人当たり面積">
          <a:extLst>
            <a:ext uri="{FF2B5EF4-FFF2-40B4-BE49-F238E27FC236}">
              <a16:creationId xmlns:a16="http://schemas.microsoft.com/office/drawing/2014/main" id="{00000000-0008-0000-0200-000013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532" name="n_4aveValue【消防施設】&#10;一人当たり面積">
          <a:extLst>
            <a:ext uri="{FF2B5EF4-FFF2-40B4-BE49-F238E27FC236}">
              <a16:creationId xmlns:a16="http://schemas.microsoft.com/office/drawing/2014/main" id="{00000000-0008-0000-0200-000014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533" name="n_1mainValue【消防施設】&#10;一人当たり面積">
          <a:extLst>
            <a:ext uri="{FF2B5EF4-FFF2-40B4-BE49-F238E27FC236}">
              <a16:creationId xmlns:a16="http://schemas.microsoft.com/office/drawing/2014/main" id="{00000000-0008-0000-0200-000015020000}"/>
            </a:ext>
          </a:extLst>
        </xdr:cNvPr>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534" name="n_2mainValue【消防施設】&#10;一人当たり面積">
          <a:extLst>
            <a:ext uri="{FF2B5EF4-FFF2-40B4-BE49-F238E27FC236}">
              <a16:creationId xmlns:a16="http://schemas.microsoft.com/office/drawing/2014/main" id="{00000000-0008-0000-0200-000016020000}"/>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535" name="n_3mainValue【消防施設】&#10;一人当たり面積">
          <a:extLst>
            <a:ext uri="{FF2B5EF4-FFF2-40B4-BE49-F238E27FC236}">
              <a16:creationId xmlns:a16="http://schemas.microsoft.com/office/drawing/2014/main" id="{00000000-0008-0000-0200-000017020000}"/>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536" name="n_4mainValue【消防施設】&#10;一人当たり面積">
          <a:extLst>
            <a:ext uri="{FF2B5EF4-FFF2-40B4-BE49-F238E27FC236}">
              <a16:creationId xmlns:a16="http://schemas.microsoft.com/office/drawing/2014/main" id="{00000000-0008-0000-0200-000018020000}"/>
            </a:ext>
          </a:extLst>
        </xdr:cNvPr>
        <xdr:cNvSpPr txBox="1"/>
      </xdr:nvSpPr>
      <xdr:spPr>
        <a:xfrm>
          <a:off x="18421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00000000-0008-0000-0200-00003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00000000-0008-0000-0200-000033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65" name="【庁舎】&#10;有形固定資産減価償却率最大値テキスト">
          <a:extLst>
            <a:ext uri="{FF2B5EF4-FFF2-40B4-BE49-F238E27FC236}">
              <a16:creationId xmlns:a16="http://schemas.microsoft.com/office/drawing/2014/main" id="{00000000-0008-0000-0200-000035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567" name="【庁舎】&#10;有形固定資産減価償却率平均値テキスト">
          <a:extLst>
            <a:ext uri="{FF2B5EF4-FFF2-40B4-BE49-F238E27FC236}">
              <a16:creationId xmlns:a16="http://schemas.microsoft.com/office/drawing/2014/main" id="{00000000-0008-0000-0200-00003702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87449</xdr:rowOff>
    </xdr:from>
    <xdr:to>
      <xdr:col>85</xdr:col>
      <xdr:colOff>177800</xdr:colOff>
      <xdr:row>109</xdr:row>
      <xdr:rowOff>17599</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6268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2376</xdr:rowOff>
    </xdr:from>
    <xdr:ext cx="405111" cy="259045"/>
    <xdr:sp macro="" textlink="">
      <xdr:nvSpPr>
        <xdr:cNvPr id="579" name="【庁舎】&#10;有形固定資産減価償却率該当値テキスト">
          <a:extLst>
            <a:ext uri="{FF2B5EF4-FFF2-40B4-BE49-F238E27FC236}">
              <a16:creationId xmlns:a16="http://schemas.microsoft.com/office/drawing/2014/main" id="{00000000-0008-0000-0200-000043020000}"/>
            </a:ext>
          </a:extLst>
        </xdr:cNvPr>
        <xdr:cNvSpPr txBox="1"/>
      </xdr:nvSpPr>
      <xdr:spPr>
        <a:xfrm>
          <a:off x="16357600" y="1851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54792</xdr:rowOff>
    </xdr:from>
    <xdr:to>
      <xdr:col>81</xdr:col>
      <xdr:colOff>101600</xdr:colOff>
      <xdr:row>108</xdr:row>
      <xdr:rowOff>156392</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15430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105592</xdr:rowOff>
    </xdr:from>
    <xdr:to>
      <xdr:col>85</xdr:col>
      <xdr:colOff>127000</xdr:colOff>
      <xdr:row>108</xdr:row>
      <xdr:rowOff>138249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5481300" y="186221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105592</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4592300" y="185928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365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76200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3703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131536</xdr:rowOff>
    </xdr:from>
    <xdr:to>
      <xdr:col>67</xdr:col>
      <xdr:colOff>101600</xdr:colOff>
      <xdr:row>108</xdr:row>
      <xdr:rowOff>61686</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276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10886</xdr:rowOff>
    </xdr:from>
    <xdr:to>
      <xdr:col>71</xdr:col>
      <xdr:colOff>177800</xdr:colOff>
      <xdr:row>108</xdr:row>
      <xdr:rowOff>43543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814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588" name="n_1aveValue【庁舎】&#10;有形固定資産減価償却率">
          <a:extLst>
            <a:ext uri="{FF2B5EF4-FFF2-40B4-BE49-F238E27FC236}">
              <a16:creationId xmlns:a16="http://schemas.microsoft.com/office/drawing/2014/main" id="{00000000-0008-0000-0200-00004C02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89" name="n_2aveValue【庁舎】&#10;有形固定資産減価償却率">
          <a:extLst>
            <a:ext uri="{FF2B5EF4-FFF2-40B4-BE49-F238E27FC236}">
              <a16:creationId xmlns:a16="http://schemas.microsoft.com/office/drawing/2014/main" id="{00000000-0008-0000-0200-00004D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590" name="n_3aveValue【庁舎】&#10;有形固定資産減価償却率">
          <a:extLst>
            <a:ext uri="{FF2B5EF4-FFF2-40B4-BE49-F238E27FC236}">
              <a16:creationId xmlns:a16="http://schemas.microsoft.com/office/drawing/2014/main" id="{00000000-0008-0000-0200-00004E02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591" name="n_4aveValue【庁舎】&#10;有形固定資産減価償却率">
          <a:extLst>
            <a:ext uri="{FF2B5EF4-FFF2-40B4-BE49-F238E27FC236}">
              <a16:creationId xmlns:a16="http://schemas.microsoft.com/office/drawing/2014/main" id="{00000000-0008-0000-0200-00004F02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147519</xdr:rowOff>
    </xdr:from>
    <xdr:ext cx="405111" cy="259045"/>
    <xdr:sp macro="" textlink="">
      <xdr:nvSpPr>
        <xdr:cNvPr id="592" name="n_1mainValue【庁舎】&#10;有形固定資産減価償却率">
          <a:extLst>
            <a:ext uri="{FF2B5EF4-FFF2-40B4-BE49-F238E27FC236}">
              <a16:creationId xmlns:a16="http://schemas.microsoft.com/office/drawing/2014/main" id="{00000000-0008-0000-0200-000050020000}"/>
            </a:ext>
          </a:extLst>
        </xdr:cNvPr>
        <xdr:cNvSpPr txBox="1"/>
      </xdr:nvSpPr>
      <xdr:spPr>
        <a:xfrm>
          <a:off x="152660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593" name="n_2mainValue【庁舎】&#10;有形固定資産減価償却率">
          <a:extLst>
            <a:ext uri="{FF2B5EF4-FFF2-40B4-BE49-F238E27FC236}">
              <a16:creationId xmlns:a16="http://schemas.microsoft.com/office/drawing/2014/main" id="{00000000-0008-0000-0200-000051020000}"/>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594" name="n_3mainValue【庁舎】&#10;有形固定資産減価償却率">
          <a:extLst>
            <a:ext uri="{FF2B5EF4-FFF2-40B4-BE49-F238E27FC236}">
              <a16:creationId xmlns:a16="http://schemas.microsoft.com/office/drawing/2014/main" id="{00000000-0008-0000-0200-000052020000}"/>
            </a:ext>
          </a:extLst>
        </xdr:cNvPr>
        <xdr:cNvSpPr txBox="1"/>
      </xdr:nvSpPr>
      <xdr:spPr>
        <a:xfrm>
          <a:off x="13500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52813</xdr:rowOff>
    </xdr:from>
    <xdr:ext cx="405111" cy="259045"/>
    <xdr:sp macro="" textlink="">
      <xdr:nvSpPr>
        <xdr:cNvPr id="595" name="n_4mainValue【庁舎】&#10;有形固定資産減価償却率">
          <a:extLst>
            <a:ext uri="{FF2B5EF4-FFF2-40B4-BE49-F238E27FC236}">
              <a16:creationId xmlns:a16="http://schemas.microsoft.com/office/drawing/2014/main" id="{00000000-0008-0000-0200-000053020000}"/>
            </a:ext>
          </a:extLst>
        </xdr:cNvPr>
        <xdr:cNvSpPr txBox="1"/>
      </xdr:nvSpPr>
      <xdr:spPr>
        <a:xfrm>
          <a:off x="12611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00000000-0008-0000-0200-00006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20" name="【庁舎】&#10;一人当たり面積最小値テキスト">
          <a:extLst>
            <a:ext uri="{FF2B5EF4-FFF2-40B4-BE49-F238E27FC236}">
              <a16:creationId xmlns:a16="http://schemas.microsoft.com/office/drawing/2014/main" id="{00000000-0008-0000-0200-00006C02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622" name="【庁舎】&#10;一人当たり面積最大値テキスト">
          <a:extLst>
            <a:ext uri="{FF2B5EF4-FFF2-40B4-BE49-F238E27FC236}">
              <a16:creationId xmlns:a16="http://schemas.microsoft.com/office/drawing/2014/main" id="{00000000-0008-0000-0200-00006E02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624" name="【庁舎】&#10;一人当たり面積平均値テキスト">
          <a:extLst>
            <a:ext uri="{FF2B5EF4-FFF2-40B4-BE49-F238E27FC236}">
              <a16:creationId xmlns:a16="http://schemas.microsoft.com/office/drawing/2014/main" id="{00000000-0008-0000-0200-00007002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636" name="【庁舎】&#10;一人当たり面積該当値テキスト">
          <a:extLst>
            <a:ext uri="{FF2B5EF4-FFF2-40B4-BE49-F238E27FC236}">
              <a16:creationId xmlns:a16="http://schemas.microsoft.com/office/drawing/2014/main" id="{00000000-0008-0000-0200-00007C020000}"/>
            </a:ext>
          </a:extLst>
        </xdr:cNvPr>
        <xdr:cNvSpPr txBox="1"/>
      </xdr:nvSpPr>
      <xdr:spPr>
        <a:xfrm>
          <a:off x="22199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64770</xdr:rowOff>
    </xdr:from>
    <xdr:to>
      <xdr:col>112</xdr:col>
      <xdr:colOff>38100</xdr:colOff>
      <xdr:row>106</xdr:row>
      <xdr:rowOff>166370</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212725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115570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21323300" y="182841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73661</xdr:rowOff>
    </xdr:from>
    <xdr:to>
      <xdr:col>107</xdr:col>
      <xdr:colOff>101600</xdr:colOff>
      <xdr:row>107</xdr:row>
      <xdr:rowOff>3811</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0383500" y="182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115570</xdr:rowOff>
    </xdr:from>
    <xdr:to>
      <xdr:col>111</xdr:col>
      <xdr:colOff>177800</xdr:colOff>
      <xdr:row>106</xdr:row>
      <xdr:rowOff>124461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20434300" y="182892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124461</xdr:rowOff>
    </xdr:from>
    <xdr:to>
      <xdr:col>107</xdr:col>
      <xdr:colOff>50800</xdr:colOff>
      <xdr:row>106</xdr:row>
      <xdr:rowOff>129539</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9545300" y="182981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88900</xdr:rowOff>
    </xdr:from>
    <xdr:to>
      <xdr:col>98</xdr:col>
      <xdr:colOff>38100</xdr:colOff>
      <xdr:row>107</xdr:row>
      <xdr:rowOff>19050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8605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139700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18656300" y="183032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645" name="n_1aveValue【庁舎】&#10;一人当たり面積">
          <a:extLst>
            <a:ext uri="{FF2B5EF4-FFF2-40B4-BE49-F238E27FC236}">
              <a16:creationId xmlns:a16="http://schemas.microsoft.com/office/drawing/2014/main" id="{00000000-0008-0000-0200-00008502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646" name="n_2aveValue【庁舎】&#10;一人当たり面積">
          <a:extLst>
            <a:ext uri="{FF2B5EF4-FFF2-40B4-BE49-F238E27FC236}">
              <a16:creationId xmlns:a16="http://schemas.microsoft.com/office/drawing/2014/main" id="{00000000-0008-0000-0200-00008602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647" name="n_3aveValue【庁舎】&#10;一人当たり面積">
          <a:extLst>
            <a:ext uri="{FF2B5EF4-FFF2-40B4-BE49-F238E27FC236}">
              <a16:creationId xmlns:a16="http://schemas.microsoft.com/office/drawing/2014/main" id="{00000000-0008-0000-0200-00008702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648" name="n_4aveValue【庁舎】&#10;一人当たり面積">
          <a:extLst>
            <a:ext uri="{FF2B5EF4-FFF2-40B4-BE49-F238E27FC236}">
              <a16:creationId xmlns:a16="http://schemas.microsoft.com/office/drawing/2014/main" id="{00000000-0008-0000-0200-00008802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157497</xdr:rowOff>
    </xdr:from>
    <xdr:ext cx="469744" cy="259045"/>
    <xdr:sp macro="" textlink="">
      <xdr:nvSpPr>
        <xdr:cNvPr id="649" name="n_1mainValue【庁舎】&#10;一人当たり面積">
          <a:extLst>
            <a:ext uri="{FF2B5EF4-FFF2-40B4-BE49-F238E27FC236}">
              <a16:creationId xmlns:a16="http://schemas.microsoft.com/office/drawing/2014/main" id="{00000000-0008-0000-0200-000089020000}"/>
            </a:ext>
          </a:extLst>
        </xdr:cNvPr>
        <xdr:cNvSpPr txBox="1"/>
      </xdr:nvSpPr>
      <xdr:spPr>
        <a:xfrm>
          <a:off x="21075727"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166388</xdr:rowOff>
    </xdr:from>
    <xdr:ext cx="469744" cy="259045"/>
    <xdr:sp macro="" textlink="">
      <xdr:nvSpPr>
        <xdr:cNvPr id="650" name="n_2mainValue【庁舎】&#10;一人当たり面積">
          <a:extLst>
            <a:ext uri="{FF2B5EF4-FFF2-40B4-BE49-F238E27FC236}">
              <a16:creationId xmlns:a16="http://schemas.microsoft.com/office/drawing/2014/main" id="{00000000-0008-0000-0200-00008A020000}"/>
            </a:ext>
          </a:extLst>
        </xdr:cNvPr>
        <xdr:cNvSpPr txBox="1"/>
      </xdr:nvSpPr>
      <xdr:spPr>
        <a:xfrm>
          <a:off x="20199427" y="1834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651" name="n_3mainValue【庁舎】&#10;一人当たり面積">
          <a:extLst>
            <a:ext uri="{FF2B5EF4-FFF2-40B4-BE49-F238E27FC236}">
              <a16:creationId xmlns:a16="http://schemas.microsoft.com/office/drawing/2014/main" id="{00000000-0008-0000-0200-00008B020000}"/>
            </a:ext>
          </a:extLst>
        </xdr:cNvPr>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10177</xdr:rowOff>
    </xdr:from>
    <xdr:ext cx="469744" cy="259045"/>
    <xdr:sp macro="" textlink="">
      <xdr:nvSpPr>
        <xdr:cNvPr id="652" name="n_4mainValue【庁舎】&#10;一人当たり面積">
          <a:extLst>
            <a:ext uri="{FF2B5EF4-FFF2-40B4-BE49-F238E27FC236}">
              <a16:creationId xmlns:a16="http://schemas.microsoft.com/office/drawing/2014/main" id="{00000000-0008-0000-0200-00008C020000}"/>
            </a:ext>
          </a:extLst>
        </xdr:cNvPr>
        <xdr:cNvSpPr txBox="1"/>
      </xdr:nvSpPr>
      <xdr:spPr>
        <a:xfrm>
          <a:off x="18421427"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体育館・プール」と「庁舎」である。体育館は昭和５６年、プールは昭和６０年に建設し耐用年数を経過しつつあるが、体育館は耐震診断の結果、補強不要の判定、プールは新耐震基準による建設であり、使用するうえでの問題はないため今後も適切な維持管理に取り組むこととしている。</a:t>
          </a:r>
        </a:p>
        <a:p>
          <a:r>
            <a:rPr kumimoji="1" lang="ja-JP" altLang="en-US" sz="1300">
              <a:latin typeface="ＭＳ Ｐゴシック" panose="020B0600070205080204" pitchFamily="50" charset="-128"/>
              <a:ea typeface="ＭＳ Ｐゴシック" panose="020B0600070205080204" pitchFamily="50" charset="-128"/>
            </a:rPr>
            <a:t>庁舎（役場本庁舎）については、昭和４７年の建設で耐用年数の経過が進み、耐震診断の結果、耐震性能が著しく低く建て替え等が必要な状態であることから、令和２年度に新庁舎建設の実施設計に着手した。令和３年度からは建設工事を実施する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２年度末４３．６％）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117324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160274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5022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80518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80518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70866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6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9203</xdr:rowOff>
    </xdr:from>
    <xdr:to>
      <xdr:col>23</xdr:col>
      <xdr:colOff>133350</xdr:colOff>
      <xdr:row>81</xdr:row>
      <xdr:rowOff>115184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96653"/>
          <a:ext cx="838200" cy="1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158868</xdr:rowOff>
    </xdr:from>
    <xdr:to>
      <xdr:col>19</xdr:col>
      <xdr:colOff>133350</xdr:colOff>
      <xdr:row>81</xdr:row>
      <xdr:rowOff>9203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74868"/>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158868</xdr:rowOff>
    </xdr:from>
    <xdr:to>
      <xdr:col>15</xdr:col>
      <xdr:colOff>82550</xdr:colOff>
      <xdr:row>81</xdr:row>
      <xdr:rowOff>30860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874868"/>
          <a:ext cx="889000" cy="4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137488</xdr:rowOff>
    </xdr:from>
    <xdr:to>
      <xdr:col>11</xdr:col>
      <xdr:colOff>31750</xdr:colOff>
      <xdr:row>81</xdr:row>
      <xdr:rowOff>30860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53488"/>
          <a:ext cx="889000" cy="6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64384</xdr:rowOff>
    </xdr:from>
    <xdr:to>
      <xdr:col>23</xdr:col>
      <xdr:colOff>184150</xdr:colOff>
      <xdr:row>81</xdr:row>
      <xdr:rowOff>165984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80911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9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129853</xdr:rowOff>
    </xdr:from>
    <xdr:to>
      <xdr:col>19</xdr:col>
      <xdr:colOff>184150</xdr:colOff>
      <xdr:row>81</xdr:row>
      <xdr:rowOff>60003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70180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1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108068</xdr:rowOff>
    </xdr:from>
    <xdr:to>
      <xdr:col>15</xdr:col>
      <xdr:colOff>133350</xdr:colOff>
      <xdr:row>81</xdr:row>
      <xdr:rowOff>38218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48395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9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151510</xdr:rowOff>
    </xdr:from>
    <xdr:to>
      <xdr:col>11</xdr:col>
      <xdr:colOff>82550</xdr:colOff>
      <xdr:row>81</xdr:row>
      <xdr:rowOff>81660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91837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3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86688</xdr:rowOff>
    </xdr:from>
    <xdr:to>
      <xdr:col>7</xdr:col>
      <xdr:colOff>31750</xdr:colOff>
      <xdr:row>81</xdr:row>
      <xdr:rowOff>16838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27015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県内市町村では千葉市を除く５３団体中２１位に位置しているが、類似団体平均に比較し５．１ポイント上回っている。各種手当ての見直しや評価制度の見直しにより、給与の適正化に努める。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151341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4684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60854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4684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60854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8651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141816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256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xdr:rowOff>
    </xdr:from>
    <xdr:to>
      <xdr:col>73</xdr:col>
      <xdr:colOff>44450</xdr:colOff>
      <xdr:row>87</xdr:row>
      <xdr:rowOff>111654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96431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定員適正化に努め、類似団体平均とほぼ同じ人数になっている。今後も定員適正化計画に基づき、適正な職員数により行政運営を行っていく。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140259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94442"/>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91999</xdr:rowOff>
    </xdr:from>
    <xdr:to>
      <xdr:col>77</xdr:col>
      <xdr:colOff>44450</xdr:colOff>
      <xdr:row>60</xdr:row>
      <xdr:rowOff>107442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7899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71730</xdr:rowOff>
    </xdr:from>
    <xdr:to>
      <xdr:col>72</xdr:col>
      <xdr:colOff>203200</xdr:colOff>
      <xdr:row>60</xdr:row>
      <xdr:rowOff>91999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5873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71730</xdr:rowOff>
    </xdr:from>
    <xdr:to>
      <xdr:col>68</xdr:col>
      <xdr:colOff>152400</xdr:colOff>
      <xdr:row>60</xdr:row>
      <xdr:rowOff>95859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5873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89459</xdr:rowOff>
    </xdr:from>
    <xdr:to>
      <xdr:col>81</xdr:col>
      <xdr:colOff>95250</xdr:colOff>
      <xdr:row>61</xdr:row>
      <xdr:rowOff>19609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105986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56642</xdr:rowOff>
    </xdr:from>
    <xdr:to>
      <xdr:col>77</xdr:col>
      <xdr:colOff>95250</xdr:colOff>
      <xdr:row>60</xdr:row>
      <xdr:rowOff>158242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168419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41199</xdr:rowOff>
    </xdr:from>
    <xdr:to>
      <xdr:col>73</xdr:col>
      <xdr:colOff>44450</xdr:colOff>
      <xdr:row>60</xdr:row>
      <xdr:rowOff>142799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152976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20930</xdr:rowOff>
    </xdr:from>
    <xdr:to>
      <xdr:col>68</xdr:col>
      <xdr:colOff>203200</xdr:colOff>
      <xdr:row>60</xdr:row>
      <xdr:rowOff>122530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132707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45059</xdr:rowOff>
    </xdr:from>
    <xdr:to>
      <xdr:col>64</xdr:col>
      <xdr:colOff>152400</xdr:colOff>
      <xdr:row>60</xdr:row>
      <xdr:rowOff>146659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156836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２．４ポイント下回っているが、全国平均より０．７％ポイント高い数値となっている。これは、公営企業会計である農業集落排水事業に要する経費の財源とする地方債償還の財源に充てたと認められる繰入金が１億３，４７１万円と大きいことが一つの要因となっている。また、中学校校舎等改築事業（７億６，０００万円の起債に係る償還金）も大きく影響している。</a:t>
          </a:r>
        </a:p>
        <a:p>
          <a:r>
            <a:rPr kumimoji="1" lang="ja-JP" altLang="en-US" sz="1300">
              <a:latin typeface="ＭＳ Ｐゴシック" panose="020B0600070205080204" pitchFamily="50" charset="-128"/>
              <a:ea typeface="ＭＳ Ｐゴシック" panose="020B0600070205080204" pitchFamily="50" charset="-128"/>
            </a:rPr>
            <a:t>令和２年度から役場庁舎建設事業に着手したが、他事業も含め起債に大きく頼ることのない財政運営に努める。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24977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41063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1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49106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６．８ポイント上回っている。これは過去からの地方債借入が影響しているが、ここ数年は地方債の発行や債務負担行為の新規設定を控えるなど改善傾向にある。また令和２年度は将来負担額に充当可能な財源である財政調整基金を取崩し以上に積立てたことが主な要因で前年度比１１．８ポイント減となった。令和２年度から着手した役場庁舎建設事業は、地方債を主な財源としているため、今後、将来負担比率の上昇が見込まれ、後世代への負担を少しでも軽減できるよう、その他地方債の発行を抑制するとともに事業の実施に当たって点検を行い財政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30117</xdr:rowOff>
    </xdr:from>
    <xdr:to>
      <xdr:col>81</xdr:col>
      <xdr:colOff>44450</xdr:colOff>
      <xdr:row>14</xdr:row>
      <xdr:rowOff>165705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30417"/>
          <a:ext cx="8382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131233</xdr:rowOff>
    </xdr:from>
    <xdr:to>
      <xdr:col>77</xdr:col>
      <xdr:colOff>44450</xdr:colOff>
      <xdr:row>14</xdr:row>
      <xdr:rowOff>165705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315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131233</xdr:rowOff>
    </xdr:from>
    <xdr:to>
      <xdr:col>72</xdr:col>
      <xdr:colOff>203200</xdr:colOff>
      <xdr:row>15</xdr:row>
      <xdr:rowOff>152823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315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152823</xdr:rowOff>
    </xdr:from>
    <xdr:to>
      <xdr:col>68</xdr:col>
      <xdr:colOff>152400</xdr:colOff>
      <xdr:row>16</xdr:row>
      <xdr:rowOff>115812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24573"/>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150767</xdr:rowOff>
    </xdr:from>
    <xdr:to>
      <xdr:col>81</xdr:col>
      <xdr:colOff>95250</xdr:colOff>
      <xdr:row>14</xdr:row>
      <xdr:rowOff>80917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27594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2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114905</xdr:rowOff>
    </xdr:from>
    <xdr:to>
      <xdr:col>77</xdr:col>
      <xdr:colOff>95250</xdr:colOff>
      <xdr:row>15</xdr:row>
      <xdr:rowOff>45055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29832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0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80433</xdr:rowOff>
    </xdr:from>
    <xdr:to>
      <xdr:col>73</xdr:col>
      <xdr:colOff>44450</xdr:colOff>
      <xdr:row>15</xdr:row>
      <xdr:rowOff>10583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166810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102023</xdr:rowOff>
    </xdr:from>
    <xdr:to>
      <xdr:col>68</xdr:col>
      <xdr:colOff>203200</xdr:colOff>
      <xdr:row>16</xdr:row>
      <xdr:rowOff>32173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16950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65012</xdr:rowOff>
    </xdr:from>
    <xdr:to>
      <xdr:col>64</xdr:col>
      <xdr:colOff>152400</xdr:colOff>
      <xdr:row>16</xdr:row>
      <xdr:rowOff>166612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151389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１．１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89444</xdr:rowOff>
    </xdr:from>
    <xdr:to>
      <xdr:col>24</xdr:col>
      <xdr:colOff>25400</xdr:colOff>
      <xdr:row>37</xdr:row>
      <xdr:rowOff>95976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33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63319</xdr:rowOff>
    </xdr:from>
    <xdr:to>
      <xdr:col>19</xdr:col>
      <xdr:colOff>187325</xdr:colOff>
      <xdr:row>37</xdr:row>
      <xdr:rowOff>89444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06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63319</xdr:rowOff>
    </xdr:from>
    <xdr:to>
      <xdr:col>15</xdr:col>
      <xdr:colOff>98425</xdr:colOff>
      <xdr:row>37</xdr:row>
      <xdr:rowOff>89444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06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89444</xdr:rowOff>
    </xdr:from>
    <xdr:to>
      <xdr:col>11</xdr:col>
      <xdr:colOff>9525</xdr:colOff>
      <xdr:row>37</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330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45176</xdr:rowOff>
    </xdr:from>
    <xdr:to>
      <xdr:col>24</xdr:col>
      <xdr:colOff>76200</xdr:colOff>
      <xdr:row>37</xdr:row>
      <xdr:rowOff>146776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17253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38644</xdr:rowOff>
    </xdr:from>
    <xdr:to>
      <xdr:col>20</xdr:col>
      <xdr:colOff>38100</xdr:colOff>
      <xdr:row>37</xdr:row>
      <xdr:rowOff>140244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125021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12519</xdr:rowOff>
    </xdr:from>
    <xdr:to>
      <xdr:col>15</xdr:col>
      <xdr:colOff>149225</xdr:colOff>
      <xdr:row>37</xdr:row>
      <xdr:rowOff>114119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38644</xdr:rowOff>
    </xdr:from>
    <xdr:to>
      <xdr:col>11</xdr:col>
      <xdr:colOff>60325</xdr:colOff>
      <xdr:row>37</xdr:row>
      <xdr:rowOff>140244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125021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１．１ポイント高い水準にある。要因としては、地籍調査事業の実施や平成２９年度の小学校統合によるスクールバスの運行開始、ＩＣＴ教育のためのタブレット端末を全児童に配備したことなどが挙げられる。今後も徹底した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156718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6621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18</xdr:row>
      <xdr:rowOff>21844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71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21844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03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18</xdr:row>
      <xdr:rowOff>17272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073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３．９％と類似団体平均と比較すると０．９ポイント低い水準となっているが、本町は高齢化率が高く、医療費の増加などによる社会保障経費の増加が見込まれるため、受益者負担の適正化を図り、財政負担の軽減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169863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424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169863</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96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84138</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853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26988</xdr:rowOff>
    </xdr:from>
    <xdr:to>
      <xdr:col>11</xdr:col>
      <xdr:colOff>9525</xdr:colOff>
      <xdr:row>56</xdr:row>
      <xdr:rowOff>84138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81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33338</xdr:rowOff>
    </xdr:from>
    <xdr:to>
      <xdr:col>11</xdr:col>
      <xdr:colOff>60325</xdr:colOff>
      <xdr:row>56</xdr:row>
      <xdr:rowOff>134938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145115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147638</xdr:rowOff>
    </xdr:from>
    <xdr:to>
      <xdr:col>6</xdr:col>
      <xdr:colOff>171450</xdr:colOff>
      <xdr:row>56</xdr:row>
      <xdr:rowOff>77788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87965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関わる経費は、類似団体平均を２．１ポイント下回っているが、他会計への繰出金は多額であり、特に農業集落排水事業特別会計においては公債費の割合が高く、一般会計からの繰入金の割合が歳入の７９．４％を占めている。令和６年度からの法適化に向け準備を進めているところであるが、使用料の見直しなどを検討し、一般会計からの繰入額を減らす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類似団体平均と比較し４．０ポイント低い水準にある。補助金については、必要性や効果を検証し、積極的な見直し・廃止を行い、適正化に努める。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62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類似団体平均を３．４ポイント下回っているが、地方債残高は高い水準にある。今後も厳しい財政運営になることが見込まれることから、地方債の発行を抑制していく。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78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78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類似団体平均と比較すると４．８ポイント低い水準となっている。引き続き、人件費をはじめとする経常経費削減に努める。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5245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43180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58438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95240</xdr:rowOff>
    </xdr:from>
    <xdr:to>
      <xdr:col>29</xdr:col>
      <xdr:colOff>127000</xdr:colOff>
      <xdr:row>16</xdr:row>
      <xdr:rowOff>101671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6065"/>
          <a:ext cx="647700" cy="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101671</xdr:rowOff>
    </xdr:from>
    <xdr:to>
      <xdr:col>26</xdr:col>
      <xdr:colOff>50800</xdr:colOff>
      <xdr:row>16</xdr:row>
      <xdr:rowOff>163812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249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163812</xdr:rowOff>
    </xdr:from>
    <xdr:to>
      <xdr:col>22</xdr:col>
      <xdr:colOff>114300</xdr:colOff>
      <xdr:row>17</xdr:row>
      <xdr:rowOff>16236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4637"/>
          <a:ext cx="698500" cy="2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16236</xdr:rowOff>
    </xdr:from>
    <xdr:to>
      <xdr:col>18</xdr:col>
      <xdr:colOff>177800</xdr:colOff>
      <xdr:row>17</xdr:row>
      <xdr:rowOff>40551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8511"/>
          <a:ext cx="698500" cy="2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44440</xdr:rowOff>
    </xdr:from>
    <xdr:to>
      <xdr:col>29</xdr:col>
      <xdr:colOff>177800</xdr:colOff>
      <xdr:row>16</xdr:row>
      <xdr:rowOff>146040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50871</xdr:rowOff>
    </xdr:from>
    <xdr:to>
      <xdr:col>26</xdr:col>
      <xdr:colOff>101600</xdr:colOff>
      <xdr:row>16</xdr:row>
      <xdr:rowOff>152471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137248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113012</xdr:rowOff>
    </xdr:from>
    <xdr:to>
      <xdr:col>22</xdr:col>
      <xdr:colOff>165100</xdr:colOff>
      <xdr:row>17</xdr:row>
      <xdr:rowOff>43162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27939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136886</xdr:rowOff>
    </xdr:from>
    <xdr:to>
      <xdr:col>19</xdr:col>
      <xdr:colOff>38100</xdr:colOff>
      <xdr:row>17</xdr:row>
      <xdr:rowOff>67036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161201</xdr:rowOff>
    </xdr:from>
    <xdr:to>
      <xdr:col>15</xdr:col>
      <xdr:colOff>101600</xdr:colOff>
      <xdr:row>17</xdr:row>
      <xdr:rowOff>91351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76128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127865</xdr:rowOff>
    </xdr:from>
    <xdr:to>
      <xdr:col>29</xdr:col>
      <xdr:colOff>127000</xdr:colOff>
      <xdr:row>37</xdr:row>
      <xdr:rowOff>133156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52565"/>
          <a:ext cx="647700" cy="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126380</xdr:rowOff>
    </xdr:from>
    <xdr:to>
      <xdr:col>26</xdr:col>
      <xdr:colOff>50800</xdr:colOff>
      <xdr:row>37</xdr:row>
      <xdr:rowOff>133156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51080"/>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126380</xdr:rowOff>
    </xdr:from>
    <xdr:to>
      <xdr:col>22</xdr:col>
      <xdr:colOff>114300</xdr:colOff>
      <xdr:row>37</xdr:row>
      <xdr:rowOff>136471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51080"/>
          <a:ext cx="698500" cy="1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131294</xdr:rowOff>
    </xdr:from>
    <xdr:to>
      <xdr:col>18</xdr:col>
      <xdr:colOff>177800</xdr:colOff>
      <xdr:row>37</xdr:row>
      <xdr:rowOff>136471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55994"/>
          <a:ext cx="698500" cy="5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77065</xdr:rowOff>
    </xdr:from>
    <xdr:to>
      <xdr:col>29</xdr:col>
      <xdr:colOff>177800</xdr:colOff>
      <xdr:row>37</xdr:row>
      <xdr:rowOff>178665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0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49142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82356</xdr:rowOff>
    </xdr:from>
    <xdr:to>
      <xdr:col>26</xdr:col>
      <xdr:colOff>101600</xdr:colOff>
      <xdr:row>37</xdr:row>
      <xdr:rowOff>183956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168733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75580</xdr:rowOff>
    </xdr:from>
    <xdr:to>
      <xdr:col>22</xdr:col>
      <xdr:colOff>165100</xdr:colOff>
      <xdr:row>37</xdr:row>
      <xdr:rowOff>177180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161957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85671</xdr:rowOff>
    </xdr:from>
    <xdr:to>
      <xdr:col>19</xdr:col>
      <xdr:colOff>38100</xdr:colOff>
      <xdr:row>37</xdr:row>
      <xdr:rowOff>187271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172048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80494</xdr:rowOff>
    </xdr:from>
    <xdr:to>
      <xdr:col>15</xdr:col>
      <xdr:colOff>101600</xdr:colOff>
      <xdr:row>37</xdr:row>
      <xdr:rowOff>182094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0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166871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9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122852</xdr:rowOff>
    </xdr:from>
    <xdr:to>
      <xdr:col>24</xdr:col>
      <xdr:colOff>63500</xdr:colOff>
      <xdr:row>36</xdr:row>
      <xdr:rowOff>10267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3602"/>
          <a:ext cx="8382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10267</xdr:rowOff>
    </xdr:from>
    <xdr:to>
      <xdr:col>19</xdr:col>
      <xdr:colOff>177800</xdr:colOff>
      <xdr:row>36</xdr:row>
      <xdr:rowOff>59545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2467"/>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49571</xdr:rowOff>
    </xdr:from>
    <xdr:to>
      <xdr:col>15</xdr:col>
      <xdr:colOff>50800</xdr:colOff>
      <xdr:row>36</xdr:row>
      <xdr:rowOff>59545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21771"/>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49571</xdr:rowOff>
    </xdr:from>
    <xdr:to>
      <xdr:col>10</xdr:col>
      <xdr:colOff>114300</xdr:colOff>
      <xdr:row>36</xdr:row>
      <xdr:rowOff>63637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1771"/>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72052</xdr:rowOff>
    </xdr:from>
    <xdr:to>
      <xdr:col>24</xdr:col>
      <xdr:colOff>114300</xdr:colOff>
      <xdr:row>36</xdr:row>
      <xdr:rowOff>2202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50479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130917</xdr:rowOff>
    </xdr:from>
    <xdr:to>
      <xdr:col>20</xdr:col>
      <xdr:colOff>38100</xdr:colOff>
      <xdr:row>36</xdr:row>
      <xdr:rowOff>61067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77594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8745</xdr:rowOff>
    </xdr:from>
    <xdr:to>
      <xdr:col>15</xdr:col>
      <xdr:colOff>101600</xdr:colOff>
      <xdr:row>36</xdr:row>
      <xdr:rowOff>110345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101472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7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170221</xdr:rowOff>
    </xdr:from>
    <xdr:to>
      <xdr:col>10</xdr:col>
      <xdr:colOff>165100</xdr:colOff>
      <xdr:row>36</xdr:row>
      <xdr:rowOff>100371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12837</xdr:rowOff>
    </xdr:from>
    <xdr:to>
      <xdr:col>6</xdr:col>
      <xdr:colOff>38100</xdr:colOff>
      <xdr:row>36</xdr:row>
      <xdr:rowOff>114437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105564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7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7919</xdr:rowOff>
    </xdr:from>
    <xdr:to>
      <xdr:col>24</xdr:col>
      <xdr:colOff>63500</xdr:colOff>
      <xdr:row>57</xdr:row>
      <xdr:rowOff>127725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80569"/>
          <a:ext cx="838200" cy="1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127725</xdr:rowOff>
    </xdr:from>
    <xdr:to>
      <xdr:col>19</xdr:col>
      <xdr:colOff>177800</xdr:colOff>
      <xdr:row>57</xdr:row>
      <xdr:rowOff>136402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00375"/>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82935</xdr:rowOff>
    </xdr:from>
    <xdr:to>
      <xdr:col>15</xdr:col>
      <xdr:colOff>50800</xdr:colOff>
      <xdr:row>57</xdr:row>
      <xdr:rowOff>136402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55585"/>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82935</xdr:rowOff>
    </xdr:from>
    <xdr:to>
      <xdr:col>10</xdr:col>
      <xdr:colOff>114300</xdr:colOff>
      <xdr:row>57</xdr:row>
      <xdr:rowOff>162599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55585"/>
          <a:ext cx="889000" cy="7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128569</xdr:rowOff>
    </xdr:from>
    <xdr:to>
      <xdr:col>24</xdr:col>
      <xdr:colOff>114300</xdr:colOff>
      <xdr:row>57</xdr:row>
      <xdr:rowOff>58719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151446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76925</xdr:rowOff>
    </xdr:from>
    <xdr:to>
      <xdr:col>20</xdr:col>
      <xdr:colOff>38100</xdr:colOff>
      <xdr:row>58</xdr:row>
      <xdr:rowOff>7075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169652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85602</xdr:rowOff>
    </xdr:from>
    <xdr:to>
      <xdr:col>15</xdr:col>
      <xdr:colOff>101600</xdr:colOff>
      <xdr:row>58</xdr:row>
      <xdr:rowOff>15752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32135</xdr:rowOff>
    </xdr:from>
    <xdr:to>
      <xdr:col>10</xdr:col>
      <xdr:colOff>165100</xdr:colOff>
      <xdr:row>57</xdr:row>
      <xdr:rowOff>133735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124862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9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111799</xdr:rowOff>
    </xdr:from>
    <xdr:to>
      <xdr:col>6</xdr:col>
      <xdr:colOff>38100</xdr:colOff>
      <xdr:row>58</xdr:row>
      <xdr:rowOff>41949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33076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67394</xdr:rowOff>
    </xdr:from>
    <xdr:to>
      <xdr:col>24</xdr:col>
      <xdr:colOff>63500</xdr:colOff>
      <xdr:row>78</xdr:row>
      <xdr:rowOff>73566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049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67394</xdr:rowOff>
    </xdr:from>
    <xdr:to>
      <xdr:col>19</xdr:col>
      <xdr:colOff>177800</xdr:colOff>
      <xdr:row>78</xdr:row>
      <xdr:rowOff>70983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0494"/>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64148</xdr:rowOff>
    </xdr:from>
    <xdr:to>
      <xdr:col>15</xdr:col>
      <xdr:colOff>50800</xdr:colOff>
      <xdr:row>78</xdr:row>
      <xdr:rowOff>70983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37248"/>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64148</xdr:rowOff>
    </xdr:from>
    <xdr:to>
      <xdr:col>10</xdr:col>
      <xdr:colOff>114300</xdr:colOff>
      <xdr:row>78</xdr:row>
      <xdr:rowOff>90894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7248"/>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22766</xdr:rowOff>
    </xdr:from>
    <xdr:to>
      <xdr:col>24</xdr:col>
      <xdr:colOff>114300</xdr:colOff>
      <xdr:row>78</xdr:row>
      <xdr:rowOff>124366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16594</xdr:rowOff>
    </xdr:from>
    <xdr:to>
      <xdr:col>20</xdr:col>
      <xdr:colOff>38100</xdr:colOff>
      <xdr:row>78</xdr:row>
      <xdr:rowOff>118194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109321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20183</xdr:rowOff>
    </xdr:from>
    <xdr:to>
      <xdr:col>15</xdr:col>
      <xdr:colOff>101600</xdr:colOff>
      <xdr:row>78</xdr:row>
      <xdr:rowOff>121783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112910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13348</xdr:rowOff>
    </xdr:from>
    <xdr:to>
      <xdr:col>10</xdr:col>
      <xdr:colOff>165100</xdr:colOff>
      <xdr:row>78</xdr:row>
      <xdr:rowOff>114948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106075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40094</xdr:rowOff>
    </xdr:from>
    <xdr:to>
      <xdr:col>6</xdr:col>
      <xdr:colOff>38100</xdr:colOff>
      <xdr:row>78</xdr:row>
      <xdr:rowOff>141694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132821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170459</xdr:rowOff>
    </xdr:from>
    <xdr:to>
      <xdr:col>24</xdr:col>
      <xdr:colOff>63500</xdr:colOff>
      <xdr:row>98</xdr:row>
      <xdr:rowOff>6629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0110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6629</xdr:rowOff>
    </xdr:from>
    <xdr:to>
      <xdr:col>19</xdr:col>
      <xdr:colOff>177800</xdr:colOff>
      <xdr:row>98</xdr:row>
      <xdr:rowOff>58165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08729"/>
          <a:ext cx="8890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22467</xdr:rowOff>
    </xdr:from>
    <xdr:to>
      <xdr:col>15</xdr:col>
      <xdr:colOff>50800</xdr:colOff>
      <xdr:row>98</xdr:row>
      <xdr:rowOff>58165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24567"/>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22467</xdr:rowOff>
    </xdr:from>
    <xdr:to>
      <xdr:col>10</xdr:col>
      <xdr:colOff>114300</xdr:colOff>
      <xdr:row>98</xdr:row>
      <xdr:rowOff>32905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24567"/>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119659</xdr:rowOff>
    </xdr:from>
    <xdr:to>
      <xdr:col>24</xdr:col>
      <xdr:colOff>114300</xdr:colOff>
      <xdr:row>98</xdr:row>
      <xdr:rowOff>49809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98086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127279</xdr:rowOff>
    </xdr:from>
    <xdr:to>
      <xdr:col>20</xdr:col>
      <xdr:colOff>38100</xdr:colOff>
      <xdr:row>98</xdr:row>
      <xdr:rowOff>57429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48556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7365</xdr:rowOff>
    </xdr:from>
    <xdr:to>
      <xdr:col>15</xdr:col>
      <xdr:colOff>101600</xdr:colOff>
      <xdr:row>98</xdr:row>
      <xdr:rowOff>108965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100092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143117</xdr:rowOff>
    </xdr:from>
    <xdr:to>
      <xdr:col>10</xdr:col>
      <xdr:colOff>165100</xdr:colOff>
      <xdr:row>98</xdr:row>
      <xdr:rowOff>73267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64394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153555</xdr:rowOff>
    </xdr:from>
    <xdr:to>
      <xdr:col>6</xdr:col>
      <xdr:colOff>38100</xdr:colOff>
      <xdr:row>98</xdr:row>
      <xdr:rowOff>83705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34879</xdr:rowOff>
    </xdr:from>
    <xdr:to>
      <xdr:col>55</xdr:col>
      <xdr:colOff>0</xdr:colOff>
      <xdr:row>37</xdr:row>
      <xdr:rowOff>89888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35629"/>
          <a:ext cx="838200" cy="3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89888</xdr:rowOff>
    </xdr:from>
    <xdr:to>
      <xdr:col>50</xdr:col>
      <xdr:colOff>114300</xdr:colOff>
      <xdr:row>37</xdr:row>
      <xdr:rowOff>110005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3353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98419</xdr:rowOff>
    </xdr:from>
    <xdr:to>
      <xdr:col>45</xdr:col>
      <xdr:colOff>177800</xdr:colOff>
      <xdr:row>37</xdr:row>
      <xdr:rowOff>110005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2069"/>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98419</xdr:rowOff>
    </xdr:from>
    <xdr:to>
      <xdr:col>41</xdr:col>
      <xdr:colOff>50800</xdr:colOff>
      <xdr:row>37</xdr:row>
      <xdr:rowOff>124864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2069"/>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155529</xdr:rowOff>
    </xdr:from>
    <xdr:to>
      <xdr:col>55</xdr:col>
      <xdr:colOff>50800</xdr:colOff>
      <xdr:row>35</xdr:row>
      <xdr:rowOff>85679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133956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39088</xdr:rowOff>
    </xdr:from>
    <xdr:to>
      <xdr:col>50</xdr:col>
      <xdr:colOff>165100</xdr:colOff>
      <xdr:row>37</xdr:row>
      <xdr:rowOff>140688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131815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59205</xdr:rowOff>
    </xdr:from>
    <xdr:to>
      <xdr:col>46</xdr:col>
      <xdr:colOff>38100</xdr:colOff>
      <xdr:row>37</xdr:row>
      <xdr:rowOff>160805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151932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47619</xdr:rowOff>
    </xdr:from>
    <xdr:to>
      <xdr:col>41</xdr:col>
      <xdr:colOff>101600</xdr:colOff>
      <xdr:row>37</xdr:row>
      <xdr:rowOff>149219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140346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74064</xdr:rowOff>
    </xdr:from>
    <xdr:to>
      <xdr:col>36</xdr:col>
      <xdr:colOff>165100</xdr:colOff>
      <xdr:row>38</xdr:row>
      <xdr:rowOff>4214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166791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166547</xdr:rowOff>
    </xdr:from>
    <xdr:to>
      <xdr:col>55</xdr:col>
      <xdr:colOff>0</xdr:colOff>
      <xdr:row>59</xdr:row>
      <xdr:rowOff>10567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10647"/>
          <a:ext cx="8382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166441</xdr:rowOff>
    </xdr:from>
    <xdr:to>
      <xdr:col>50</xdr:col>
      <xdr:colOff>114300</xdr:colOff>
      <xdr:row>58</xdr:row>
      <xdr:rowOff>166547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10541"/>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166441</xdr:rowOff>
    </xdr:from>
    <xdr:to>
      <xdr:col>45</xdr:col>
      <xdr:colOff>177800</xdr:colOff>
      <xdr:row>59</xdr:row>
      <xdr:rowOff>16459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10541"/>
          <a:ext cx="8890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48840</xdr:rowOff>
    </xdr:from>
    <xdr:to>
      <xdr:col>41</xdr:col>
      <xdr:colOff>50800</xdr:colOff>
      <xdr:row>59</xdr:row>
      <xdr:rowOff>16459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92940"/>
          <a:ext cx="889000" cy="1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131217</xdr:rowOff>
    </xdr:from>
    <xdr:to>
      <xdr:col>55</xdr:col>
      <xdr:colOff>50800</xdr:colOff>
      <xdr:row>59</xdr:row>
      <xdr:rowOff>61367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115747</xdr:rowOff>
    </xdr:from>
    <xdr:to>
      <xdr:col>50</xdr:col>
      <xdr:colOff>165100</xdr:colOff>
      <xdr:row>59</xdr:row>
      <xdr:rowOff>45897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37024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115641</xdr:rowOff>
    </xdr:from>
    <xdr:to>
      <xdr:col>46</xdr:col>
      <xdr:colOff>38100</xdr:colOff>
      <xdr:row>59</xdr:row>
      <xdr:rowOff>45791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36918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137109</xdr:rowOff>
    </xdr:from>
    <xdr:to>
      <xdr:col>41</xdr:col>
      <xdr:colOff>101600</xdr:colOff>
      <xdr:row>59</xdr:row>
      <xdr:rowOff>67259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169490</xdr:rowOff>
    </xdr:from>
    <xdr:to>
      <xdr:col>36</xdr:col>
      <xdr:colOff>165100</xdr:colOff>
      <xdr:row>58</xdr:row>
      <xdr:rowOff>99640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116167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1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85189</xdr:rowOff>
    </xdr:from>
    <xdr:to>
      <xdr:col>55</xdr:col>
      <xdr:colOff>0</xdr:colOff>
      <xdr:row>79</xdr:row>
      <xdr:rowOff>90763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29739"/>
          <a:ext cx="8382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90763</xdr:rowOff>
    </xdr:from>
    <xdr:to>
      <xdr:col>50</xdr:col>
      <xdr:colOff>114300</xdr:colOff>
      <xdr:row>79</xdr:row>
      <xdr:rowOff>94188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35313"/>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62866</xdr:rowOff>
    </xdr:from>
    <xdr:to>
      <xdr:col>45</xdr:col>
      <xdr:colOff>177800</xdr:colOff>
      <xdr:row>79</xdr:row>
      <xdr:rowOff>94188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607416"/>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89410</xdr:rowOff>
    </xdr:from>
    <xdr:to>
      <xdr:col>41</xdr:col>
      <xdr:colOff>50800</xdr:colOff>
      <xdr:row>79</xdr:row>
      <xdr:rowOff>62866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2510"/>
          <a:ext cx="889000" cy="1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34389</xdr:rowOff>
    </xdr:from>
    <xdr:to>
      <xdr:col>55</xdr:col>
      <xdr:colOff>50800</xdr:colOff>
      <xdr:row>79</xdr:row>
      <xdr:rowOff>135989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39963</xdr:rowOff>
    </xdr:from>
    <xdr:to>
      <xdr:col>50</xdr:col>
      <xdr:colOff>165100</xdr:colOff>
      <xdr:row>79</xdr:row>
      <xdr:rowOff>141563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132690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7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43388</xdr:rowOff>
    </xdr:from>
    <xdr:to>
      <xdr:col>46</xdr:col>
      <xdr:colOff>38100</xdr:colOff>
      <xdr:row>79</xdr:row>
      <xdr:rowOff>144988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136115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12066</xdr:rowOff>
    </xdr:from>
    <xdr:to>
      <xdr:col>41</xdr:col>
      <xdr:colOff>101600</xdr:colOff>
      <xdr:row>79</xdr:row>
      <xdr:rowOff>113666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104793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38610</xdr:rowOff>
    </xdr:from>
    <xdr:to>
      <xdr:col>36</xdr:col>
      <xdr:colOff>165100</xdr:colOff>
      <xdr:row>78</xdr:row>
      <xdr:rowOff>140210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156737</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8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97969</xdr:rowOff>
    </xdr:from>
    <xdr:to>
      <xdr:col>55</xdr:col>
      <xdr:colOff>0</xdr:colOff>
      <xdr:row>97</xdr:row>
      <xdr:rowOff>28223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57169"/>
          <a:ext cx="838200" cy="10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56466</xdr:rowOff>
    </xdr:from>
    <xdr:to>
      <xdr:col>50</xdr:col>
      <xdr:colOff>114300</xdr:colOff>
      <xdr:row>96</xdr:row>
      <xdr:rowOff>97969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15666"/>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56466</xdr:rowOff>
    </xdr:from>
    <xdr:to>
      <xdr:col>45</xdr:col>
      <xdr:colOff>177800</xdr:colOff>
      <xdr:row>97</xdr:row>
      <xdr:rowOff>49231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15666"/>
          <a:ext cx="889000" cy="16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49231</xdr:rowOff>
    </xdr:from>
    <xdr:to>
      <xdr:col>41</xdr:col>
      <xdr:colOff>50800</xdr:colOff>
      <xdr:row>97</xdr:row>
      <xdr:rowOff>71915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79881"/>
          <a:ext cx="8890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148873</xdr:rowOff>
    </xdr:from>
    <xdr:to>
      <xdr:col>55</xdr:col>
      <xdr:colOff>50800</xdr:colOff>
      <xdr:row>97</xdr:row>
      <xdr:rowOff>79023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127300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47169</xdr:rowOff>
    </xdr:from>
    <xdr:to>
      <xdr:col>50</xdr:col>
      <xdr:colOff>165100</xdr:colOff>
      <xdr:row>96</xdr:row>
      <xdr:rowOff>148769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139896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5666</xdr:rowOff>
    </xdr:from>
    <xdr:to>
      <xdr:col>46</xdr:col>
      <xdr:colOff>38100</xdr:colOff>
      <xdr:row>96</xdr:row>
      <xdr:rowOff>107266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98393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169881</xdr:rowOff>
    </xdr:from>
    <xdr:to>
      <xdr:col>41</xdr:col>
      <xdr:colOff>101600</xdr:colOff>
      <xdr:row>97</xdr:row>
      <xdr:rowOff>100031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91158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21115</xdr:rowOff>
    </xdr:from>
    <xdr:to>
      <xdr:col>36</xdr:col>
      <xdr:colOff>165100</xdr:colOff>
      <xdr:row>97</xdr:row>
      <xdr:rowOff>122715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113842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145083</xdr:rowOff>
    </xdr:from>
    <xdr:to>
      <xdr:col>85</xdr:col>
      <xdr:colOff>127000</xdr:colOff>
      <xdr:row>37</xdr:row>
      <xdr:rowOff>58438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17283"/>
          <a:ext cx="838200" cy="8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58438</xdr:rowOff>
    </xdr:from>
    <xdr:to>
      <xdr:col>81</xdr:col>
      <xdr:colOff>50800</xdr:colOff>
      <xdr:row>38</xdr:row>
      <xdr:rowOff>17285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02088"/>
          <a:ext cx="889000" cy="1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1871</xdr:rowOff>
    </xdr:from>
    <xdr:to>
      <xdr:col>76</xdr:col>
      <xdr:colOff>114300</xdr:colOff>
      <xdr:row>38</xdr:row>
      <xdr:rowOff>17285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16971"/>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1871</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16971"/>
          <a:ext cx="889000" cy="2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94283</xdr:rowOff>
    </xdr:from>
    <xdr:to>
      <xdr:col>85</xdr:col>
      <xdr:colOff>177800</xdr:colOff>
      <xdr:row>37</xdr:row>
      <xdr:rowOff>24433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117160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7638</xdr:rowOff>
    </xdr:from>
    <xdr:to>
      <xdr:col>81</xdr:col>
      <xdr:colOff>101600</xdr:colOff>
      <xdr:row>37</xdr:row>
      <xdr:rowOff>109238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125765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137935</xdr:rowOff>
    </xdr:from>
    <xdr:to>
      <xdr:col>76</xdr:col>
      <xdr:colOff>165100</xdr:colOff>
      <xdr:row>38</xdr:row>
      <xdr:rowOff>68084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1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59212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122521</xdr:rowOff>
    </xdr:from>
    <xdr:to>
      <xdr:col>72</xdr:col>
      <xdr:colOff>38100</xdr:colOff>
      <xdr:row>38</xdr:row>
      <xdr:rowOff>52671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43798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72665</xdr:rowOff>
    </xdr:from>
    <xdr:to>
      <xdr:col>85</xdr:col>
      <xdr:colOff>127000</xdr:colOff>
      <xdr:row>77</xdr:row>
      <xdr:rowOff>89934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4315"/>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87547</xdr:rowOff>
    </xdr:from>
    <xdr:to>
      <xdr:col>81</xdr:col>
      <xdr:colOff>50800</xdr:colOff>
      <xdr:row>77</xdr:row>
      <xdr:rowOff>89934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89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87547</xdr:rowOff>
    </xdr:from>
    <xdr:to>
      <xdr:col>76</xdr:col>
      <xdr:colOff>114300</xdr:colOff>
      <xdr:row>77</xdr:row>
      <xdr:rowOff>89531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89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89531</xdr:rowOff>
    </xdr:from>
    <xdr:to>
      <xdr:col>71</xdr:col>
      <xdr:colOff>177800</xdr:colOff>
      <xdr:row>77</xdr:row>
      <xdr:rowOff>98625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91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21865</xdr:rowOff>
    </xdr:from>
    <xdr:to>
      <xdr:col>85</xdr:col>
      <xdr:colOff>177800</xdr:colOff>
      <xdr:row>77</xdr:row>
      <xdr:rowOff>123465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0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39134</xdr:rowOff>
    </xdr:from>
    <xdr:to>
      <xdr:col>81</xdr:col>
      <xdr:colOff>101600</xdr:colOff>
      <xdr:row>77</xdr:row>
      <xdr:rowOff>140734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131861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36747</xdr:rowOff>
    </xdr:from>
    <xdr:to>
      <xdr:col>76</xdr:col>
      <xdr:colOff>165100</xdr:colOff>
      <xdr:row>77</xdr:row>
      <xdr:rowOff>138347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129474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38731</xdr:rowOff>
    </xdr:from>
    <xdr:to>
      <xdr:col>72</xdr:col>
      <xdr:colOff>38100</xdr:colOff>
      <xdr:row>77</xdr:row>
      <xdr:rowOff>140331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131458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47825</xdr:rowOff>
    </xdr:from>
    <xdr:to>
      <xdr:col>67</xdr:col>
      <xdr:colOff>101600</xdr:colOff>
      <xdr:row>77</xdr:row>
      <xdr:rowOff>149425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54736</xdr:rowOff>
    </xdr:from>
    <xdr:to>
      <xdr:col>85</xdr:col>
      <xdr:colOff>127000</xdr:colOff>
      <xdr:row>98</xdr:row>
      <xdr:rowOff>97791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6836"/>
          <a:ext cx="8382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97791</xdr:rowOff>
    </xdr:from>
    <xdr:to>
      <xdr:col>81</xdr:col>
      <xdr:colOff>50800</xdr:colOff>
      <xdr:row>98</xdr:row>
      <xdr:rowOff>124022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99891"/>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124022</xdr:rowOff>
    </xdr:from>
    <xdr:to>
      <xdr:col>76</xdr:col>
      <xdr:colOff>114300</xdr:colOff>
      <xdr:row>98</xdr:row>
      <xdr:rowOff>128208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6122"/>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36553</xdr:rowOff>
    </xdr:from>
    <xdr:to>
      <xdr:col>71</xdr:col>
      <xdr:colOff>177800</xdr:colOff>
      <xdr:row>98</xdr:row>
      <xdr:rowOff>128208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67203"/>
          <a:ext cx="889000" cy="26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3936</xdr:rowOff>
    </xdr:from>
    <xdr:to>
      <xdr:col>85</xdr:col>
      <xdr:colOff>177800</xdr:colOff>
      <xdr:row>98</xdr:row>
      <xdr:rowOff>105536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26813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46991</xdr:rowOff>
    </xdr:from>
    <xdr:to>
      <xdr:col>81</xdr:col>
      <xdr:colOff>101600</xdr:colOff>
      <xdr:row>98</xdr:row>
      <xdr:rowOff>148591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165118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73222</xdr:rowOff>
    </xdr:from>
    <xdr:to>
      <xdr:col>76</xdr:col>
      <xdr:colOff>165100</xdr:colOff>
      <xdr:row>99</xdr:row>
      <xdr:rowOff>3372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77408</xdr:rowOff>
    </xdr:from>
    <xdr:to>
      <xdr:col>72</xdr:col>
      <xdr:colOff>38100</xdr:colOff>
      <xdr:row>99</xdr:row>
      <xdr:rowOff>7558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170135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157203</xdr:rowOff>
    </xdr:from>
    <xdr:to>
      <xdr:col>67</xdr:col>
      <xdr:colOff>101600</xdr:colOff>
      <xdr:row>97</xdr:row>
      <xdr:rowOff>87353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103880</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39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132751</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7851"/>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131333</xdr:rowOff>
    </xdr:from>
    <xdr:to>
      <xdr:col>102</xdr:col>
      <xdr:colOff>114300</xdr:colOff>
      <xdr:row>38</xdr:row>
      <xdr:rowOff>132751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46433"/>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81951</xdr:rowOff>
    </xdr:from>
    <xdr:to>
      <xdr:col>102</xdr:col>
      <xdr:colOff>165100</xdr:colOff>
      <xdr:row>39</xdr:row>
      <xdr:rowOff>12101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3228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80533</xdr:rowOff>
    </xdr:from>
    <xdr:to>
      <xdr:col>98</xdr:col>
      <xdr:colOff>38100</xdr:colOff>
      <xdr:row>39</xdr:row>
      <xdr:rowOff>10683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1810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8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50791</xdr:rowOff>
    </xdr:from>
    <xdr:to>
      <xdr:col>116</xdr:col>
      <xdr:colOff>63500</xdr:colOff>
      <xdr:row>76</xdr:row>
      <xdr:rowOff>107026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80991"/>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107026</xdr:rowOff>
    </xdr:from>
    <xdr:to>
      <xdr:col>111</xdr:col>
      <xdr:colOff>177800</xdr:colOff>
      <xdr:row>76</xdr:row>
      <xdr:rowOff>134181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3722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134181</xdr:rowOff>
    </xdr:from>
    <xdr:to>
      <xdr:col>107</xdr:col>
      <xdr:colOff>50800</xdr:colOff>
      <xdr:row>76</xdr:row>
      <xdr:rowOff>166643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64381"/>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166643</xdr:rowOff>
    </xdr:from>
    <xdr:to>
      <xdr:col>102</xdr:col>
      <xdr:colOff>114300</xdr:colOff>
      <xdr:row>77</xdr:row>
      <xdr:rowOff>28177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96843"/>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171441</xdr:rowOff>
    </xdr:from>
    <xdr:to>
      <xdr:col>116</xdr:col>
      <xdr:colOff>114300</xdr:colOff>
      <xdr:row>76</xdr:row>
      <xdr:rowOff>101591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149868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56226</xdr:rowOff>
    </xdr:from>
    <xdr:to>
      <xdr:col>112</xdr:col>
      <xdr:colOff>38100</xdr:colOff>
      <xdr:row>76</xdr:row>
      <xdr:rowOff>157826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148953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1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83381</xdr:rowOff>
    </xdr:from>
    <xdr:to>
      <xdr:col>107</xdr:col>
      <xdr:colOff>101600</xdr:colOff>
      <xdr:row>77</xdr:row>
      <xdr:rowOff>13531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4658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115843</xdr:rowOff>
    </xdr:from>
    <xdr:to>
      <xdr:col>102</xdr:col>
      <xdr:colOff>165100</xdr:colOff>
      <xdr:row>77</xdr:row>
      <xdr:rowOff>45993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37120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148827</xdr:rowOff>
    </xdr:from>
    <xdr:to>
      <xdr:col>98</xdr:col>
      <xdr:colOff>38100</xdr:colOff>
      <xdr:row>77</xdr:row>
      <xdr:rowOff>78977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70104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住民一人当たりのコストは新型コロナウイルス対応等経費及び人口減少により全般的に前年度から上昇している。</a:t>
          </a:r>
        </a:p>
        <a:p>
          <a:r>
            <a:rPr kumimoji="1" lang="ja-JP" altLang="en-US" sz="1300">
              <a:latin typeface="ＭＳ Ｐゴシック" panose="020B0600070205080204" pitchFamily="50" charset="-128"/>
              <a:ea typeface="ＭＳ Ｐゴシック" panose="020B0600070205080204" pitchFamily="50" charset="-128"/>
            </a:rPr>
            <a:t>物件費については、大きな割合を占めているのが地籍調査事業（事業費：２億８，８８０万円）である。住民一人当たりのコストは類似団体平均から３，０２９円上回った数値となっている。地籍調査事業は令和１６年度まで実施する計画であり、地籍調査の事業量によって物件費の数値は変動してくる。</a:t>
          </a:r>
        </a:p>
        <a:p>
          <a:r>
            <a:rPr kumimoji="1" lang="ja-JP" altLang="en-US" sz="1300">
              <a:latin typeface="ＭＳ Ｐゴシック" panose="020B0600070205080204" pitchFamily="50" charset="-128"/>
              <a:ea typeface="ＭＳ Ｐゴシック" panose="020B0600070205080204" pitchFamily="50" charset="-128"/>
            </a:rPr>
            <a:t>補助費等については、国の制度である定額給付金事業（事業費：７億８，３６５万円）の実施により大幅に増加となった。住民一人当たりのコストは前年度と比較すると１０４，４３８円上昇したが、類似団体平均からは４３，１９０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令和元年度に実施した一ヶ滝橋修繕工事の完了などによる事業費の減少から、住民一人当たりのコストは前年度と比較すると１７，７９６円の減となっている。類似団体平均からも３０，９３２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１０月２５日豪雨災害などによるもので、令和２年度に一部を繰越したことで、住民一人当たりのコストは前年度と比較すると１４，８３９円の上昇となった。また、令和３年度への事故繰越しもあるため、次年度も住民一人当たりのコストは高く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27877</xdr:rowOff>
    </xdr:from>
    <xdr:to>
      <xdr:col>24</xdr:col>
      <xdr:colOff>63500</xdr:colOff>
      <xdr:row>34</xdr:row>
      <xdr:rowOff>102743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57177"/>
          <a:ext cx="8382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163132</xdr:rowOff>
    </xdr:from>
    <xdr:to>
      <xdr:col>19</xdr:col>
      <xdr:colOff>177800</xdr:colOff>
      <xdr:row>34</xdr:row>
      <xdr:rowOff>27877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09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163132</xdr:rowOff>
    </xdr:from>
    <xdr:to>
      <xdr:col>15</xdr:col>
      <xdr:colOff>50800</xdr:colOff>
      <xdr:row>34</xdr:row>
      <xdr:rowOff>141986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20982"/>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141986</xdr:rowOff>
    </xdr:from>
    <xdr:to>
      <xdr:col>10</xdr:col>
      <xdr:colOff>114300</xdr:colOff>
      <xdr:row>35</xdr:row>
      <xdr:rowOff>9398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712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51943</xdr:rowOff>
    </xdr:from>
    <xdr:to>
      <xdr:col>24</xdr:col>
      <xdr:colOff>114300</xdr:colOff>
      <xdr:row>34</xdr:row>
      <xdr:rowOff>153543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74820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148527</xdr:rowOff>
    </xdr:from>
    <xdr:to>
      <xdr:col>20</xdr:col>
      <xdr:colOff>38100</xdr:colOff>
      <xdr:row>34</xdr:row>
      <xdr:rowOff>78677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95204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112332</xdr:rowOff>
    </xdr:from>
    <xdr:to>
      <xdr:col>15</xdr:col>
      <xdr:colOff>101600</xdr:colOff>
      <xdr:row>34</xdr:row>
      <xdr:rowOff>42482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59009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91186</xdr:rowOff>
    </xdr:from>
    <xdr:to>
      <xdr:col>10</xdr:col>
      <xdr:colOff>165100</xdr:colOff>
      <xdr:row>35</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37863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130048</xdr:rowOff>
    </xdr:from>
    <xdr:to>
      <xdr:col>6</xdr:col>
      <xdr:colOff>38100</xdr:colOff>
      <xdr:row>35</xdr:row>
      <xdr:rowOff>60198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76725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117281</xdr:rowOff>
    </xdr:from>
    <xdr:to>
      <xdr:col>24</xdr:col>
      <xdr:colOff>63500</xdr:colOff>
      <xdr:row>57</xdr:row>
      <xdr:rowOff>168768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18481"/>
          <a:ext cx="838200" cy="2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168768</xdr:rowOff>
    </xdr:from>
    <xdr:to>
      <xdr:col>19</xdr:col>
      <xdr:colOff>177800</xdr:colOff>
      <xdr:row>58</xdr:row>
      <xdr:rowOff>18269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1418"/>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158202</xdr:rowOff>
    </xdr:from>
    <xdr:to>
      <xdr:col>15</xdr:col>
      <xdr:colOff>50800</xdr:colOff>
      <xdr:row>58</xdr:row>
      <xdr:rowOff>18269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085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49223</xdr:rowOff>
    </xdr:from>
    <xdr:to>
      <xdr:col>10</xdr:col>
      <xdr:colOff>114300</xdr:colOff>
      <xdr:row>57</xdr:row>
      <xdr:rowOff>158202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21873"/>
          <a:ext cx="889000" cy="1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66481</xdr:rowOff>
    </xdr:from>
    <xdr:to>
      <xdr:col>24</xdr:col>
      <xdr:colOff>114300</xdr:colOff>
      <xdr:row>56</xdr:row>
      <xdr:rowOff>168081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117968</xdr:rowOff>
    </xdr:from>
    <xdr:to>
      <xdr:col>20</xdr:col>
      <xdr:colOff>38100</xdr:colOff>
      <xdr:row>58</xdr:row>
      <xdr:rowOff>48118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39245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138919</xdr:rowOff>
    </xdr:from>
    <xdr:to>
      <xdr:col>15</xdr:col>
      <xdr:colOff>101600</xdr:colOff>
      <xdr:row>58</xdr:row>
      <xdr:rowOff>69069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60196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107402</xdr:rowOff>
    </xdr:from>
    <xdr:to>
      <xdr:col>10</xdr:col>
      <xdr:colOff>165100</xdr:colOff>
      <xdr:row>58</xdr:row>
      <xdr:rowOff>37552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28679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169873</xdr:rowOff>
    </xdr:from>
    <xdr:to>
      <xdr:col>6</xdr:col>
      <xdr:colOff>38100</xdr:colOff>
      <xdr:row>57</xdr:row>
      <xdr:rowOff>100023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116550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163756</xdr:rowOff>
    </xdr:from>
    <xdr:to>
      <xdr:col>24</xdr:col>
      <xdr:colOff>63500</xdr:colOff>
      <xdr:row>78</xdr:row>
      <xdr:rowOff>45700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5406"/>
          <a:ext cx="8382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45700</xdr:rowOff>
    </xdr:from>
    <xdr:to>
      <xdr:col>19</xdr:col>
      <xdr:colOff>177800</xdr:colOff>
      <xdr:row>78</xdr:row>
      <xdr:rowOff>100037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8800"/>
          <a:ext cx="889000" cy="5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54349</xdr:rowOff>
    </xdr:from>
    <xdr:to>
      <xdr:col>15</xdr:col>
      <xdr:colOff>50800</xdr:colOff>
      <xdr:row>78</xdr:row>
      <xdr:rowOff>100037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27449"/>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54349</xdr:rowOff>
    </xdr:from>
    <xdr:to>
      <xdr:col>10</xdr:col>
      <xdr:colOff>114300</xdr:colOff>
      <xdr:row>78</xdr:row>
      <xdr:rowOff>129352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7449"/>
          <a:ext cx="8890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112956</xdr:rowOff>
    </xdr:from>
    <xdr:to>
      <xdr:col>24</xdr:col>
      <xdr:colOff>114300</xdr:colOff>
      <xdr:row>78</xdr:row>
      <xdr:rowOff>43106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27883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166350</xdr:rowOff>
    </xdr:from>
    <xdr:to>
      <xdr:col>20</xdr:col>
      <xdr:colOff>38100</xdr:colOff>
      <xdr:row>78</xdr:row>
      <xdr:rowOff>96500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87627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49237</xdr:rowOff>
    </xdr:from>
    <xdr:to>
      <xdr:col>15</xdr:col>
      <xdr:colOff>101600</xdr:colOff>
      <xdr:row>78</xdr:row>
      <xdr:rowOff>150837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1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3549</xdr:rowOff>
    </xdr:from>
    <xdr:to>
      <xdr:col>10</xdr:col>
      <xdr:colOff>165100</xdr:colOff>
      <xdr:row>78</xdr:row>
      <xdr:rowOff>105149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96276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78552</xdr:rowOff>
    </xdr:from>
    <xdr:to>
      <xdr:col>6</xdr:col>
      <xdr:colOff>38100</xdr:colOff>
      <xdr:row>79</xdr:row>
      <xdr:rowOff>8702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111832</xdr:rowOff>
    </xdr:from>
    <xdr:to>
      <xdr:col>24</xdr:col>
      <xdr:colOff>63500</xdr:colOff>
      <xdr:row>98</xdr:row>
      <xdr:rowOff>119244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3932"/>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119244</xdr:rowOff>
    </xdr:from>
    <xdr:to>
      <xdr:col>19</xdr:col>
      <xdr:colOff>177800</xdr:colOff>
      <xdr:row>98</xdr:row>
      <xdr:rowOff>127634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1344"/>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127212</xdr:rowOff>
    </xdr:from>
    <xdr:to>
      <xdr:col>15</xdr:col>
      <xdr:colOff>50800</xdr:colOff>
      <xdr:row>98</xdr:row>
      <xdr:rowOff>127634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29312"/>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127212</xdr:rowOff>
    </xdr:from>
    <xdr:to>
      <xdr:col>10</xdr:col>
      <xdr:colOff>114300</xdr:colOff>
      <xdr:row>98</xdr:row>
      <xdr:rowOff>138626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9312"/>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61032</xdr:rowOff>
    </xdr:from>
    <xdr:to>
      <xdr:col>24</xdr:col>
      <xdr:colOff>114300</xdr:colOff>
      <xdr:row>98</xdr:row>
      <xdr:rowOff>162632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68444</xdr:rowOff>
    </xdr:from>
    <xdr:to>
      <xdr:col>20</xdr:col>
      <xdr:colOff>38100</xdr:colOff>
      <xdr:row>98</xdr:row>
      <xdr:rowOff>170044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161171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76834</xdr:rowOff>
    </xdr:from>
    <xdr:to>
      <xdr:col>15</xdr:col>
      <xdr:colOff>101600</xdr:colOff>
      <xdr:row>99</xdr:row>
      <xdr:rowOff>6984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169561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76412</xdr:rowOff>
    </xdr:from>
    <xdr:to>
      <xdr:col>10</xdr:col>
      <xdr:colOff>165100</xdr:colOff>
      <xdr:row>99</xdr:row>
      <xdr:rowOff>6562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169139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87826</xdr:rowOff>
    </xdr:from>
    <xdr:to>
      <xdr:col>6</xdr:col>
      <xdr:colOff>38100</xdr:colOff>
      <xdr:row>99</xdr:row>
      <xdr:rowOff>17976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44076</xdr:rowOff>
    </xdr:from>
    <xdr:to>
      <xdr:col>55</xdr:col>
      <xdr:colOff>0</xdr:colOff>
      <xdr:row>56</xdr:row>
      <xdr:rowOff>99352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45276"/>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99352</xdr:rowOff>
    </xdr:from>
    <xdr:to>
      <xdr:col>50</xdr:col>
      <xdr:colOff>114300</xdr:colOff>
      <xdr:row>56</xdr:row>
      <xdr:rowOff>129101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00552"/>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121846</xdr:rowOff>
    </xdr:from>
    <xdr:to>
      <xdr:col>45</xdr:col>
      <xdr:colOff>177800</xdr:colOff>
      <xdr:row>56</xdr:row>
      <xdr:rowOff>129101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23046"/>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121846</xdr:rowOff>
    </xdr:from>
    <xdr:to>
      <xdr:col>41</xdr:col>
      <xdr:colOff>50800</xdr:colOff>
      <xdr:row>56</xdr:row>
      <xdr:rowOff>138511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2304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164726</xdr:rowOff>
    </xdr:from>
    <xdr:to>
      <xdr:col>55</xdr:col>
      <xdr:colOff>50800</xdr:colOff>
      <xdr:row>56</xdr:row>
      <xdr:rowOff>94876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16153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4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48552</xdr:rowOff>
    </xdr:from>
    <xdr:to>
      <xdr:col>50</xdr:col>
      <xdr:colOff>165100</xdr:colOff>
      <xdr:row>56</xdr:row>
      <xdr:rowOff>150152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166679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78301</xdr:rowOff>
    </xdr:from>
    <xdr:to>
      <xdr:col>46</xdr:col>
      <xdr:colOff>38100</xdr:colOff>
      <xdr:row>57</xdr:row>
      <xdr:rowOff>8451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24978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71046</xdr:rowOff>
    </xdr:from>
    <xdr:to>
      <xdr:col>41</xdr:col>
      <xdr:colOff>101600</xdr:colOff>
      <xdr:row>57</xdr:row>
      <xdr:rowOff>1196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17723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87711</xdr:rowOff>
    </xdr:from>
    <xdr:to>
      <xdr:col>36</xdr:col>
      <xdr:colOff>165100</xdr:colOff>
      <xdr:row>57</xdr:row>
      <xdr:rowOff>17861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34388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50984</xdr:rowOff>
    </xdr:from>
    <xdr:to>
      <xdr:col>55</xdr:col>
      <xdr:colOff>0</xdr:colOff>
      <xdr:row>78</xdr:row>
      <xdr:rowOff>100647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084"/>
          <a:ext cx="8382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76226</xdr:rowOff>
    </xdr:from>
    <xdr:to>
      <xdr:col>50</xdr:col>
      <xdr:colOff>114300</xdr:colOff>
      <xdr:row>78</xdr:row>
      <xdr:rowOff>100647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9326"/>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76226</xdr:rowOff>
    </xdr:from>
    <xdr:to>
      <xdr:col>45</xdr:col>
      <xdr:colOff>177800</xdr:colOff>
      <xdr:row>78</xdr:row>
      <xdr:rowOff>112030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9326"/>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86486</xdr:rowOff>
    </xdr:from>
    <xdr:to>
      <xdr:col>41</xdr:col>
      <xdr:colOff>50800</xdr:colOff>
      <xdr:row>78</xdr:row>
      <xdr:rowOff>112030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59586"/>
          <a:ext cx="889000" cy="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xdr:rowOff>
    </xdr:from>
    <xdr:to>
      <xdr:col>55</xdr:col>
      <xdr:colOff>50800</xdr:colOff>
      <xdr:row>78</xdr:row>
      <xdr:rowOff>101784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86561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49847</xdr:rowOff>
    </xdr:from>
    <xdr:to>
      <xdr:col>50</xdr:col>
      <xdr:colOff>165100</xdr:colOff>
      <xdr:row>78</xdr:row>
      <xdr:rowOff>151447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142574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25426</xdr:rowOff>
    </xdr:from>
    <xdr:to>
      <xdr:col>46</xdr:col>
      <xdr:colOff>38100</xdr:colOff>
      <xdr:row>78</xdr:row>
      <xdr:rowOff>127026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118153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61230</xdr:rowOff>
    </xdr:from>
    <xdr:to>
      <xdr:col>41</xdr:col>
      <xdr:colOff>101600</xdr:colOff>
      <xdr:row>78</xdr:row>
      <xdr:rowOff>162830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153957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35686</xdr:rowOff>
    </xdr:from>
    <xdr:to>
      <xdr:col>36</xdr:col>
      <xdr:colOff>165100</xdr:colOff>
      <xdr:row>78</xdr:row>
      <xdr:rowOff>137286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128413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163892</xdr:rowOff>
    </xdr:from>
    <xdr:to>
      <xdr:col>55</xdr:col>
      <xdr:colOff>0</xdr:colOff>
      <xdr:row>98</xdr:row>
      <xdr:rowOff>78389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4542"/>
          <a:ext cx="838200" cy="8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160320</xdr:rowOff>
    </xdr:from>
    <xdr:to>
      <xdr:col>50</xdr:col>
      <xdr:colOff>114300</xdr:colOff>
      <xdr:row>97</xdr:row>
      <xdr:rowOff>163892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9097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160320</xdr:rowOff>
    </xdr:from>
    <xdr:to>
      <xdr:col>45</xdr:col>
      <xdr:colOff>177800</xdr:colOff>
      <xdr:row>98</xdr:row>
      <xdr:rowOff>72479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90970"/>
          <a:ext cx="889000" cy="8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72479</xdr:rowOff>
    </xdr:from>
    <xdr:to>
      <xdr:col>41</xdr:col>
      <xdr:colOff>50800</xdr:colOff>
      <xdr:row>98</xdr:row>
      <xdr:rowOff>77234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7457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27589</xdr:rowOff>
    </xdr:from>
    <xdr:to>
      <xdr:col>55</xdr:col>
      <xdr:colOff>50800</xdr:colOff>
      <xdr:row>98</xdr:row>
      <xdr:rowOff>129189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113966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113092</xdr:rowOff>
    </xdr:from>
    <xdr:to>
      <xdr:col>50</xdr:col>
      <xdr:colOff>165100</xdr:colOff>
      <xdr:row>98</xdr:row>
      <xdr:rowOff>43242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109520</xdr:rowOff>
    </xdr:from>
    <xdr:to>
      <xdr:col>46</xdr:col>
      <xdr:colOff>38100</xdr:colOff>
      <xdr:row>98</xdr:row>
      <xdr:rowOff>39670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30797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21679</xdr:rowOff>
    </xdr:from>
    <xdr:to>
      <xdr:col>41</xdr:col>
      <xdr:colOff>101600</xdr:colOff>
      <xdr:row>98</xdr:row>
      <xdr:rowOff>123279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114406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26434</xdr:rowOff>
    </xdr:from>
    <xdr:to>
      <xdr:col>36</xdr:col>
      <xdr:colOff>165100</xdr:colOff>
      <xdr:row>98</xdr:row>
      <xdr:rowOff>128034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119161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72758</xdr:rowOff>
    </xdr:from>
    <xdr:to>
      <xdr:col>85</xdr:col>
      <xdr:colOff>127000</xdr:colOff>
      <xdr:row>39</xdr:row>
      <xdr:rowOff>2274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87858"/>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2274</xdr:rowOff>
    </xdr:from>
    <xdr:to>
      <xdr:col>81</xdr:col>
      <xdr:colOff>50800</xdr:colOff>
      <xdr:row>39</xdr:row>
      <xdr:rowOff>21399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88824"/>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21399</xdr:rowOff>
    </xdr:from>
    <xdr:to>
      <xdr:col>76</xdr:col>
      <xdr:colOff>114300</xdr:colOff>
      <xdr:row>39</xdr:row>
      <xdr:rowOff>50546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70794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25191</xdr:rowOff>
    </xdr:from>
    <xdr:to>
      <xdr:col>71</xdr:col>
      <xdr:colOff>177800</xdr:colOff>
      <xdr:row>39</xdr:row>
      <xdr:rowOff>50546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40291"/>
          <a:ext cx="889000" cy="19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21958</xdr:rowOff>
    </xdr:from>
    <xdr:to>
      <xdr:col>85</xdr:col>
      <xdr:colOff>177800</xdr:colOff>
      <xdr:row>38</xdr:row>
      <xdr:rowOff>123558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122924</xdr:rowOff>
    </xdr:from>
    <xdr:to>
      <xdr:col>81</xdr:col>
      <xdr:colOff>101600</xdr:colOff>
      <xdr:row>39</xdr:row>
      <xdr:rowOff>53074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44201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142049</xdr:rowOff>
    </xdr:from>
    <xdr:to>
      <xdr:col>76</xdr:col>
      <xdr:colOff>165100</xdr:colOff>
      <xdr:row>39</xdr:row>
      <xdr:rowOff>72199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63326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171196</xdr:rowOff>
    </xdr:from>
    <xdr:to>
      <xdr:col>72</xdr:col>
      <xdr:colOff>38100</xdr:colOff>
      <xdr:row>39</xdr:row>
      <xdr:rowOff>101346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92473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145840</xdr:rowOff>
    </xdr:from>
    <xdr:to>
      <xdr:col>67</xdr:col>
      <xdr:colOff>101600</xdr:colOff>
      <xdr:row>38</xdr:row>
      <xdr:rowOff>75991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9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67118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88013</xdr:rowOff>
    </xdr:from>
    <xdr:to>
      <xdr:col>85</xdr:col>
      <xdr:colOff>127000</xdr:colOff>
      <xdr:row>57</xdr:row>
      <xdr:rowOff>92412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60663"/>
          <a:ext cx="8382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88013</xdr:rowOff>
    </xdr:from>
    <xdr:to>
      <xdr:col>81</xdr:col>
      <xdr:colOff>50800</xdr:colOff>
      <xdr:row>57</xdr:row>
      <xdr:rowOff>111120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60663"/>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92618</xdr:rowOff>
    </xdr:from>
    <xdr:to>
      <xdr:col>76</xdr:col>
      <xdr:colOff>114300</xdr:colOff>
      <xdr:row>57</xdr:row>
      <xdr:rowOff>111120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65268"/>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138941</xdr:rowOff>
    </xdr:from>
    <xdr:to>
      <xdr:col>71</xdr:col>
      <xdr:colOff>177800</xdr:colOff>
      <xdr:row>57</xdr:row>
      <xdr:rowOff>92618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68691"/>
          <a:ext cx="889000" cy="2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41612</xdr:rowOff>
    </xdr:from>
    <xdr:to>
      <xdr:col>85</xdr:col>
      <xdr:colOff>177800</xdr:colOff>
      <xdr:row>57</xdr:row>
      <xdr:rowOff>143212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127989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37213</xdr:rowOff>
    </xdr:from>
    <xdr:to>
      <xdr:col>81</xdr:col>
      <xdr:colOff>101600</xdr:colOff>
      <xdr:row>57</xdr:row>
      <xdr:rowOff>138813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129940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60320</xdr:rowOff>
    </xdr:from>
    <xdr:to>
      <xdr:col>76</xdr:col>
      <xdr:colOff>165100</xdr:colOff>
      <xdr:row>57</xdr:row>
      <xdr:rowOff>161920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153047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41818</xdr:rowOff>
    </xdr:from>
    <xdr:to>
      <xdr:col>72</xdr:col>
      <xdr:colOff>38100</xdr:colOff>
      <xdr:row>57</xdr:row>
      <xdr:rowOff>143418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134545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88141</xdr:rowOff>
    </xdr:from>
    <xdr:to>
      <xdr:col>67</xdr:col>
      <xdr:colOff>101600</xdr:colOff>
      <xdr:row>56</xdr:row>
      <xdr:rowOff>18291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34818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29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145084</xdr:rowOff>
    </xdr:from>
    <xdr:to>
      <xdr:col>85</xdr:col>
      <xdr:colOff>127000</xdr:colOff>
      <xdr:row>77</xdr:row>
      <xdr:rowOff>58438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175284"/>
          <a:ext cx="838200" cy="8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58438</xdr:rowOff>
    </xdr:from>
    <xdr:to>
      <xdr:col>81</xdr:col>
      <xdr:colOff>50800</xdr:colOff>
      <xdr:row>78</xdr:row>
      <xdr:rowOff>17284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60088"/>
          <a:ext cx="889000" cy="1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1871</xdr:rowOff>
    </xdr:from>
    <xdr:to>
      <xdr:col>76</xdr:col>
      <xdr:colOff>114300</xdr:colOff>
      <xdr:row>78</xdr:row>
      <xdr:rowOff>17284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74971"/>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1871</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74971"/>
          <a:ext cx="889000" cy="2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94284</xdr:rowOff>
    </xdr:from>
    <xdr:to>
      <xdr:col>85</xdr:col>
      <xdr:colOff>177800</xdr:colOff>
      <xdr:row>77</xdr:row>
      <xdr:rowOff>24434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117161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9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7638</xdr:rowOff>
    </xdr:from>
    <xdr:to>
      <xdr:col>81</xdr:col>
      <xdr:colOff>101600</xdr:colOff>
      <xdr:row>77</xdr:row>
      <xdr:rowOff>109238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125765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8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137934</xdr:rowOff>
    </xdr:from>
    <xdr:to>
      <xdr:col>76</xdr:col>
      <xdr:colOff>165100</xdr:colOff>
      <xdr:row>78</xdr:row>
      <xdr:rowOff>68084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59211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3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122521</xdr:rowOff>
    </xdr:from>
    <xdr:to>
      <xdr:col>72</xdr:col>
      <xdr:colOff>38100</xdr:colOff>
      <xdr:row>78</xdr:row>
      <xdr:rowOff>52671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43798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1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72665</xdr:rowOff>
    </xdr:from>
    <xdr:to>
      <xdr:col>85</xdr:col>
      <xdr:colOff>127000</xdr:colOff>
      <xdr:row>97</xdr:row>
      <xdr:rowOff>89934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03315"/>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87547</xdr:rowOff>
    </xdr:from>
    <xdr:to>
      <xdr:col>81</xdr:col>
      <xdr:colOff>50800</xdr:colOff>
      <xdr:row>97</xdr:row>
      <xdr:rowOff>89934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18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87547</xdr:rowOff>
    </xdr:from>
    <xdr:to>
      <xdr:col>76</xdr:col>
      <xdr:colOff>114300</xdr:colOff>
      <xdr:row>97</xdr:row>
      <xdr:rowOff>89531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8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89531</xdr:rowOff>
    </xdr:from>
    <xdr:to>
      <xdr:col>71</xdr:col>
      <xdr:colOff>177800</xdr:colOff>
      <xdr:row>97</xdr:row>
      <xdr:rowOff>98625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20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21865</xdr:rowOff>
    </xdr:from>
    <xdr:to>
      <xdr:col>85</xdr:col>
      <xdr:colOff>177800</xdr:colOff>
      <xdr:row>97</xdr:row>
      <xdr:rowOff>123465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39134</xdr:rowOff>
    </xdr:from>
    <xdr:to>
      <xdr:col>81</xdr:col>
      <xdr:colOff>101600</xdr:colOff>
      <xdr:row>97</xdr:row>
      <xdr:rowOff>140734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131861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36747</xdr:rowOff>
    </xdr:from>
    <xdr:to>
      <xdr:col>76</xdr:col>
      <xdr:colOff>165100</xdr:colOff>
      <xdr:row>97</xdr:row>
      <xdr:rowOff>138347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129474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38731</xdr:rowOff>
    </xdr:from>
    <xdr:to>
      <xdr:col>72</xdr:col>
      <xdr:colOff>38100</xdr:colOff>
      <xdr:row>97</xdr:row>
      <xdr:rowOff>140331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131458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47825</xdr:rowOff>
    </xdr:from>
    <xdr:to>
      <xdr:col>67</xdr:col>
      <xdr:colOff>101600</xdr:colOff>
      <xdr:row>97</xdr:row>
      <xdr:rowOff>149425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140552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住民一人当たりのコストは新型コロナウイルス対応等経費及び人口減少により全般的に前年度から上昇している。</a:t>
          </a:r>
        </a:p>
        <a:p>
          <a:r>
            <a:rPr kumimoji="1" lang="ja-JP" altLang="en-US" sz="1300">
              <a:latin typeface="ＭＳ Ｐゴシック" panose="020B0600070205080204" pitchFamily="50" charset="-128"/>
              <a:ea typeface="ＭＳ Ｐゴシック" panose="020B0600070205080204" pitchFamily="50" charset="-128"/>
            </a:rPr>
            <a:t>総務費については、国の制度である定額給付金事業（事業費７億８，３６５万円）の実施などにより、住民一人当たりのコストは前年度から１３６，２４３円上昇した。類似団体平均からは１６，４０７円上回っている。</a:t>
          </a:r>
        </a:p>
        <a:p>
          <a:r>
            <a:rPr kumimoji="1" lang="ja-JP" altLang="en-US" sz="1300">
              <a:latin typeface="ＭＳ Ｐゴシック" panose="020B0600070205080204" pitchFamily="50" charset="-128"/>
              <a:ea typeface="ＭＳ Ｐゴシック" panose="020B0600070205080204" pitchFamily="50" charset="-128"/>
            </a:rPr>
            <a:t>民生費については、子育て世帯への臨時特別給付金等給付事業（１，４５２万円）の実施などにより、住民一人当たりのコストは前年度から７，００７円上昇した。類似団体平均からは４４，５０４円下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衛生費については、非接触型体温計配布事業（５，６５３万円）の実施などにより、住民一人当たりのコストは前年度から３，８９１円上昇した。類似団体平均からは２２，１３５円下回っている。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地域応援券事業（８，０６２万円）や事業継続支援金事業（１，４５１万円）の実施などにより、住民一人当たりのコストは前年度と比較し１０，８６２円上昇した。類似団体平均からは２０，２２８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一般的に３％から５％程度が望ましいとされている。令和２年度は７．７７％と例年より高い率となっているが、これは歳出執行時の精査等によるものであり、今後も経常一般財源たる標準財政規模を意識した予算編成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一般会計については、前年度に比べ実質収支額が増加したため、標準財政規模比が上昇した。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6442202</v>
      </c>
      <c r="BO4" s="395"/>
      <c r="BP4" s="395"/>
      <c r="BQ4" s="395"/>
      <c r="BR4" s="395"/>
      <c r="BS4" s="395"/>
      <c r="BT4" s="395"/>
      <c r="BU4" s="396"/>
      <c r="BV4" s="394">
        <v>5160802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7.8</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6045825</v>
      </c>
      <c r="BO5" s="432"/>
      <c r="BP5" s="432"/>
      <c r="BQ5" s="432"/>
      <c r="BR5" s="432"/>
      <c r="BS5" s="432"/>
      <c r="BT5" s="432"/>
      <c r="BU5" s="433"/>
      <c r="BV5" s="431">
        <v>4763910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82</v>
      </c>
      <c r="CU5" s="429"/>
      <c r="CV5" s="429"/>
      <c r="CW5" s="429"/>
      <c r="CX5" s="429"/>
      <c r="CY5" s="429"/>
      <c r="CZ5" s="429"/>
      <c r="DA5" s="430"/>
      <c r="DB5" s="428">
        <v>84.9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396377</v>
      </c>
      <c r="BO6" s="432"/>
      <c r="BP6" s="432"/>
      <c r="BQ6" s="432"/>
      <c r="BR6" s="432"/>
      <c r="BS6" s="432"/>
      <c r="BT6" s="432"/>
      <c r="BU6" s="433"/>
      <c r="BV6" s="431">
        <v>396892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85.8</v>
      </c>
      <c r="CU6" s="469"/>
      <c r="CV6" s="469"/>
      <c r="CW6" s="469"/>
      <c r="CX6" s="469"/>
      <c r="CY6" s="469"/>
      <c r="CZ6" s="469"/>
      <c r="DA6" s="470"/>
      <c r="DB6" s="468">
        <v>89.1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144923</v>
      </c>
      <c r="BO7" s="432"/>
      <c r="BP7" s="432"/>
      <c r="BQ7" s="432"/>
      <c r="BR7" s="432"/>
      <c r="BS7" s="432"/>
      <c r="BT7" s="432"/>
      <c r="BU7" s="433"/>
      <c r="BV7" s="431">
        <v>318085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3234339</v>
      </c>
      <c r="CU7" s="432"/>
      <c r="CV7" s="432"/>
      <c r="CW7" s="432"/>
      <c r="CX7" s="432"/>
      <c r="CY7" s="432"/>
      <c r="CZ7" s="432"/>
      <c r="DA7" s="433"/>
      <c r="DB7" s="431">
        <v>3059098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105</v>
      </c>
      <c r="AV8" s="464"/>
      <c r="AW8" s="464"/>
      <c r="AX8" s="464"/>
      <c r="AY8" s="465" t="s">
        <v>109</v>
      </c>
      <c r="AZ8" s="466"/>
      <c r="BA8" s="466"/>
      <c r="BB8" s="466"/>
      <c r="BC8" s="466"/>
      <c r="BD8" s="466"/>
      <c r="BE8" s="466"/>
      <c r="BF8" s="466"/>
      <c r="BG8" s="466"/>
      <c r="BH8" s="466"/>
      <c r="BI8" s="466"/>
      <c r="BJ8" s="466"/>
      <c r="BK8" s="466"/>
      <c r="BL8" s="466"/>
      <c r="BM8" s="467"/>
      <c r="BN8" s="431">
        <v>251454</v>
      </c>
      <c r="BO8" s="432"/>
      <c r="BP8" s="432"/>
      <c r="BQ8" s="432"/>
      <c r="BR8" s="432"/>
      <c r="BS8" s="432"/>
      <c r="BT8" s="432"/>
      <c r="BU8" s="433"/>
      <c r="BV8" s="431">
        <v>78807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0.44</v>
      </c>
      <c r="CU8" s="472"/>
      <c r="CV8" s="472"/>
      <c r="CW8" s="472"/>
      <c r="CX8" s="472"/>
      <c r="CY8" s="472"/>
      <c r="CZ8" s="472"/>
      <c r="DA8" s="473"/>
      <c r="DB8" s="471">
        <v>0.45</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7198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105</v>
      </c>
      <c r="AV9" s="464"/>
      <c r="AW9" s="464"/>
      <c r="AX9" s="464"/>
      <c r="AY9" s="465" t="s">
        <v>115</v>
      </c>
      <c r="AZ9" s="466"/>
      <c r="BA9" s="466"/>
      <c r="BB9" s="466"/>
      <c r="BC9" s="466"/>
      <c r="BD9" s="466"/>
      <c r="BE9" s="466"/>
      <c r="BF9" s="466"/>
      <c r="BG9" s="466"/>
      <c r="BH9" s="466"/>
      <c r="BI9" s="466"/>
      <c r="BJ9" s="466"/>
      <c r="BK9" s="466"/>
      <c r="BL9" s="466"/>
      <c r="BM9" s="467"/>
      <c r="BN9" s="431">
        <v>172647</v>
      </c>
      <c r="BO9" s="432"/>
      <c r="BP9" s="432"/>
      <c r="BQ9" s="432"/>
      <c r="BR9" s="432"/>
      <c r="BS9" s="432"/>
      <c r="BT9" s="432"/>
      <c r="BU9" s="433"/>
      <c r="BV9" s="431">
        <v>-70360</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9.6</v>
      </c>
      <c r="CU9" s="429"/>
      <c r="CV9" s="429"/>
      <c r="CW9" s="429"/>
      <c r="CX9" s="429"/>
      <c r="CY9" s="429"/>
      <c r="CZ9" s="429"/>
      <c r="DA9" s="430"/>
      <c r="DB9" s="428">
        <v>9.3000000000000007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8206</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473640</v>
      </c>
      <c r="BO10" s="432"/>
      <c r="BP10" s="432"/>
      <c r="BQ10" s="432"/>
      <c r="BR10" s="432"/>
      <c r="BS10" s="432"/>
      <c r="BT10" s="432"/>
      <c r="BU10" s="433"/>
      <c r="BV10" s="431">
        <v>379180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105</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7743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276811</v>
      </c>
      <c r="BO12" s="432"/>
      <c r="BP12" s="432"/>
      <c r="BQ12" s="432"/>
      <c r="BR12" s="432"/>
      <c r="BS12" s="432"/>
      <c r="BT12" s="432"/>
      <c r="BU12" s="433"/>
      <c r="BV12" s="431">
        <v>550577</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7688</v>
      </c>
      <c r="S13" s="516"/>
      <c r="T13" s="516"/>
      <c r="U13" s="516"/>
      <c r="V13" s="517"/>
      <c r="W13" s="447" t="s">
        <v>138</v>
      </c>
      <c r="X13" s="448"/>
      <c r="Y13" s="448"/>
      <c r="Z13" s="448"/>
      <c r="AA13" s="448"/>
      <c r="AB13" s="438"/>
      <c r="AC13" s="482">
        <v>382</v>
      </c>
      <c r="AD13" s="483"/>
      <c r="AE13" s="483"/>
      <c r="AF13" s="483"/>
      <c r="AG13" s="525"/>
      <c r="AH13" s="482">
        <v>374</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369476</v>
      </c>
      <c r="BO13" s="432"/>
      <c r="BP13" s="432"/>
      <c r="BQ13" s="432"/>
      <c r="BR13" s="432"/>
      <c r="BS13" s="432"/>
      <c r="BT13" s="432"/>
      <c r="BU13" s="433"/>
      <c r="BV13" s="431">
        <v>-241757</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6.4</v>
      </c>
      <c r="CU13" s="429"/>
      <c r="CV13" s="429"/>
      <c r="CW13" s="429"/>
      <c r="CX13" s="429"/>
      <c r="CY13" s="429"/>
      <c r="CZ13" s="429"/>
      <c r="DA13" s="430"/>
      <c r="DB13" s="428">
        <v>6.6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7863</v>
      </c>
      <c r="S14" s="516"/>
      <c r="T14" s="516"/>
      <c r="U14" s="516"/>
      <c r="V14" s="517"/>
      <c r="W14" s="421"/>
      <c r="X14" s="422"/>
      <c r="Y14" s="422"/>
      <c r="Z14" s="422"/>
      <c r="AA14" s="422"/>
      <c r="AB14" s="411"/>
      <c r="AC14" s="518">
        <v>10</v>
      </c>
      <c r="AD14" s="519"/>
      <c r="AE14" s="519"/>
      <c r="AF14" s="519"/>
      <c r="AG14" s="520"/>
      <c r="AH14" s="518">
        <v>9.3000000000000007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10.199999999999999</v>
      </c>
      <c r="CU14" s="530"/>
      <c r="CV14" s="530"/>
      <c r="CW14" s="530"/>
      <c r="CX14" s="530"/>
      <c r="CY14" s="530"/>
      <c r="CZ14" s="530"/>
      <c r="DA14" s="531"/>
      <c r="DB14" s="529">
        <v>22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7813</v>
      </c>
      <c r="S15" s="516"/>
      <c r="T15" s="516"/>
      <c r="U15" s="516"/>
      <c r="V15" s="517"/>
      <c r="W15" s="447" t="s">
        <v>145</v>
      </c>
      <c r="X15" s="448"/>
      <c r="Y15" s="448"/>
      <c r="Z15" s="448"/>
      <c r="AA15" s="448"/>
      <c r="AB15" s="438"/>
      <c r="AC15" s="482">
        <v>1031</v>
      </c>
      <c r="AD15" s="483"/>
      <c r="AE15" s="483"/>
      <c r="AF15" s="483"/>
      <c r="AG15" s="525"/>
      <c r="AH15" s="482">
        <v>1108</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1186441</v>
      </c>
      <c r="BO15" s="395"/>
      <c r="BP15" s="395"/>
      <c r="BQ15" s="395"/>
      <c r="BR15" s="395"/>
      <c r="BS15" s="395"/>
      <c r="BT15" s="395"/>
      <c r="BU15" s="396"/>
      <c r="BV15" s="394">
        <v>1152427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27.1</v>
      </c>
      <c r="AD16" s="519"/>
      <c r="AE16" s="519"/>
      <c r="AF16" s="519"/>
      <c r="AG16" s="520"/>
      <c r="AH16" s="518">
        <v>27.6</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2789408</v>
      </c>
      <c r="BO16" s="432"/>
      <c r="BP16" s="432"/>
      <c r="BQ16" s="432"/>
      <c r="BR16" s="432"/>
      <c r="BS16" s="432"/>
      <c r="BT16" s="432"/>
      <c r="BU16" s="433"/>
      <c r="BV16" s="431">
        <v>2608444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2393</v>
      </c>
      <c r="AD17" s="483"/>
      <c r="AE17" s="483"/>
      <c r="AF17" s="483"/>
      <c r="AG17" s="525"/>
      <c r="AH17" s="482">
        <v>2533</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1489872</v>
      </c>
      <c r="BO17" s="432"/>
      <c r="BP17" s="432"/>
      <c r="BQ17" s="432"/>
      <c r="BR17" s="432"/>
      <c r="BS17" s="432"/>
      <c r="BT17" s="432"/>
      <c r="BU17" s="433"/>
      <c r="BV17" s="431">
        <v>1457884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65.510000000000005</v>
      </c>
      <c r="M18" s="547"/>
      <c r="N18" s="547"/>
      <c r="O18" s="547"/>
      <c r="P18" s="547"/>
      <c r="Q18" s="547"/>
      <c r="R18" s="548"/>
      <c r="S18" s="548"/>
      <c r="T18" s="548"/>
      <c r="U18" s="548"/>
      <c r="V18" s="549"/>
      <c r="W18" s="449"/>
      <c r="X18" s="450"/>
      <c r="Y18" s="450"/>
      <c r="Z18" s="450"/>
      <c r="AA18" s="450"/>
      <c r="AB18" s="441"/>
      <c r="AC18" s="550">
        <v>62.9</v>
      </c>
      <c r="AD18" s="551"/>
      <c r="AE18" s="551"/>
      <c r="AF18" s="551"/>
      <c r="AG18" s="552"/>
      <c r="AH18" s="550">
        <v>63.1</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2658174</v>
      </c>
      <c r="BO18" s="432"/>
      <c r="BP18" s="432"/>
      <c r="BQ18" s="432"/>
      <c r="BR18" s="432"/>
      <c r="BS18" s="432"/>
      <c r="BT18" s="432"/>
      <c r="BU18" s="433"/>
      <c r="BV18" s="431">
        <v>2626635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110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4194092</v>
      </c>
      <c r="BO19" s="432"/>
      <c r="BP19" s="432"/>
      <c r="BQ19" s="432"/>
      <c r="BR19" s="432"/>
      <c r="BS19" s="432"/>
      <c r="BT19" s="432"/>
      <c r="BU19" s="433"/>
      <c r="BV19" s="431">
        <v>4082771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2636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4010653</v>
      </c>
      <c r="BO23" s="432"/>
      <c r="BP23" s="432"/>
      <c r="BQ23" s="432"/>
      <c r="BR23" s="432"/>
      <c r="BS23" s="432"/>
      <c r="BT23" s="432"/>
      <c r="BU23" s="433"/>
      <c r="BV23" s="431">
        <v>4115355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7880</v>
      </c>
      <c r="R24" s="483"/>
      <c r="S24" s="483"/>
      <c r="T24" s="483"/>
      <c r="U24" s="483"/>
      <c r="V24" s="525"/>
      <c r="W24" s="584"/>
      <c r="X24" s="572"/>
      <c r="Y24" s="573"/>
      <c r="Z24" s="481" t="s">
        <v>169</v>
      </c>
      <c r="AA24" s="461"/>
      <c r="AB24" s="461"/>
      <c r="AC24" s="461"/>
      <c r="AD24" s="461"/>
      <c r="AE24" s="461"/>
      <c r="AF24" s="461"/>
      <c r="AG24" s="462"/>
      <c r="AH24" s="482">
        <v>106</v>
      </c>
      <c r="AI24" s="483"/>
      <c r="AJ24" s="483"/>
      <c r="AK24" s="483"/>
      <c r="AL24" s="525"/>
      <c r="AM24" s="482">
        <v>310474</v>
      </c>
      <c r="AN24" s="483"/>
      <c r="AO24" s="483"/>
      <c r="AP24" s="483"/>
      <c r="AQ24" s="483"/>
      <c r="AR24" s="525"/>
      <c r="AS24" s="482">
        <v>2929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3510266</v>
      </c>
      <c r="BO24" s="432"/>
      <c r="BP24" s="432"/>
      <c r="BQ24" s="432"/>
      <c r="BR24" s="432"/>
      <c r="BS24" s="432"/>
      <c r="BT24" s="432"/>
      <c r="BU24" s="433"/>
      <c r="BV24" s="431">
        <v>3607807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6390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128</v>
      </c>
      <c r="AN25" s="483"/>
      <c r="AO25" s="483"/>
      <c r="AP25" s="483"/>
      <c r="AQ25" s="483"/>
      <c r="AR25" s="525"/>
      <c r="AS25" s="482" t="s">
        <v>128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653592</v>
      </c>
      <c r="BO25" s="395"/>
      <c r="BP25" s="395"/>
      <c r="BQ25" s="395"/>
      <c r="BR25" s="395"/>
      <c r="BS25" s="395"/>
      <c r="BT25" s="395"/>
      <c r="BU25" s="396"/>
      <c r="BV25" s="394">
        <v>625604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5770</v>
      </c>
      <c r="R26" s="483"/>
      <c r="S26" s="483"/>
      <c r="T26" s="483"/>
      <c r="U26" s="483"/>
      <c r="V26" s="525"/>
      <c r="W26" s="584"/>
      <c r="X26" s="572"/>
      <c r="Y26" s="573"/>
      <c r="Z26" s="481" t="s">
        <v>175</v>
      </c>
      <c r="AA26" s="594"/>
      <c r="AB26" s="594"/>
      <c r="AC26" s="594"/>
      <c r="AD26" s="594"/>
      <c r="AE26" s="594"/>
      <c r="AF26" s="594"/>
      <c r="AG26" s="595"/>
      <c r="AH26" s="482">
        <v>5</v>
      </c>
      <c r="AI26" s="483"/>
      <c r="AJ26" s="483"/>
      <c r="AK26" s="483"/>
      <c r="AL26" s="525"/>
      <c r="AM26" s="482">
        <v>11780</v>
      </c>
      <c r="AN26" s="483"/>
      <c r="AO26" s="483"/>
      <c r="AP26" s="483"/>
      <c r="AQ26" s="483"/>
      <c r="AR26" s="525"/>
      <c r="AS26" s="482">
        <v>2356</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2840</v>
      </c>
      <c r="R27" s="483"/>
      <c r="S27" s="483"/>
      <c r="T27" s="483"/>
      <c r="U27" s="483"/>
      <c r="V27" s="525"/>
      <c r="W27" s="584"/>
      <c r="X27" s="572"/>
      <c r="Y27" s="573"/>
      <c r="Z27" s="481" t="s">
        <v>178</v>
      </c>
      <c r="AA27" s="461"/>
      <c r="AB27" s="461"/>
      <c r="AC27" s="461"/>
      <c r="AD27" s="461"/>
      <c r="AE27" s="461"/>
      <c r="AF27" s="461"/>
      <c r="AG27" s="462"/>
      <c r="AH27" s="482" t="s">
        <v>128</v>
      </c>
      <c r="AI27" s="483"/>
      <c r="AJ27" s="483"/>
      <c r="AK27" s="483"/>
      <c r="AL27" s="525"/>
      <c r="AM27" s="482" t="s">
        <v>128</v>
      </c>
      <c r="AN27" s="483"/>
      <c r="AO27" s="483"/>
      <c r="AP27" s="483"/>
      <c r="AQ27" s="483"/>
      <c r="AR27" s="525"/>
      <c r="AS27" s="482" t="s">
        <v>128</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169642</v>
      </c>
      <c r="BO27" s="608"/>
      <c r="BP27" s="608"/>
      <c r="BQ27" s="608"/>
      <c r="BR27" s="608"/>
      <c r="BS27" s="608"/>
      <c r="BT27" s="608"/>
      <c r="BU27" s="609"/>
      <c r="BV27" s="607">
        <v>169638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2370</v>
      </c>
      <c r="R28" s="483"/>
      <c r="S28" s="483"/>
      <c r="T28" s="483"/>
      <c r="U28" s="483"/>
      <c r="V28" s="525"/>
      <c r="W28" s="584"/>
      <c r="X28" s="572"/>
      <c r="Y28" s="573"/>
      <c r="Z28" s="481" t="s">
        <v>181</v>
      </c>
      <c r="AA28" s="461"/>
      <c r="AB28" s="461"/>
      <c r="AC28" s="461"/>
      <c r="AD28" s="461"/>
      <c r="AE28" s="461"/>
      <c r="AF28" s="461"/>
      <c r="AG28" s="462"/>
      <c r="AH28" s="482" t="s">
        <v>128</v>
      </c>
      <c r="AI28" s="483"/>
      <c r="AJ28" s="483"/>
      <c r="AK28" s="483"/>
      <c r="AL28" s="525"/>
      <c r="AM28" s="482" t="s">
        <v>136</v>
      </c>
      <c r="AN28" s="483"/>
      <c r="AO28" s="483"/>
      <c r="AP28" s="483"/>
      <c r="AQ28" s="483"/>
      <c r="AR28" s="525"/>
      <c r="AS28" s="482" t="s">
        <v>128</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1187713</v>
      </c>
      <c r="BO28" s="395"/>
      <c r="BP28" s="395"/>
      <c r="BQ28" s="395"/>
      <c r="BR28" s="395"/>
      <c r="BS28" s="395"/>
      <c r="BT28" s="395"/>
      <c r="BU28" s="396"/>
      <c r="BV28" s="394">
        <v>990884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11</v>
      </c>
      <c r="M29" s="483"/>
      <c r="N29" s="483"/>
      <c r="O29" s="483"/>
      <c r="P29" s="525"/>
      <c r="Q29" s="482">
        <v>2130</v>
      </c>
      <c r="R29" s="483"/>
      <c r="S29" s="483"/>
      <c r="T29" s="483"/>
      <c r="U29" s="483"/>
      <c r="V29" s="525"/>
      <c r="W29" s="585"/>
      <c r="X29" s="586"/>
      <c r="Y29" s="587"/>
      <c r="Z29" s="481" t="s">
        <v>184</v>
      </c>
      <c r="AA29" s="461"/>
      <c r="AB29" s="461"/>
      <c r="AC29" s="461"/>
      <c r="AD29" s="461"/>
      <c r="AE29" s="461"/>
      <c r="AF29" s="461"/>
      <c r="AG29" s="462"/>
      <c r="AH29" s="482">
        <v>106</v>
      </c>
      <c r="AI29" s="483"/>
      <c r="AJ29" s="483"/>
      <c r="AK29" s="483"/>
      <c r="AL29" s="525"/>
      <c r="AM29" s="482">
        <v>310474</v>
      </c>
      <c r="AN29" s="483"/>
      <c r="AO29" s="483"/>
      <c r="AP29" s="483"/>
      <c r="AQ29" s="483"/>
      <c r="AR29" s="525"/>
      <c r="AS29" s="482">
        <v>2929</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29901</v>
      </c>
      <c r="BO29" s="432"/>
      <c r="BP29" s="432"/>
      <c r="BQ29" s="432"/>
      <c r="BR29" s="432"/>
      <c r="BS29" s="432"/>
      <c r="BT29" s="432"/>
      <c r="BU29" s="433"/>
      <c r="BV29" s="431">
        <v>29900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100.6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824261</v>
      </c>
      <c r="BO30" s="608"/>
      <c r="BP30" s="608"/>
      <c r="BQ30" s="608"/>
      <c r="BR30" s="608"/>
      <c r="BS30" s="608"/>
      <c r="BT30" s="608"/>
      <c r="BU30" s="609"/>
      <c r="BV30" s="607">
        <v>882611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194</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195</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長南町国民健康保険特別会計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長南町ガス事業会計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長南町農業集落排水事業特別会計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千葉県後期高齢者医療広域連合（一般会計）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長南町笠森霊園事業特別会計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長南町介護保険特別会計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千葉県後期高齢者医療広域連合（後期高齢者医療特別会計）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長南町後期高齢者医療特別会計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千葉県市町村総合事務組合（一般会計）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千葉県市町村総合事務組合（千葉県自治会館管理運営特別会計）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千葉県市町村総合事務組合（千葉県自治研修センター特別会計）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千葉県市町村総合事務組合（千葉県市町村交通災害共済特別会計）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九十九里地域水道企業団（水道用水供給事業会計）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長生郡市広域市町村圏組合（一般会計）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長生郡市広域市町村圏組合（火葬場・斎場事業会計）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長生郡市広域市町村圏組合（水道事業会計）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mTXkvPUSTaUTyyVntA2WozMIyU2j2bUPQUiGWSN8eLkT1A2+w6VWLv59XrbhNXAj2atDoy5GYQ5La2xT6Q93Gw==" saltValue="oVkKpcZyeDkgW9WYbnKL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2" t="s">
        <v>553</v>
      </c>
      <c r="D34" s="1212"/>
      <c r="E34" s="1213"/>
      <c r="F34" s="32">
        <v>5.86</v>
      </c>
      <c r="G34" s="33">
        <v>6.95</v>
      </c>
      <c r="H34" s="33">
        <v>4.5999999999999996</v>
      </c>
      <c r="I34" s="33">
        <v>2.2999999999999998</v>
      </c>
      <c r="J34" s="34">
        <v>7.45</v>
      </c>
      <c r="K34" s="22"/>
      <c r="L34" s="22"/>
      <c r="M34" s="22"/>
      <c r="N34" s="22"/>
      <c r="O34" s="22"/>
      <c r="P34" s="22"/>
    </row>
    <row r="35" spans="1:16" ht="39" customHeight="1" x14ac:dyDescent="0.15">
      <c r="A35" s="22"/>
      <c r="B35" s="35"/>
      <c r="C35" s="1206" t="s">
        <v>554</v>
      </c>
      <c r="D35" s="1207"/>
      <c r="E35" s="1208"/>
      <c r="F35" s="36">
        <v>5.9</v>
      </c>
      <c r="G35" s="37">
        <v>5.1100000000000003</v>
      </c>
      <c r="H35" s="37">
        <v>2.82</v>
      </c>
      <c r="I35" s="37">
        <v>3.76</v>
      </c>
      <c r="J35" s="38">
        <v>4.3099999999999996</v>
      </c>
      <c r="K35" s="22"/>
      <c r="L35" s="22"/>
      <c r="M35" s="22"/>
      <c r="N35" s="22"/>
      <c r="O35" s="22"/>
      <c r="P35" s="22"/>
    </row>
    <row r="36" spans="1:16" ht="39" customHeight="1" x14ac:dyDescent="0.15">
      <c r="A36" s="22"/>
      <c r="B36" s="35"/>
      <c r="C36" s="1206" t="s">
        <v>555</v>
      </c>
      <c r="D36" s="1207"/>
      <c r="E36" s="1208"/>
      <c r="F36" s="36">
        <v>2.62</v>
      </c>
      <c r="G36" s="37">
        <v>3.17</v>
      </c>
      <c r="H36" s="37">
        <v>1.92</v>
      </c>
      <c r="I36" s="37">
        <v>1.51</v>
      </c>
      <c r="J36" s="38">
        <v>1.73</v>
      </c>
      <c r="K36" s="22"/>
      <c r="L36" s="22"/>
      <c r="M36" s="22"/>
      <c r="N36" s="22"/>
      <c r="O36" s="22"/>
      <c r="P36" s="22"/>
    </row>
    <row r="37" spans="1:16" ht="39" customHeight="1" x14ac:dyDescent="0.15">
      <c r="A37" s="22"/>
      <c r="B37" s="35"/>
      <c r="C37" s="1206" t="s">
        <v>556</v>
      </c>
      <c r="D37" s="1207"/>
      <c r="E37" s="1208"/>
      <c r="F37" s="36">
        <v>1.78</v>
      </c>
      <c r="G37" s="37">
        <v>1.22</v>
      </c>
      <c r="H37" s="37">
        <v>1.08</v>
      </c>
      <c r="I37" s="37">
        <v>0.64</v>
      </c>
      <c r="J37" s="38">
        <v>0.91</v>
      </c>
      <c r="K37" s="22"/>
      <c r="L37" s="22"/>
      <c r="M37" s="22"/>
      <c r="N37" s="22"/>
      <c r="O37" s="22"/>
      <c r="P37" s="22"/>
    </row>
    <row r="38" spans="1:16" ht="39" customHeight="1" x14ac:dyDescent="0.15">
      <c r="A38" s="22"/>
      <c r="B38" s="35"/>
      <c r="C38" s="1206" t="s">
        <v>557</v>
      </c>
      <c r="D38" s="1207"/>
      <c r="E38" s="1208"/>
      <c r="F38" s="36">
        <v>0.28000000000000003</v>
      </c>
      <c r="G38" s="37">
        <v>0.27</v>
      </c>
      <c r="H38" s="37">
        <v>0.27</v>
      </c>
      <c r="I38" s="37">
        <v>0.27</v>
      </c>
      <c r="J38" s="38">
        <v>0.31</v>
      </c>
      <c r="K38" s="22"/>
      <c r="L38" s="22"/>
      <c r="M38" s="22"/>
      <c r="N38" s="22"/>
      <c r="O38" s="22"/>
      <c r="P38" s="22"/>
    </row>
    <row r="39" spans="1:16" ht="39" customHeight="1" x14ac:dyDescent="0.15">
      <c r="A39" s="22"/>
      <c r="B39" s="35"/>
      <c r="C39" s="1206" t="s">
        <v>558</v>
      </c>
      <c r="D39" s="1207"/>
      <c r="E39" s="1208"/>
      <c r="F39" s="36">
        <v>0.16</v>
      </c>
      <c r="G39" s="37">
        <v>0.16</v>
      </c>
      <c r="H39" s="37">
        <v>0.04</v>
      </c>
      <c r="I39" s="37">
        <v>0.09</v>
      </c>
      <c r="J39" s="38">
        <v>0.15</v>
      </c>
      <c r="K39" s="22"/>
      <c r="L39" s="22"/>
      <c r="M39" s="22"/>
      <c r="N39" s="22"/>
      <c r="O39" s="22"/>
      <c r="P39" s="22"/>
    </row>
    <row r="40" spans="1:16" ht="39" customHeight="1" x14ac:dyDescent="0.15">
      <c r="A40" s="22"/>
      <c r="B40" s="35"/>
      <c r="C40" s="1206" t="s">
        <v>559</v>
      </c>
      <c r="D40" s="1207"/>
      <c r="E40" s="1208"/>
      <c r="F40" s="36">
        <v>0.01</v>
      </c>
      <c r="G40" s="37">
        <v>0.02</v>
      </c>
      <c r="H40" s="37">
        <v>0.01</v>
      </c>
      <c r="I40" s="37">
        <v>0.01</v>
      </c>
      <c r="J40" s="38">
        <v>0.03</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505</v>
      </c>
      <c r="G42" s="37" t="s">
        <v>505</v>
      </c>
      <c r="H42" s="37" t="s">
        <v>505</v>
      </c>
      <c r="I42" s="37" t="s">
        <v>505</v>
      </c>
      <c r="J42" s="38" t="s">
        <v>505</v>
      </c>
      <c r="K42" s="22"/>
      <c r="L42" s="22"/>
      <c r="M42" s="22"/>
      <c r="N42" s="22"/>
      <c r="O42" s="22"/>
      <c r="P42" s="22"/>
    </row>
    <row r="43" spans="1:16" ht="39" customHeight="1" thickBot="1" x14ac:dyDescent="0.2">
      <c r="A43" s="22"/>
      <c r="B43" s="40"/>
      <c r="C43" s="1209" t="s">
        <v>561</v>
      </c>
      <c r="D43" s="1210"/>
      <c r="E43" s="1211"/>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Kx++0qwNWHjw+QQJhCuYf2dSX488SMSJX2oIPt9GHEL5HVzbv85rD1A7rktttW3AETNdMyjZRchyuWpOUR13A==" saltValue="xtbvZcwHJ9yhROxOeZ53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390</v>
      </c>
      <c r="L45" s="60">
        <v>396</v>
      </c>
      <c r="M45" s="60">
        <v>393</v>
      </c>
      <c r="N45" s="60">
        <v>380</v>
      </c>
      <c r="O45" s="61">
        <v>404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505</v>
      </c>
      <c r="L46" s="64" t="s">
        <v>505</v>
      </c>
      <c r="M46" s="64" t="s">
        <v>505</v>
      </c>
      <c r="N46" s="64" t="s">
        <v>505</v>
      </c>
      <c r="O46" s="65" t="s">
        <v>505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505</v>
      </c>
      <c r="L47" s="64" t="s">
        <v>505</v>
      </c>
      <c r="M47" s="64" t="s">
        <v>505</v>
      </c>
      <c r="N47" s="64" t="s">
        <v>505</v>
      </c>
      <c r="O47" s="65" t="s">
        <v>505</v>
      </c>
      <c r="P47" s="48"/>
      <c r="Q47" s="48"/>
      <c r="R47" s="48"/>
      <c r="S47" s="48"/>
      <c r="T47" s="48"/>
      <c r="U47" s="48"/>
    </row>
    <row r="48" spans="1:21" ht="30.75" customHeight="1" x14ac:dyDescent="0.15">
      <c r="A48" s="48"/>
      <c r="B48" s="1216"/>
      <c r="C48" s="1217"/>
      <c r="D48" s="62"/>
      <c r="E48" s="1222" t="s">
        <v>15</v>
      </c>
      <c r="F48" s="1222"/>
      <c r="G48" s="1222"/>
      <c r="H48" s="1222"/>
      <c r="I48" s="1222"/>
      <c r="J48" s="1223"/>
      <c r="K48" s="63">
        <v>135</v>
      </c>
      <c r="L48" s="64">
        <v>135</v>
      </c>
      <c r="M48" s="64">
        <v>135</v>
      </c>
      <c r="N48" s="64">
        <v>137</v>
      </c>
      <c r="O48" s="65">
        <v>135</v>
      </c>
      <c r="P48" s="48"/>
      <c r="Q48" s="48"/>
      <c r="R48" s="48"/>
      <c r="S48" s="48"/>
      <c r="T48" s="48"/>
      <c r="U48" s="48"/>
    </row>
    <row r="49" spans="1:21" ht="30.75" customHeight="1" x14ac:dyDescent="0.15">
      <c r="A49" s="48"/>
      <c r="B49" s="1216"/>
      <c r="C49" s="1217"/>
      <c r="D49" s="62"/>
      <c r="E49" s="1222" t="s">
        <v>16</v>
      </c>
      <c r="F49" s="1222"/>
      <c r="G49" s="1222"/>
      <c r="H49" s="1222"/>
      <c r="I49" s="1222"/>
      <c r="J49" s="1223"/>
      <c r="K49" s="63">
        <v>31</v>
      </c>
      <c r="L49" s="64">
        <v>32</v>
      </c>
      <c r="M49" s="64">
        <v>37</v>
      </c>
      <c r="N49" s="64">
        <v>39</v>
      </c>
      <c r="O49" s="65">
        <v>30</v>
      </c>
      <c r="P49" s="48"/>
      <c r="Q49" s="48"/>
      <c r="R49" s="48"/>
      <c r="S49" s="48"/>
      <c r="T49" s="48"/>
      <c r="U49" s="48"/>
    </row>
    <row r="50" spans="1:21" ht="30.75" customHeight="1" x14ac:dyDescent="0.15">
      <c r="A50" s="48"/>
      <c r="B50" s="1216"/>
      <c r="C50" s="1217"/>
      <c r="D50" s="62"/>
      <c r="E50" s="1222" t="s">
        <v>17</v>
      </c>
      <c r="F50" s="1222"/>
      <c r="G50" s="1222"/>
      <c r="H50" s="1222"/>
      <c r="I50" s="1222"/>
      <c r="J50" s="1223"/>
      <c r="K50" s="63">
        <v>49</v>
      </c>
      <c r="L50" s="64">
        <v>47</v>
      </c>
      <c r="M50" s="64">
        <v>50</v>
      </c>
      <c r="N50" s="64">
        <v>50</v>
      </c>
      <c r="O50" s="65">
        <v>49</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505</v>
      </c>
      <c r="L51" s="64" t="s">
        <v>505</v>
      </c>
      <c r="M51" s="64" t="s">
        <v>505</v>
      </c>
      <c r="N51" s="64" t="s">
        <v>505</v>
      </c>
      <c r="O51" s="65" t="s">
        <v>505</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422</v>
      </c>
      <c r="L52" s="64">
        <v>436</v>
      </c>
      <c r="M52" s="64">
        <v>438</v>
      </c>
      <c r="N52" s="64">
        <v>436</v>
      </c>
      <c r="O52" s="65">
        <v>448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183</v>
      </c>
      <c r="L53" s="69">
        <v>174</v>
      </c>
      <c r="M53" s="69">
        <v>177</v>
      </c>
      <c r="N53" s="69">
        <v>170</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581</v>
      </c>
      <c r="L57" s="84" t="s">
        <v>581</v>
      </c>
      <c r="M57" s="84" t="s">
        <v>581</v>
      </c>
      <c r="N57" s="84" t="s">
        <v>581</v>
      </c>
      <c r="O57" s="85" t="s">
        <v>581</v>
      </c>
    </row>
    <row r="58" spans="1:21" ht="31.5" customHeight="1" thickBot="1" x14ac:dyDescent="0.2">
      <c r="B58" s="1232"/>
      <c r="C58" s="1233"/>
      <c r="D58" s="1237" t="s">
        <v>27</v>
      </c>
      <c r="E58" s="1238"/>
      <c r="F58" s="1238"/>
      <c r="G58" s="1238"/>
      <c r="H58" s="1238"/>
      <c r="I58" s="1238"/>
      <c r="J58" s="1239"/>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6eKbN6zpSWphKVZFrl+MSsakpHNx6OF1CsiHey2J5qC2e0ebpDr0HV+VZ/G0we2qjBqinsNV6dHiDFDiHhzVA==" saltValue="bkyvazbGyl1HBLzBOatt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40" t="s">
        <v>30</v>
      </c>
      <c r="C41" s="1241"/>
      <c r="D41" s="102"/>
      <c r="E41" s="1246" t="s">
        <v>31</v>
      </c>
      <c r="F41" s="1246"/>
      <c r="G41" s="1246"/>
      <c r="H41" s="1247"/>
      <c r="I41" s="103">
        <v>4397</v>
      </c>
      <c r="J41" s="104">
        <v>4280</v>
      </c>
      <c r="K41" s="104">
        <v>4194</v>
      </c>
      <c r="L41" s="104">
        <v>4115</v>
      </c>
      <c r="M41" s="105">
        <v>4011</v>
      </c>
    </row>
    <row r="42" spans="2:13" ht="27.75" customHeight="1" x14ac:dyDescent="0.15">
      <c r="B42" s="1242"/>
      <c r="C42" s="1243"/>
      <c r="D42" s="106"/>
      <c r="E42" s="1248" t="s">
        <v>32</v>
      </c>
      <c r="F42" s="1248"/>
      <c r="G42" s="1248"/>
      <c r="H42" s="1249"/>
      <c r="I42" s="107">
        <v>712</v>
      </c>
      <c r="J42" s="108">
        <v>665</v>
      </c>
      <c r="K42" s="108">
        <v>618</v>
      </c>
      <c r="L42" s="108">
        <v>571</v>
      </c>
      <c r="M42" s="109">
        <v>524</v>
      </c>
    </row>
    <row r="43" spans="2:13" ht="27.75" customHeight="1" x14ac:dyDescent="0.15">
      <c r="B43" s="1242"/>
      <c r="C43" s="1243"/>
      <c r="D43" s="106"/>
      <c r="E43" s="1248" t="s">
        <v>33</v>
      </c>
      <c r="F43" s="1248"/>
      <c r="G43" s="1248"/>
      <c r="H43" s="1249"/>
      <c r="I43" s="107">
        <v>1283</v>
      </c>
      <c r="J43" s="108">
        <v>1178</v>
      </c>
      <c r="K43" s="108">
        <v>1079</v>
      </c>
      <c r="L43" s="108">
        <v>972</v>
      </c>
      <c r="M43" s="109">
        <v>854</v>
      </c>
    </row>
    <row r="44" spans="2:13" ht="27.75" customHeight="1" x14ac:dyDescent="0.15">
      <c r="B44" s="1242"/>
      <c r="C44" s="1243"/>
      <c r="D44" s="106"/>
      <c r="E44" s="1248" t="s">
        <v>34</v>
      </c>
      <c r="F44" s="1248"/>
      <c r="G44" s="1248"/>
      <c r="H44" s="1249"/>
      <c r="I44" s="107">
        <v>259</v>
      </c>
      <c r="J44" s="108">
        <v>263</v>
      </c>
      <c r="K44" s="108">
        <v>255</v>
      </c>
      <c r="L44" s="108">
        <v>258</v>
      </c>
      <c r="M44" s="109">
        <v>257</v>
      </c>
    </row>
    <row r="45" spans="2:13" ht="27.75" customHeight="1" x14ac:dyDescent="0.15">
      <c r="B45" s="1242"/>
      <c r="C45" s="1243"/>
      <c r="D45" s="106"/>
      <c r="E45" s="1248" t="s">
        <v>35</v>
      </c>
      <c r="F45" s="1248"/>
      <c r="G45" s="1248"/>
      <c r="H45" s="1249"/>
      <c r="I45" s="107">
        <v>1572</v>
      </c>
      <c r="J45" s="108">
        <v>1492</v>
      </c>
      <c r="K45" s="108">
        <v>1300</v>
      </c>
      <c r="L45" s="108">
        <v>1275</v>
      </c>
      <c r="M45" s="109">
        <v>1235</v>
      </c>
    </row>
    <row r="46" spans="2:13" ht="27.75" customHeight="1" x14ac:dyDescent="0.15">
      <c r="B46" s="1242"/>
      <c r="C46" s="1243"/>
      <c r="D46" s="110"/>
      <c r="E46" s="1248" t="s">
        <v>36</v>
      </c>
      <c r="F46" s="1248"/>
      <c r="G46" s="1248"/>
      <c r="H46" s="1249"/>
      <c r="I46" s="107" t="s">
        <v>505</v>
      </c>
      <c r="J46" s="108" t="s">
        <v>505</v>
      </c>
      <c r="K46" s="108" t="s">
        <v>505</v>
      </c>
      <c r="L46" s="108" t="s">
        <v>505</v>
      </c>
      <c r="M46" s="109" t="s">
        <v>505</v>
      </c>
    </row>
    <row r="47" spans="2:13" ht="27.75" customHeight="1" x14ac:dyDescent="0.15">
      <c r="B47" s="1242"/>
      <c r="C47" s="1243"/>
      <c r="D47" s="111"/>
      <c r="E47" s="1250" t="s">
        <v>37</v>
      </c>
      <c r="F47" s="1251"/>
      <c r="G47" s="1251"/>
      <c r="H47" s="1252"/>
      <c r="I47" s="107" t="s">
        <v>505</v>
      </c>
      <c r="J47" s="108" t="s">
        <v>505</v>
      </c>
      <c r="K47" s="108" t="s">
        <v>505</v>
      </c>
      <c r="L47" s="108" t="s">
        <v>505</v>
      </c>
      <c r="M47" s="109" t="s">
        <v>505</v>
      </c>
    </row>
    <row r="48" spans="2:13" ht="27.75" customHeight="1" x14ac:dyDescent="0.15">
      <c r="B48" s="1242"/>
      <c r="C48" s="1243"/>
      <c r="D48" s="106"/>
      <c r="E48" s="1248" t="s">
        <v>38</v>
      </c>
      <c r="F48" s="1248"/>
      <c r="G48" s="1248"/>
      <c r="H48" s="1249"/>
      <c r="I48" s="107" t="s">
        <v>505</v>
      </c>
      <c r="J48" s="108" t="s">
        <v>505</v>
      </c>
      <c r="K48" s="108" t="s">
        <v>505</v>
      </c>
      <c r="L48" s="108" t="s">
        <v>505</v>
      </c>
      <c r="M48" s="109" t="s">
        <v>505</v>
      </c>
    </row>
    <row r="49" spans="2:13" ht="27.75" customHeight="1" x14ac:dyDescent="0.15">
      <c r="B49" s="1244"/>
      <c r="C49" s="1245"/>
      <c r="D49" s="106"/>
      <c r="E49" s="1248" t="s">
        <v>39</v>
      </c>
      <c r="F49" s="1248"/>
      <c r="G49" s="1248"/>
      <c r="H49" s="1249"/>
      <c r="I49" s="107" t="s">
        <v>505</v>
      </c>
      <c r="J49" s="108" t="s">
        <v>505</v>
      </c>
      <c r="K49" s="108" t="s">
        <v>505</v>
      </c>
      <c r="L49" s="108" t="s">
        <v>505</v>
      </c>
      <c r="M49" s="109" t="s">
        <v>505</v>
      </c>
    </row>
    <row r="50" spans="2:13" ht="27.75" customHeight="1" x14ac:dyDescent="0.15">
      <c r="B50" s="1253" t="s">
        <v>40</v>
      </c>
      <c r="C50" s="1254"/>
      <c r="D50" s="112"/>
      <c r="E50" s="1248" t="s">
        <v>41</v>
      </c>
      <c r="F50" s="1248"/>
      <c r="G50" s="1248"/>
      <c r="H50" s="1249"/>
      <c r="I50" s="107">
        <v>2209</v>
      </c>
      <c r="J50" s="108">
        <v>2296</v>
      </c>
      <c r="K50" s="108">
        <v>2447</v>
      </c>
      <c r="L50" s="108">
        <v>2267</v>
      </c>
      <c r="M50" s="109">
        <v>2411</v>
      </c>
    </row>
    <row r="51" spans="2:13" ht="27.75" customHeight="1" x14ac:dyDescent="0.15">
      <c r="B51" s="1242"/>
      <c r="C51" s="1243"/>
      <c r="D51" s="106"/>
      <c r="E51" s="1248" t="s">
        <v>42</v>
      </c>
      <c r="F51" s="1248"/>
      <c r="G51" s="1248"/>
      <c r="H51" s="1249"/>
      <c r="I51" s="107" t="s">
        <v>505</v>
      </c>
      <c r="J51" s="108" t="s">
        <v>505</v>
      </c>
      <c r="K51" s="108" t="s">
        <v>505</v>
      </c>
      <c r="L51" s="108" t="s">
        <v>505</v>
      </c>
      <c r="M51" s="109" t="s">
        <v>505</v>
      </c>
    </row>
    <row r="52" spans="2:13" ht="27.75" customHeight="1" x14ac:dyDescent="0.15">
      <c r="B52" s="1244"/>
      <c r="C52" s="1245"/>
      <c r="D52" s="106"/>
      <c r="E52" s="1248" t="s">
        <v>43</v>
      </c>
      <c r="F52" s="1248"/>
      <c r="G52" s="1248"/>
      <c r="H52" s="1249"/>
      <c r="I52" s="107">
        <v>4772</v>
      </c>
      <c r="J52" s="108">
        <v>4642</v>
      </c>
      <c r="K52" s="108">
        <v>4501</v>
      </c>
      <c r="L52" s="108">
        <v>4346</v>
      </c>
      <c r="M52" s="109">
        <v>4184</v>
      </c>
    </row>
    <row r="53" spans="2:13" ht="27.75" customHeight="1" thickBot="1" x14ac:dyDescent="0.2">
      <c r="B53" s="1255" t="s">
        <v>44</v>
      </c>
      <c r="C53" s="1256"/>
      <c r="D53" s="113"/>
      <c r="E53" s="1257" t="s">
        <v>45</v>
      </c>
      <c r="F53" s="1257"/>
      <c r="G53" s="1257"/>
      <c r="H53" s="1258"/>
      <c r="I53" s="114">
        <v>1243</v>
      </c>
      <c r="J53" s="115">
        <v>941</v>
      </c>
      <c r="K53" s="115">
        <v>499</v>
      </c>
      <c r="L53" s="115">
        <v>578</v>
      </c>
      <c r="M53" s="116">
        <v>285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klTEFyVr/6JfUGHPQQ/6VmGQzbSX2SsHeJ50MWwTOrMKPn1pxDo1yBs1zrN4ibqI4Lt3tFvV4a4J8YsL4f2dQ==" saltValue="jKeGrI2yrgv4Z5RK+O5f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267" t="s">
        <v>48</v>
      </c>
      <c r="D55" s="1267"/>
      <c r="E55" s="1268"/>
      <c r="F55" s="128">
        <v>1162</v>
      </c>
      <c r="G55" s="128">
        <v>991</v>
      </c>
      <c r="H55" s="129">
        <v>1188</v>
      </c>
    </row>
    <row r="56" spans="2:8" ht="52.5" customHeight="1" x14ac:dyDescent="0.15">
      <c r="B56" s="130"/>
      <c r="C56" s="1269" t="s">
        <v>49</v>
      </c>
      <c r="D56" s="1269"/>
      <c r="E56" s="1270"/>
      <c r="F56" s="131">
        <v>30</v>
      </c>
      <c r="G56" s="131">
        <v>30</v>
      </c>
      <c r="H56" s="132">
        <v>30</v>
      </c>
    </row>
    <row r="57" spans="2:8" ht="53.25" customHeight="1" x14ac:dyDescent="0.15">
      <c r="B57" s="130"/>
      <c r="C57" s="1271" t="s">
        <v>50</v>
      </c>
      <c r="D57" s="1271"/>
      <c r="E57" s="1272"/>
      <c r="F57" s="133">
        <v>925</v>
      </c>
      <c r="G57" s="133">
        <v>883</v>
      </c>
      <c r="H57" s="134">
        <v>824</v>
      </c>
    </row>
    <row r="58" spans="2:8" ht="45.75" customHeight="1" x14ac:dyDescent="0.15">
      <c r="B58" s="135"/>
      <c r="C58" s="1259" t="s">
        <v>582</v>
      </c>
      <c r="D58" s="1260"/>
      <c r="E58" s="1261"/>
      <c r="F58" s="136">
        <v>603</v>
      </c>
      <c r="G58" s="136">
        <v>603</v>
      </c>
      <c r="H58" s="137">
        <v>601</v>
      </c>
    </row>
    <row r="59" spans="2:8" ht="45.75" customHeight="1" x14ac:dyDescent="0.15">
      <c r="B59" s="135"/>
      <c r="C59" s="1259" t="s">
        <v>583</v>
      </c>
      <c r="D59" s="1260"/>
      <c r="E59" s="1261"/>
      <c r="F59" s="136">
        <v>208</v>
      </c>
      <c r="G59" s="136">
        <v>166</v>
      </c>
      <c r="H59" s="137">
        <v>113</v>
      </c>
    </row>
    <row r="60" spans="2:8" ht="45.75" customHeight="1" x14ac:dyDescent="0.15">
      <c r="B60" s="135"/>
      <c r="C60" s="1259" t="s">
        <v>584</v>
      </c>
      <c r="D60" s="1260"/>
      <c r="E60" s="1261"/>
      <c r="F60" s="136">
        <v>38</v>
      </c>
      <c r="G60" s="136">
        <v>38</v>
      </c>
      <c r="H60" s="137">
        <v>38</v>
      </c>
    </row>
    <row r="61" spans="2:8" ht="45.75" customHeight="1" x14ac:dyDescent="0.15">
      <c r="B61" s="135"/>
      <c r="C61" s="1259" t="s">
        <v>585</v>
      </c>
      <c r="D61" s="1260"/>
      <c r="E61" s="1261"/>
      <c r="F61" s="136">
        <v>37</v>
      </c>
      <c r="G61" s="136">
        <v>37</v>
      </c>
      <c r="H61" s="137">
        <v>37</v>
      </c>
    </row>
    <row r="62" spans="2:8" ht="45.75" customHeight="1" thickBot="1" x14ac:dyDescent="0.2">
      <c r="B62" s="138"/>
      <c r="C62" s="1262" t="s">
        <v>586</v>
      </c>
      <c r="D62" s="1263"/>
      <c r="E62" s="1264"/>
      <c r="F62" s="139">
        <v>29</v>
      </c>
      <c r="G62" s="139">
        <v>29</v>
      </c>
      <c r="H62" s="140">
        <v>29</v>
      </c>
    </row>
    <row r="63" spans="2:8" ht="52.5" customHeight="1" thickBot="1" x14ac:dyDescent="0.2">
      <c r="B63" s="141"/>
      <c r="C63" s="1265" t="s">
        <v>51</v>
      </c>
      <c r="D63" s="1265"/>
      <c r="E63" s="1266"/>
      <c r="F63" s="142">
        <v>2117</v>
      </c>
      <c r="G63" s="142">
        <v>1903</v>
      </c>
      <c r="H63" s="143">
        <v>2042</v>
      </c>
    </row>
    <row r="64" spans="2:8" ht="15" customHeight="1" x14ac:dyDescent="0.15"/>
  </sheetData>
  <sheetProtection algorithmName="SHA-512" hashValue="hNqDCqo7AwJojA6FpUe5Lg8I6I90+np8mw+YLpvqP5U8LVNbIkH+NBT8NL9YYtR60xBhvm56PuW/Wx5NktkLiw==" saltValue="5H98QytS6Bruv9wTXPoX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597</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596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546</v>
      </c>
      <c r="BQ50" s="1283"/>
      <c r="BR50" s="1283"/>
      <c r="BS50" s="1283"/>
      <c r="BT50" s="1283"/>
      <c r="BU50" s="1283"/>
      <c r="BV50" s="1283"/>
      <c r="BW50" s="1283"/>
      <c r="BX50" s="1283" t="s">
        <v>547</v>
      </c>
      <c r="BY50" s="1283"/>
      <c r="BZ50" s="1283"/>
      <c r="CA50" s="1283"/>
      <c r="CB50" s="1283"/>
      <c r="CC50" s="1283"/>
      <c r="CD50" s="1283"/>
      <c r="CE50" s="1283"/>
      <c r="CF50" s="1283" t="s">
        <v>548</v>
      </c>
      <c r="CG50" s="1283"/>
      <c r="CH50" s="1283"/>
      <c r="CI50" s="1283"/>
      <c r="CJ50" s="1283"/>
      <c r="CK50" s="1283"/>
      <c r="CL50" s="1283"/>
      <c r="CM50" s="1283"/>
      <c r="CN50" s="1283" t="s">
        <v>549</v>
      </c>
      <c r="CO50" s="1283"/>
      <c r="CP50" s="1283"/>
      <c r="CQ50" s="1283"/>
      <c r="CR50" s="1283"/>
      <c r="CS50" s="1283"/>
      <c r="CT50" s="1283"/>
      <c r="CU50" s="1283"/>
      <c r="CV50" s="1283" t="s">
        <v>550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590</v>
      </c>
      <c r="AO51" s="1282"/>
      <c r="AP51" s="1282"/>
      <c r="AQ51" s="1282"/>
      <c r="AR51" s="1282"/>
      <c r="AS51" s="1282"/>
      <c r="AT51" s="1282"/>
      <c r="AU51" s="1282"/>
      <c r="AV51" s="1282"/>
      <c r="AW51" s="1282"/>
      <c r="AX51" s="1282"/>
      <c r="AY51" s="1282"/>
      <c r="AZ51" s="1282"/>
      <c r="BA51" s="1282"/>
      <c r="BB51" s="1282" t="s">
        <v>588</v>
      </c>
      <c r="BC51" s="1282"/>
      <c r="BD51" s="1282"/>
      <c r="BE51" s="1282"/>
      <c r="BF51" s="1282"/>
      <c r="BG51" s="1282"/>
      <c r="BH51" s="1282"/>
      <c r="BI51" s="1282"/>
      <c r="BJ51" s="1282"/>
      <c r="BK51" s="1282"/>
      <c r="BL51" s="1282"/>
      <c r="BM51" s="1282"/>
      <c r="BN51" s="1282"/>
      <c r="BO51" s="1282"/>
      <c r="BP51" s="1281">
        <v>47.5</v>
      </c>
      <c r="BQ51" s="1281"/>
      <c r="BR51" s="1281"/>
      <c r="BS51" s="1281"/>
      <c r="BT51" s="1281"/>
      <c r="BU51" s="1281"/>
      <c r="BV51" s="1281"/>
      <c r="BW51" s="1281"/>
      <c r="BX51" s="1281">
        <v>35.799999999999997</v>
      </c>
      <c r="BY51" s="1281"/>
      <c r="BZ51" s="1281"/>
      <c r="CA51" s="1281"/>
      <c r="CB51" s="1281"/>
      <c r="CC51" s="1281"/>
      <c r="CD51" s="1281"/>
      <c r="CE51" s="1281"/>
      <c r="CF51" s="1281">
        <v>19</v>
      </c>
      <c r="CG51" s="1281"/>
      <c r="CH51" s="1281"/>
      <c r="CI51" s="1281"/>
      <c r="CJ51" s="1281"/>
      <c r="CK51" s="1281"/>
      <c r="CL51" s="1281"/>
      <c r="CM51" s="1281"/>
      <c r="CN51" s="1281">
        <v>22</v>
      </c>
      <c r="CO51" s="1281"/>
      <c r="CP51" s="1281"/>
      <c r="CQ51" s="1281"/>
      <c r="CR51" s="1281"/>
      <c r="CS51" s="1281"/>
      <c r="CT51" s="1281"/>
      <c r="CU51" s="1281"/>
      <c r="CV51" s="1281">
        <v>10.199999999999999</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595</v>
      </c>
      <c r="BC53" s="1282"/>
      <c r="BD53" s="1282"/>
      <c r="BE53" s="1282"/>
      <c r="BF53" s="1282"/>
      <c r="BG53" s="1282"/>
      <c r="BH53" s="1282"/>
      <c r="BI53" s="1282"/>
      <c r="BJ53" s="1282"/>
      <c r="BK53" s="1282"/>
      <c r="BL53" s="1282"/>
      <c r="BM53" s="1282"/>
      <c r="BN53" s="1282"/>
      <c r="BO53" s="1282"/>
      <c r="BP53" s="1281">
        <v>56.3</v>
      </c>
      <c r="BQ53" s="1281"/>
      <c r="BR53" s="1281"/>
      <c r="BS53" s="1281"/>
      <c r="BT53" s="1281"/>
      <c r="BU53" s="1281"/>
      <c r="BV53" s="1281"/>
      <c r="BW53" s="1281"/>
      <c r="BX53" s="1281">
        <v>56</v>
      </c>
      <c r="BY53" s="1281"/>
      <c r="BZ53" s="1281"/>
      <c r="CA53" s="1281"/>
      <c r="CB53" s="1281"/>
      <c r="CC53" s="1281"/>
      <c r="CD53" s="1281"/>
      <c r="CE53" s="1281"/>
      <c r="CF53" s="1281">
        <v>57.6</v>
      </c>
      <c r="CG53" s="1281"/>
      <c r="CH53" s="1281"/>
      <c r="CI53" s="1281"/>
      <c r="CJ53" s="1281"/>
      <c r="CK53" s="1281"/>
      <c r="CL53" s="1281"/>
      <c r="CM53" s="1281"/>
      <c r="CN53" s="1281">
        <v>59.8</v>
      </c>
      <c r="CO53" s="1281"/>
      <c r="CP53" s="1281"/>
      <c r="CQ53" s="1281"/>
      <c r="CR53" s="1281"/>
      <c r="CS53" s="1281"/>
      <c r="CT53" s="1281"/>
      <c r="CU53" s="1281"/>
      <c r="CV53" s="1281">
        <v>61</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589</v>
      </c>
      <c r="AO55" s="1283"/>
      <c r="AP55" s="1283"/>
      <c r="AQ55" s="1283"/>
      <c r="AR55" s="1283"/>
      <c r="AS55" s="1283"/>
      <c r="AT55" s="1283"/>
      <c r="AU55" s="1283"/>
      <c r="AV55" s="1283"/>
      <c r="AW55" s="1283"/>
      <c r="AX55" s="1283"/>
      <c r="AY55" s="1283"/>
      <c r="AZ55" s="1283"/>
      <c r="BA55" s="1283"/>
      <c r="BB55" s="1282" t="s">
        <v>588</v>
      </c>
      <c r="BC55" s="1282"/>
      <c r="BD55" s="1282"/>
      <c r="BE55" s="1282"/>
      <c r="BF55" s="1282"/>
      <c r="BG55" s="1282"/>
      <c r="BH55" s="1282"/>
      <c r="BI55" s="1282"/>
      <c r="BJ55" s="1282"/>
      <c r="BK55" s="1282"/>
      <c r="BL55" s="1282"/>
      <c r="BM55" s="1282"/>
      <c r="BN55" s="1282"/>
      <c r="BO55" s="1282"/>
      <c r="BP55" s="1281">
        <v>25.4</v>
      </c>
      <c r="BQ55" s="1281"/>
      <c r="BR55" s="1281"/>
      <c r="BS55" s="1281"/>
      <c r="BT55" s="1281"/>
      <c r="BU55" s="1281"/>
      <c r="BV55" s="1281"/>
      <c r="BW55" s="1281"/>
      <c r="BX55" s="1281">
        <v>23.4</v>
      </c>
      <c r="BY55" s="1281"/>
      <c r="BZ55" s="1281"/>
      <c r="CA55" s="1281"/>
      <c r="CB55" s="1281"/>
      <c r="CC55" s="1281"/>
      <c r="CD55" s="1281"/>
      <c r="CE55" s="1281"/>
      <c r="CF55" s="1281">
        <v>7.7</v>
      </c>
      <c r="CG55" s="1281"/>
      <c r="CH55" s="1281"/>
      <c r="CI55" s="1281"/>
      <c r="CJ55" s="1281"/>
      <c r="CK55" s="1281"/>
      <c r="CL55" s="1281"/>
      <c r="CM55" s="1281"/>
      <c r="CN55" s="1281">
        <v>3.2</v>
      </c>
      <c r="CO55" s="1281"/>
      <c r="CP55" s="1281"/>
      <c r="CQ55" s="1281"/>
      <c r="CR55" s="1281"/>
      <c r="CS55" s="1281"/>
      <c r="CT55" s="1281"/>
      <c r="CU55" s="1281"/>
      <c r="CV55" s="1281">
        <v>3.4</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595</v>
      </c>
      <c r="BC57" s="1282"/>
      <c r="BD57" s="1282"/>
      <c r="BE57" s="1282"/>
      <c r="BF57" s="1282"/>
      <c r="BG57" s="1282"/>
      <c r="BH57" s="1282"/>
      <c r="BI57" s="1282"/>
      <c r="BJ57" s="1282"/>
      <c r="BK57" s="1282"/>
      <c r="BL57" s="1282"/>
      <c r="BM57" s="1282"/>
      <c r="BN57" s="1282"/>
      <c r="BO57" s="1282"/>
      <c r="BP57" s="1281">
        <v>58.8</v>
      </c>
      <c r="BQ57" s="1281"/>
      <c r="BR57" s="1281"/>
      <c r="BS57" s="1281"/>
      <c r="BT57" s="1281"/>
      <c r="BU57" s="1281"/>
      <c r="BV57" s="1281"/>
      <c r="BW57" s="1281"/>
      <c r="BX57" s="1281">
        <v>59.2</v>
      </c>
      <c r="BY57" s="1281"/>
      <c r="BZ57" s="1281"/>
      <c r="CA57" s="1281"/>
      <c r="CB57" s="1281"/>
      <c r="CC57" s="1281"/>
      <c r="CD57" s="1281"/>
      <c r="CE57" s="1281"/>
      <c r="CF57" s="1281">
        <v>63.4</v>
      </c>
      <c r="CG57" s="1281"/>
      <c r="CH57" s="1281"/>
      <c r="CI57" s="1281"/>
      <c r="CJ57" s="1281"/>
      <c r="CK57" s="1281"/>
      <c r="CL57" s="1281"/>
      <c r="CM57" s="1281"/>
      <c r="CN57" s="1281">
        <v>63.3</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594</v>
      </c>
    </row>
    <row r="64" spans="1:109" ht="13.5" x14ac:dyDescent="0.15">
      <c r="B64" s="1274"/>
      <c r="G64" s="1311"/>
      <c r="I64" s="1313"/>
      <c r="J64" s="1313"/>
      <c r="K64" s="1313"/>
      <c r="L64" s="1313"/>
      <c r="M64" s="1313"/>
      <c r="N64" s="1312"/>
      <c r="AM64" s="1311"/>
      <c r="AN64" s="1311" t="s">
        <v>593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546</v>
      </c>
      <c r="BQ72" s="1283"/>
      <c r="BR72" s="1283"/>
      <c r="BS72" s="1283"/>
      <c r="BT72" s="1283"/>
      <c r="BU72" s="1283"/>
      <c r="BV72" s="1283"/>
      <c r="BW72" s="1283"/>
      <c r="BX72" s="1283" t="s">
        <v>547</v>
      </c>
      <c r="BY72" s="1283"/>
      <c r="BZ72" s="1283"/>
      <c r="CA72" s="1283"/>
      <c r="CB72" s="1283"/>
      <c r="CC72" s="1283"/>
      <c r="CD72" s="1283"/>
      <c r="CE72" s="1283"/>
      <c r="CF72" s="1283" t="s">
        <v>548</v>
      </c>
      <c r="CG72" s="1283"/>
      <c r="CH72" s="1283"/>
      <c r="CI72" s="1283"/>
      <c r="CJ72" s="1283"/>
      <c r="CK72" s="1283"/>
      <c r="CL72" s="1283"/>
      <c r="CM72" s="1283"/>
      <c r="CN72" s="1283" t="s">
        <v>549</v>
      </c>
      <c r="CO72" s="1283"/>
      <c r="CP72" s="1283"/>
      <c r="CQ72" s="1283"/>
      <c r="CR72" s="1283"/>
      <c r="CS72" s="1283"/>
      <c r="CT72" s="1283"/>
      <c r="CU72" s="1283"/>
      <c r="CV72" s="1283" t="s">
        <v>550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590</v>
      </c>
      <c r="AO73" s="1282"/>
      <c r="AP73" s="1282"/>
      <c r="AQ73" s="1282"/>
      <c r="AR73" s="1282"/>
      <c r="AS73" s="1282"/>
      <c r="AT73" s="1282"/>
      <c r="AU73" s="1282"/>
      <c r="AV73" s="1282"/>
      <c r="AW73" s="1282"/>
      <c r="AX73" s="1282"/>
      <c r="AY73" s="1282"/>
      <c r="AZ73" s="1282"/>
      <c r="BA73" s="1282"/>
      <c r="BB73" s="1282" t="s">
        <v>588</v>
      </c>
      <c r="BC73" s="1282"/>
      <c r="BD73" s="1282"/>
      <c r="BE73" s="1282"/>
      <c r="BF73" s="1282"/>
      <c r="BG73" s="1282"/>
      <c r="BH73" s="1282"/>
      <c r="BI73" s="1282"/>
      <c r="BJ73" s="1282"/>
      <c r="BK73" s="1282"/>
      <c r="BL73" s="1282"/>
      <c r="BM73" s="1282"/>
      <c r="BN73" s="1282"/>
      <c r="BO73" s="1282"/>
      <c r="BP73" s="1281">
        <v>47.5</v>
      </c>
      <c r="BQ73" s="1281"/>
      <c r="BR73" s="1281"/>
      <c r="BS73" s="1281"/>
      <c r="BT73" s="1281"/>
      <c r="BU73" s="1281"/>
      <c r="BV73" s="1281"/>
      <c r="BW73" s="1281"/>
      <c r="BX73" s="1281">
        <v>35.799999999999997</v>
      </c>
      <c r="BY73" s="1281"/>
      <c r="BZ73" s="1281"/>
      <c r="CA73" s="1281"/>
      <c r="CB73" s="1281"/>
      <c r="CC73" s="1281"/>
      <c r="CD73" s="1281"/>
      <c r="CE73" s="1281"/>
      <c r="CF73" s="1281">
        <v>19</v>
      </c>
      <c r="CG73" s="1281"/>
      <c r="CH73" s="1281"/>
      <c r="CI73" s="1281"/>
      <c r="CJ73" s="1281"/>
      <c r="CK73" s="1281"/>
      <c r="CL73" s="1281"/>
      <c r="CM73" s="1281"/>
      <c r="CN73" s="1281">
        <v>22</v>
      </c>
      <c r="CO73" s="1281"/>
      <c r="CP73" s="1281"/>
      <c r="CQ73" s="1281"/>
      <c r="CR73" s="1281"/>
      <c r="CS73" s="1281"/>
      <c r="CT73" s="1281"/>
      <c r="CU73" s="1281"/>
      <c r="CV73" s="1281">
        <v>10.199999999999999</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587</v>
      </c>
      <c r="BC75" s="1282"/>
      <c r="BD75" s="1282"/>
      <c r="BE75" s="1282"/>
      <c r="BF75" s="1282"/>
      <c r="BG75" s="1282"/>
      <c r="BH75" s="1282"/>
      <c r="BI75" s="1282"/>
      <c r="BJ75" s="1282"/>
      <c r="BK75" s="1282"/>
      <c r="BL75" s="1282"/>
      <c r="BM75" s="1282"/>
      <c r="BN75" s="1282"/>
      <c r="BO75" s="1282"/>
      <c r="BP75" s="1281">
        <v>7.6</v>
      </c>
      <c r="BQ75" s="1281"/>
      <c r="BR75" s="1281"/>
      <c r="BS75" s="1281"/>
      <c r="BT75" s="1281"/>
      <c r="BU75" s="1281"/>
      <c r="BV75" s="1281"/>
      <c r="BW75" s="1281"/>
      <c r="BX75" s="1281">
        <v>6.9</v>
      </c>
      <c r="BY75" s="1281"/>
      <c r="BZ75" s="1281"/>
      <c r="CA75" s="1281"/>
      <c r="CB75" s="1281"/>
      <c r="CC75" s="1281"/>
      <c r="CD75" s="1281"/>
      <c r="CE75" s="1281"/>
      <c r="CF75" s="1281">
        <v>6.8</v>
      </c>
      <c r="CG75" s="1281"/>
      <c r="CH75" s="1281"/>
      <c r="CI75" s="1281"/>
      <c r="CJ75" s="1281"/>
      <c r="CK75" s="1281"/>
      <c r="CL75" s="1281"/>
      <c r="CM75" s="1281"/>
      <c r="CN75" s="1281">
        <v>6.6</v>
      </c>
      <c r="CO75" s="1281"/>
      <c r="CP75" s="1281"/>
      <c r="CQ75" s="1281"/>
      <c r="CR75" s="1281"/>
      <c r="CS75" s="1281"/>
      <c r="CT75" s="1281"/>
      <c r="CU75" s="1281"/>
      <c r="CV75" s="1281">
        <v>6.4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589</v>
      </c>
      <c r="AO77" s="1283"/>
      <c r="AP77" s="1283"/>
      <c r="AQ77" s="1283"/>
      <c r="AR77" s="1283"/>
      <c r="AS77" s="1283"/>
      <c r="AT77" s="1283"/>
      <c r="AU77" s="1283"/>
      <c r="AV77" s="1283"/>
      <c r="AW77" s="1283"/>
      <c r="AX77" s="1283"/>
      <c r="AY77" s="1283"/>
      <c r="AZ77" s="1283"/>
      <c r="BA77" s="1283"/>
      <c r="BB77" s="1282" t="s">
        <v>588</v>
      </c>
      <c r="BC77" s="1282"/>
      <c r="BD77" s="1282"/>
      <c r="BE77" s="1282"/>
      <c r="BF77" s="1282"/>
      <c r="BG77" s="1282"/>
      <c r="BH77" s="1282"/>
      <c r="BI77" s="1282"/>
      <c r="BJ77" s="1282"/>
      <c r="BK77" s="1282"/>
      <c r="BL77" s="1282"/>
      <c r="BM77" s="1282"/>
      <c r="BN77" s="1282"/>
      <c r="BO77" s="1282"/>
      <c r="BP77" s="1281">
        <v>25.4</v>
      </c>
      <c r="BQ77" s="1281"/>
      <c r="BR77" s="1281"/>
      <c r="BS77" s="1281"/>
      <c r="BT77" s="1281"/>
      <c r="BU77" s="1281"/>
      <c r="BV77" s="1281"/>
      <c r="BW77" s="1281"/>
      <c r="BX77" s="1281">
        <v>23.4</v>
      </c>
      <c r="BY77" s="1281"/>
      <c r="BZ77" s="1281"/>
      <c r="CA77" s="1281"/>
      <c r="CB77" s="1281"/>
      <c r="CC77" s="1281"/>
      <c r="CD77" s="1281"/>
      <c r="CE77" s="1281"/>
      <c r="CF77" s="1281">
        <v>7.7</v>
      </c>
      <c r="CG77" s="1281"/>
      <c r="CH77" s="1281"/>
      <c r="CI77" s="1281"/>
      <c r="CJ77" s="1281"/>
      <c r="CK77" s="1281"/>
      <c r="CL77" s="1281"/>
      <c r="CM77" s="1281"/>
      <c r="CN77" s="1281">
        <v>3.2</v>
      </c>
      <c r="CO77" s="1281"/>
      <c r="CP77" s="1281"/>
      <c r="CQ77" s="1281"/>
      <c r="CR77" s="1281"/>
      <c r="CS77" s="1281"/>
      <c r="CT77" s="1281"/>
      <c r="CU77" s="1281"/>
      <c r="CV77" s="1281">
        <v>3.4</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587</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8.8000000000000007</v>
      </c>
      <c r="CO79" s="1281"/>
      <c r="CP79" s="1281"/>
      <c r="CQ79" s="1281"/>
      <c r="CR79" s="1281"/>
      <c r="CS79" s="1281"/>
      <c r="CT79" s="1281"/>
      <c r="CU79" s="1281"/>
      <c r="CV79" s="1281">
        <v>8.8000000000000007</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27dyEMRQ9dF0yFl8Fl1+CWOcZYmSWQDK0cq8QphXO9EKwGTTEIqaBsYN3bFsiq4r9PL43+GNMu4ChaaZfXCgDw==" saltValue="HfkuNJ9Q+wlsKlqVL/9e7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gXRivTf373yr9w/VP4j/RhZ/tM3CLM4gClpRWeHjKHq6Zp3JpQQM5xY7D4tZRLP5zhOw9/hNHyRURAvgM3tlmA==" saltValue="IGsyLeS9jA2d7VfphfWm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QkE74J5z7Z4S6nkNgVVi/jZyqbV7U4JMHOUwcb2peONER3o+Sd+TVPVrWL3n6gzdDjFfGiOdO5wQHiwOjIbSSw==" saltValue="TMf7Y0f1+b6GYfkuLkjj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135645</v>
      </c>
      <c r="E3" s="162"/>
      <c r="F3" s="163">
        <v>119882</v>
      </c>
      <c r="G3" s="164"/>
      <c r="H3" s="165"/>
    </row>
    <row r="4" spans="1:8" x14ac:dyDescent="0.15">
      <c r="A4" s="166"/>
      <c r="B4" s="167"/>
      <c r="C4" s="168"/>
      <c r="D4" s="169">
        <v>45718</v>
      </c>
      <c r="E4" s="170"/>
      <c r="F4" s="171">
        <v>66481</v>
      </c>
      <c r="G4" s="172"/>
      <c r="H4" s="173"/>
    </row>
    <row r="5" spans="1:8" x14ac:dyDescent="0.15">
      <c r="A5" s="154" t="s">
        <v>538</v>
      </c>
      <c r="B5" s="159"/>
      <c r="C5" s="160"/>
      <c r="D5" s="161">
        <v>50476</v>
      </c>
      <c r="E5" s="162"/>
      <c r="F5" s="163">
        <v>116162</v>
      </c>
      <c r="G5" s="164"/>
      <c r="H5" s="165"/>
    </row>
    <row r="6" spans="1:8" x14ac:dyDescent="0.15">
      <c r="A6" s="166"/>
      <c r="B6" s="167"/>
      <c r="C6" s="168"/>
      <c r="D6" s="169">
        <v>30298</v>
      </c>
      <c r="E6" s="170"/>
      <c r="F6" s="171">
        <v>61562</v>
      </c>
      <c r="G6" s="172"/>
      <c r="H6" s="173"/>
    </row>
    <row r="7" spans="1:8" x14ac:dyDescent="0.15">
      <c r="A7" s="154" t="s">
        <v>539</v>
      </c>
      <c r="B7" s="159"/>
      <c r="C7" s="160"/>
      <c r="D7" s="161">
        <v>63623</v>
      </c>
      <c r="E7" s="162"/>
      <c r="F7" s="163">
        <v>121449</v>
      </c>
      <c r="G7" s="164"/>
      <c r="H7" s="165"/>
    </row>
    <row r="8" spans="1:8" x14ac:dyDescent="0.15">
      <c r="A8" s="166"/>
      <c r="B8" s="167"/>
      <c r="C8" s="168"/>
      <c r="D8" s="169">
        <v>33764</v>
      </c>
      <c r="E8" s="170"/>
      <c r="F8" s="171">
        <v>62922</v>
      </c>
      <c r="G8" s="172"/>
      <c r="H8" s="173"/>
    </row>
    <row r="9" spans="1:8" x14ac:dyDescent="0.15">
      <c r="A9" s="154" t="s">
        <v>540</v>
      </c>
      <c r="B9" s="159"/>
      <c r="C9" s="160"/>
      <c r="D9" s="161">
        <v>63558</v>
      </c>
      <c r="E9" s="162"/>
      <c r="F9" s="163">
        <v>145139</v>
      </c>
      <c r="G9" s="164"/>
      <c r="H9" s="165"/>
    </row>
    <row r="10" spans="1:8" x14ac:dyDescent="0.15">
      <c r="A10" s="166"/>
      <c r="B10" s="167"/>
      <c r="C10" s="168"/>
      <c r="D10" s="169">
        <v>27580</v>
      </c>
      <c r="E10" s="170"/>
      <c r="F10" s="171">
        <v>83762</v>
      </c>
      <c r="G10" s="172"/>
      <c r="H10" s="173"/>
    </row>
    <row r="11" spans="1:8" x14ac:dyDescent="0.15">
      <c r="A11" s="154" t="s">
        <v>541</v>
      </c>
      <c r="B11" s="159"/>
      <c r="C11" s="160"/>
      <c r="D11" s="161">
        <v>54084</v>
      </c>
      <c r="E11" s="162"/>
      <c r="F11" s="163">
        <v>125391</v>
      </c>
      <c r="G11" s="164"/>
      <c r="H11" s="165"/>
    </row>
    <row r="12" spans="1:8" x14ac:dyDescent="0.15">
      <c r="A12" s="166"/>
      <c r="B12" s="167"/>
      <c r="C12" s="174"/>
      <c r="D12" s="169">
        <v>35747</v>
      </c>
      <c r="E12" s="170"/>
      <c r="F12" s="171">
        <v>68516</v>
      </c>
      <c r="G12" s="172"/>
      <c r="H12" s="173"/>
    </row>
    <row r="13" spans="1:8" x14ac:dyDescent="0.15">
      <c r="A13" s="154"/>
      <c r="B13" s="159"/>
      <c r="C13" s="175"/>
      <c r="D13" s="176">
        <v>73477</v>
      </c>
      <c r="E13" s="177"/>
      <c r="F13" s="178">
        <v>125605</v>
      </c>
      <c r="G13" s="179"/>
      <c r="H13" s="165"/>
    </row>
    <row r="14" spans="1:8" x14ac:dyDescent="0.15">
      <c r="A14" s="166"/>
      <c r="B14" s="167"/>
      <c r="C14" s="168"/>
      <c r="D14" s="169">
        <v>34621</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6.15</v>
      </c>
      <c r="C19" s="180">
        <f>ROUND(VALUE(SUBSTITUTE(実質収支比率等に係る経年分析!G$48,"▲","-")),2)</f>
        <v>7.24</v>
      </c>
      <c r="D19" s="180">
        <f>ROUND(VALUE(SUBSTITUTE(実質収支比率等に係る経年分析!H$48,"▲","-")),2)</f>
        <v>4.88</v>
      </c>
      <c r="E19" s="180">
        <f>ROUND(VALUE(SUBSTITUTE(実質収支比率等に係る経年分析!I$48,"▲","-")),2)</f>
        <v>2.58</v>
      </c>
      <c r="F19" s="180">
        <f>ROUND(VALUE(SUBSTITUTE(実質収支比率等に係る経年分析!J$48,"▲","-")),2)</f>
        <v>7.77</v>
      </c>
    </row>
    <row r="20" spans="1:11" x14ac:dyDescent="0.15">
      <c r="A20" s="180" t="s">
        <v>55</v>
      </c>
      <c r="B20" s="180">
        <f>ROUND(VALUE(SUBSTITUTE(実質収支比率等に係る経年分析!F$47,"▲","-")),2)</f>
        <v>32.700000000000003</v>
      </c>
      <c r="C20" s="180">
        <f>ROUND(VALUE(SUBSTITUTE(実質収支比率等に係る経年分析!G$47,"▲","-")),2)</f>
        <v>34.479999999999997</v>
      </c>
      <c r="D20" s="180">
        <f>ROUND(VALUE(SUBSTITUTE(実質収支比率等に係る経年分析!H$47,"▲","-")),2)</f>
        <v>38.04</v>
      </c>
      <c r="E20" s="180">
        <f>ROUND(VALUE(SUBSTITUTE(実質収支比率等に係る経年分析!I$47,"▲","-")),2)</f>
        <v>32.39</v>
      </c>
      <c r="F20" s="180">
        <f>ROUND(VALUE(SUBSTITUTE(実質収支比率等に係る経年分析!J$47,"▲","-")),2)</f>
        <v>36.72</v>
      </c>
    </row>
    <row r="21" spans="1:11" x14ac:dyDescent="0.15">
      <c r="A21" s="180" t="s">
        <v>56</v>
      </c>
      <c r="B21" s="180">
        <f>IF(ISNUMBER(VALUE(SUBSTITUTE(実質収支比率等に係る経年分析!F$49,"▲","-"))),ROUND(VALUE(SUBSTITUTE(実質収支比率等に係る経年分析!F$49,"▲","-")),2),NA())</f>
        <v>-16.39</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-7.9</v>
      </c>
      <c r="F21" s="180">
        <f>IF(ISNUMBER(VALUE(SUBSTITUTE(実質収支比率等に係る経年分析!J$49,"▲","-"))),ROUND(VALUE(SUBSTITUTE(実質収支比率等に係る経年分析!J$49,"▲","-")),2),NA())</f>
        <v>11.42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長南町後期高齢者医療特別会計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長南町農業集落排水事業特別会計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長南町笠森霊園事業特別会計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長南町介護保険特別会計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長南町国民健康保険特別会計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1.73</v>
      </c>
    </row>
    <row r="35" spans="1:16" x14ac:dyDescent="0.15">
      <c r="A35" s="181" t="str">
        <f>IF(連結実質赤字比率に係る赤字・黒字の構成分析!C$35="",NA(),連結実質赤字比率に係る赤字・黒字の構成分析!C$35)</f>
        <v>長南町ガス事業会計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4.3099999999999996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2.2999999999999998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422</v>
      </c>
      <c r="E42" s="182"/>
      <c r="F42" s="182"/>
      <c r="G42" s="182">
        <f>'実質公債費比率（分子）の構造'!L$52</f>
        <v>436</v>
      </c>
      <c r="H42" s="182"/>
      <c r="I42" s="182"/>
      <c r="J42" s="182">
        <f>'実質公債費比率（分子）の構造'!M$52</f>
        <v>438</v>
      </c>
      <c r="K42" s="182"/>
      <c r="L42" s="182"/>
      <c r="M42" s="182">
        <f>'実質公債費比率（分子）の構造'!N$52</f>
        <v>436</v>
      </c>
      <c r="N42" s="182"/>
      <c r="O42" s="182"/>
      <c r="P42" s="182">
        <f>'実質公債費比率（分子）の構造'!O$52</f>
        <v>448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49</v>
      </c>
      <c r="C44" s="182"/>
      <c r="D44" s="182"/>
      <c r="E44" s="182">
        <f>'実質公債費比率（分子）の構造'!L$50</f>
        <v>47</v>
      </c>
      <c r="F44" s="182"/>
      <c r="G44" s="182"/>
      <c r="H44" s="182">
        <f>'実質公債費比率（分子）の構造'!M$50</f>
        <v>50</v>
      </c>
      <c r="I44" s="182"/>
      <c r="J44" s="182"/>
      <c r="K44" s="182">
        <f>'実質公債費比率（分子）の構造'!N$50</f>
        <v>50</v>
      </c>
      <c r="L44" s="182"/>
      <c r="M44" s="182"/>
      <c r="N44" s="182">
        <f>'実質公債費比率（分子）の構造'!O$50</f>
        <v>49</v>
      </c>
      <c r="O44" s="182"/>
      <c r="P44" s="182"/>
    </row>
    <row r="45" spans="1:16" x14ac:dyDescent="0.15">
      <c r="A45" s="182" t="s">
        <v>66</v>
      </c>
      <c r="B45" s="182">
        <f>'実質公債費比率（分子）の構造'!K$49</f>
        <v>31</v>
      </c>
      <c r="C45" s="182"/>
      <c r="D45" s="182"/>
      <c r="E45" s="182">
        <f>'実質公債費比率（分子）の構造'!L$49</f>
        <v>32</v>
      </c>
      <c r="F45" s="182"/>
      <c r="G45" s="182"/>
      <c r="H45" s="182">
        <f>'実質公債費比率（分子）の構造'!M$49</f>
        <v>37</v>
      </c>
      <c r="I45" s="182"/>
      <c r="J45" s="182"/>
      <c r="K45" s="182">
        <f>'実質公債費比率（分子）の構造'!N$49</f>
        <v>39</v>
      </c>
      <c r="L45" s="182"/>
      <c r="M45" s="182"/>
      <c r="N45" s="182">
        <f>'実質公債費比率（分子）の構造'!O$49</f>
        <v>30</v>
      </c>
      <c r="O45" s="182"/>
      <c r="P45" s="182"/>
    </row>
    <row r="46" spans="1:16" x14ac:dyDescent="0.15">
      <c r="A46" s="182" t="s">
        <v>67</v>
      </c>
      <c r="B46" s="182">
        <f>'実質公債費比率（分子）の構造'!K$48</f>
        <v>135</v>
      </c>
      <c r="C46" s="182"/>
      <c r="D46" s="182"/>
      <c r="E46" s="182">
        <f>'実質公債費比率（分子）の構造'!L$48</f>
        <v>135</v>
      </c>
      <c r="F46" s="182"/>
      <c r="G46" s="182"/>
      <c r="H46" s="182">
        <f>'実質公債費比率（分子）の構造'!M$48</f>
        <v>135</v>
      </c>
      <c r="I46" s="182"/>
      <c r="J46" s="182"/>
      <c r="K46" s="182">
        <f>'実質公債費比率（分子）の構造'!N$48</f>
        <v>137</v>
      </c>
      <c r="L46" s="182"/>
      <c r="M46" s="182"/>
      <c r="N46" s="182">
        <f>'実質公債費比率（分子）の構造'!O$48</f>
        <v>135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390</v>
      </c>
      <c r="C49" s="182"/>
      <c r="D49" s="182"/>
      <c r="E49" s="182">
        <f>'実質公債費比率（分子）の構造'!L$45</f>
        <v>396</v>
      </c>
      <c r="F49" s="182"/>
      <c r="G49" s="182"/>
      <c r="H49" s="182">
        <f>'実質公債費比率（分子）の構造'!M$45</f>
        <v>393</v>
      </c>
      <c r="I49" s="182"/>
      <c r="J49" s="182"/>
      <c r="K49" s="182">
        <f>'実質公債費比率（分子）の構造'!N$45</f>
        <v>380</v>
      </c>
      <c r="L49" s="182"/>
      <c r="M49" s="182"/>
      <c r="N49" s="182">
        <f>'実質公債費比率（分子）の構造'!O$45</f>
        <v>404</v>
      </c>
      <c r="O49" s="182"/>
      <c r="P49" s="182"/>
    </row>
    <row r="50" spans="1:16" x14ac:dyDescent="0.15">
      <c r="A50" s="182" t="s">
        <v>71</v>
      </c>
      <c r="B50" s="182" t="e">
        <f>NA()</f>
        <v>#N/A</v>
      </c>
      <c r="C50" s="182">
        <f>IF(ISNUMBER('実質公債費比率（分子）の構造'!K$53),'実質公債費比率（分子）の構造'!K$53,NA())</f>
        <v>183</v>
      </c>
      <c r="D50" s="182" t="e">
        <f>NA()</f>
        <v>#N/A</v>
      </c>
      <c r="E50" s="182" t="e">
        <f>NA()</f>
        <v>#N/A</v>
      </c>
      <c r="F50" s="182">
        <f>IF(ISNUMBER('実質公債費比率（分子）の構造'!L$53),'実質公債費比率（分子）の構造'!L$53,NA())</f>
        <v>174</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170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4772</v>
      </c>
      <c r="E56" s="181"/>
      <c r="F56" s="181"/>
      <c r="G56" s="181">
        <f>'将来負担比率（分子）の構造'!J$52</f>
        <v>4642</v>
      </c>
      <c r="H56" s="181"/>
      <c r="I56" s="181"/>
      <c r="J56" s="181">
        <f>'将来負担比率（分子）の構造'!K$52</f>
        <v>4501</v>
      </c>
      <c r="K56" s="181"/>
      <c r="L56" s="181"/>
      <c r="M56" s="181">
        <f>'将来負担比率（分子）の構造'!L$52</f>
        <v>4346</v>
      </c>
      <c r="N56" s="181"/>
      <c r="O56" s="181"/>
      <c r="P56" s="181">
        <f>'将来負担比率（分子）の構造'!M$52</f>
        <v>4184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2209</v>
      </c>
      <c r="E58" s="181"/>
      <c r="F58" s="181"/>
      <c r="G58" s="181">
        <f>'将来負担比率（分子）の構造'!J$50</f>
        <v>2296</v>
      </c>
      <c r="H58" s="181"/>
      <c r="I58" s="181"/>
      <c r="J58" s="181">
        <f>'将来負担比率（分子）の構造'!K$50</f>
        <v>2447</v>
      </c>
      <c r="K58" s="181"/>
      <c r="L58" s="181"/>
      <c r="M58" s="181">
        <f>'将来負担比率（分子）の構造'!L$50</f>
        <v>2267</v>
      </c>
      <c r="N58" s="181"/>
      <c r="O58" s="181"/>
      <c r="P58" s="181">
        <f>'将来負担比率（分子）の構造'!M$50</f>
        <v>2411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1572</v>
      </c>
      <c r="C62" s="181"/>
      <c r="D62" s="181"/>
      <c r="E62" s="181">
        <f>'将来負担比率（分子）の構造'!J$45</f>
        <v>1492</v>
      </c>
      <c r="F62" s="181"/>
      <c r="G62" s="181"/>
      <c r="H62" s="181">
        <f>'将来負担比率（分子）の構造'!K$45</f>
        <v>1300</v>
      </c>
      <c r="I62" s="181"/>
      <c r="J62" s="181"/>
      <c r="K62" s="181">
        <f>'将来負担比率（分子）の構造'!L$45</f>
        <v>1275</v>
      </c>
      <c r="L62" s="181"/>
      <c r="M62" s="181"/>
      <c r="N62" s="181">
        <f>'将来負担比率（分子）の構造'!M$45</f>
        <v>1235</v>
      </c>
      <c r="O62" s="181"/>
      <c r="P62" s="181"/>
    </row>
    <row r="63" spans="1:16" x14ac:dyDescent="0.15">
      <c r="A63" s="181" t="s">
        <v>34</v>
      </c>
      <c r="B63" s="181">
        <f>'将来負担比率（分子）の構造'!I$44</f>
        <v>259</v>
      </c>
      <c r="C63" s="181"/>
      <c r="D63" s="181"/>
      <c r="E63" s="181">
        <f>'将来負担比率（分子）の構造'!J$44</f>
        <v>263</v>
      </c>
      <c r="F63" s="181"/>
      <c r="G63" s="181"/>
      <c r="H63" s="181">
        <f>'将来負担比率（分子）の構造'!K$44</f>
        <v>255</v>
      </c>
      <c r="I63" s="181"/>
      <c r="J63" s="181"/>
      <c r="K63" s="181">
        <f>'将来負担比率（分子）の構造'!L$44</f>
        <v>258</v>
      </c>
      <c r="L63" s="181"/>
      <c r="M63" s="181"/>
      <c r="N63" s="181">
        <f>'将来負担比率（分子）の構造'!M$44</f>
        <v>257</v>
      </c>
      <c r="O63" s="181"/>
      <c r="P63" s="181"/>
    </row>
    <row r="64" spans="1:16" x14ac:dyDescent="0.15">
      <c r="A64" s="181" t="s">
        <v>33</v>
      </c>
      <c r="B64" s="181">
        <f>'将来負担比率（分子）の構造'!I$43</f>
        <v>1283</v>
      </c>
      <c r="C64" s="181"/>
      <c r="D64" s="181"/>
      <c r="E64" s="181">
        <f>'将来負担比率（分子）の構造'!J$43</f>
        <v>1178</v>
      </c>
      <c r="F64" s="181"/>
      <c r="G64" s="181"/>
      <c r="H64" s="181">
        <f>'将来負担比率（分子）の構造'!K$43</f>
        <v>1079</v>
      </c>
      <c r="I64" s="181"/>
      <c r="J64" s="181"/>
      <c r="K64" s="181">
        <f>'将来負担比率（分子）の構造'!L$43</f>
        <v>972</v>
      </c>
      <c r="L64" s="181"/>
      <c r="M64" s="181"/>
      <c r="N64" s="181">
        <f>'将来負担比率（分子）の構造'!M$43</f>
        <v>854</v>
      </c>
      <c r="O64" s="181"/>
      <c r="P64" s="181"/>
    </row>
    <row r="65" spans="1:16" x14ac:dyDescent="0.15">
      <c r="A65" s="181" t="s">
        <v>32</v>
      </c>
      <c r="B65" s="181">
        <f>'将来負担比率（分子）の構造'!I$42</f>
        <v>712</v>
      </c>
      <c r="C65" s="181"/>
      <c r="D65" s="181"/>
      <c r="E65" s="181">
        <f>'将来負担比率（分子）の構造'!J$42</f>
        <v>665</v>
      </c>
      <c r="F65" s="181"/>
      <c r="G65" s="181"/>
      <c r="H65" s="181">
        <f>'将来負担比率（分子）の構造'!K$42</f>
        <v>618</v>
      </c>
      <c r="I65" s="181"/>
      <c r="J65" s="181"/>
      <c r="K65" s="181">
        <f>'将来負担比率（分子）の構造'!L$42</f>
        <v>571</v>
      </c>
      <c r="L65" s="181"/>
      <c r="M65" s="181"/>
      <c r="N65" s="181">
        <f>'将来負担比率（分子）の構造'!M$42</f>
        <v>524</v>
      </c>
      <c r="O65" s="181"/>
      <c r="P65" s="181"/>
    </row>
    <row r="66" spans="1:16" x14ac:dyDescent="0.15">
      <c r="A66" s="181" t="s">
        <v>31</v>
      </c>
      <c r="B66" s="181">
        <f>'将来負担比率（分子）の構造'!I$41</f>
        <v>4397</v>
      </c>
      <c r="C66" s="181"/>
      <c r="D66" s="181"/>
      <c r="E66" s="181">
        <f>'将来負担比率（分子）の構造'!J$41</f>
        <v>4280</v>
      </c>
      <c r="F66" s="181"/>
      <c r="G66" s="181"/>
      <c r="H66" s="181">
        <f>'将来負担比率（分子）の構造'!K$41</f>
        <v>4194</v>
      </c>
      <c r="I66" s="181"/>
      <c r="J66" s="181"/>
      <c r="K66" s="181">
        <f>'将来負担比率（分子）の構造'!L$41</f>
        <v>4115</v>
      </c>
      <c r="L66" s="181"/>
      <c r="M66" s="181"/>
      <c r="N66" s="181">
        <f>'将来負担比率（分子）の構造'!M$41</f>
        <v>4011</v>
      </c>
      <c r="O66" s="181"/>
      <c r="P66" s="181"/>
    </row>
    <row r="67" spans="1:16" x14ac:dyDescent="0.15">
      <c r="A67" s="181" t="s">
        <v>75</v>
      </c>
      <c r="B67" s="181" t="e">
        <f>NA()</f>
        <v>#N/A</v>
      </c>
      <c r="C67" s="181">
        <f>IF(ISNUMBER('将来負担比率（分子）の構造'!I$53), IF('将来負担比率（分子）の構造'!I$53 &lt; 0, 0, '将来負担比率（分子）の構造'!I$53), NA())</f>
        <v>1243</v>
      </c>
      <c r="D67" s="181" t="e">
        <f>NA()</f>
        <v>#N/A</v>
      </c>
      <c r="E67" s="181" t="e">
        <f>NA()</f>
        <v>#N/A</v>
      </c>
      <c r="F67" s="181">
        <f>IF(ISNUMBER('将来負担比率（分子）の構造'!J$53), IF('将来負担比率（分子）の構造'!J$53 &lt; 0, 0, '将来負担比率（分子）の構造'!J$53), NA())</f>
        <v>941</v>
      </c>
      <c r="G67" s="181" t="e">
        <f>NA()</f>
        <v>#N/A</v>
      </c>
      <c r="H67" s="181" t="e">
        <f>NA()</f>
        <v>#N/A</v>
      </c>
      <c r="I67" s="181">
        <f>IF(ISNUMBER('将来負担比率（分子）の構造'!K$53), IF('将来負担比率（分子）の構造'!K$53 &lt; 0, 0, '将来負担比率（分子）の構造'!K$53), NA())</f>
        <v>499</v>
      </c>
      <c r="J67" s="181" t="e">
        <f>NA()</f>
        <v>#N/A</v>
      </c>
      <c r="K67" s="181" t="e">
        <f>NA()</f>
        <v>#N/A</v>
      </c>
      <c r="L67" s="181">
        <f>IF(ISNUMBER('将来負担比率（分子）の構造'!L$53), IF('将来負担比率（分子）の構造'!L$53 &lt; 0, 0, '将来負担比率（分子）の構造'!L$53), NA())</f>
        <v>578</v>
      </c>
      <c r="M67" s="181" t="e">
        <f>NA()</f>
        <v>#N/A</v>
      </c>
      <c r="N67" s="181" t="e">
        <f>NA()</f>
        <v>#N/A</v>
      </c>
      <c r="O67" s="181">
        <f>IF(ISNUMBER('将来負担比率（分子）の構造'!M$53), IF('将来負担比率（分子）の構造'!M$53 &lt; 0, 0, '将来負担比率（分子）の構造'!M$53), NA())</f>
        <v>285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1162</v>
      </c>
      <c r="C72" s="185">
        <f>基金残高に係る経年分析!G55</f>
        <v>991</v>
      </c>
      <c r="D72" s="185">
        <f>基金残高に係る経年分析!H55</f>
        <v>1188</v>
      </c>
    </row>
    <row r="73" spans="1:16" x14ac:dyDescent="0.15">
      <c r="A73" s="184" t="s">
        <v>78</v>
      </c>
      <c r="B73" s="185">
        <f>基金残高に係る経年分析!F56</f>
        <v>30</v>
      </c>
      <c r="C73" s="185">
        <f>基金残高に係る経年分析!G56</f>
        <v>30</v>
      </c>
      <c r="D73" s="185">
        <f>基金残高に係る経年分析!H56</f>
        <v>30</v>
      </c>
    </row>
    <row r="74" spans="1:16" x14ac:dyDescent="0.15">
      <c r="A74" s="184" t="s">
        <v>79</v>
      </c>
      <c r="B74" s="185">
        <f>基金残高に係る経年分析!F57</f>
        <v>925</v>
      </c>
      <c r="C74" s="185">
        <f>基金残高に係る経年分析!G57</f>
        <v>883</v>
      </c>
      <c r="D74" s="185">
        <f>基金残高に係る経年分析!H57</f>
        <v>824</v>
      </c>
    </row>
  </sheetData>
  <sheetProtection algorithmName="SHA-512" hashValue="9/DRxI9wS5MNQL0PHTZtujzWgl8idEhOmdrIOdTmDjDOfA8Hyj64CvW97XwAylqAqLIDwHtqHlg/fq5ZcKi9JQ==" saltValue="K+H13gssP6X+u8d6qaMB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1071403</v>
      </c>
      <c r="S5" s="637"/>
      <c r="T5" s="637"/>
      <c r="U5" s="637"/>
      <c r="V5" s="637"/>
      <c r="W5" s="637"/>
      <c r="X5" s="637"/>
      <c r="Y5" s="638"/>
      <c r="Z5" s="639">
        <v>16.600000000000001</v>
      </c>
      <c r="AA5" s="639"/>
      <c r="AB5" s="639"/>
      <c r="AC5" s="639"/>
      <c r="AD5" s="640">
        <v>1071403</v>
      </c>
      <c r="AE5" s="640"/>
      <c r="AF5" s="640"/>
      <c r="AG5" s="640"/>
      <c r="AH5" s="640"/>
      <c r="AI5" s="640"/>
      <c r="AJ5" s="640"/>
      <c r="AK5" s="640"/>
      <c r="AL5" s="641">
        <v>34.6</v>
      </c>
      <c r="AM5" s="642"/>
      <c r="AN5" s="642"/>
      <c r="AO5" s="643"/>
      <c r="AP5" s="633" t="s">
        <v>223</v>
      </c>
      <c r="AQ5" s="634"/>
      <c r="AR5" s="634"/>
      <c r="AS5" s="634"/>
      <c r="AT5" s="634"/>
      <c r="AU5" s="634"/>
      <c r="AV5" s="634"/>
      <c r="AW5" s="634"/>
      <c r="AX5" s="634"/>
      <c r="AY5" s="634"/>
      <c r="AZ5" s="634"/>
      <c r="BA5" s="634"/>
      <c r="BB5" s="634"/>
      <c r="BC5" s="634"/>
      <c r="BD5" s="634"/>
      <c r="BE5" s="634"/>
      <c r="BF5" s="635"/>
      <c r="BG5" s="647">
        <v>1071403</v>
      </c>
      <c r="BH5" s="648"/>
      <c r="BI5" s="648"/>
      <c r="BJ5" s="648"/>
      <c r="BK5" s="648"/>
      <c r="BL5" s="648"/>
      <c r="BM5" s="648"/>
      <c r="BN5" s="649"/>
      <c r="BO5" s="650">
        <v>100</v>
      </c>
      <c r="BP5" s="650"/>
      <c r="BQ5" s="650"/>
      <c r="BR5" s="650"/>
      <c r="BS5" s="651" t="s">
        <v>128</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87636</v>
      </c>
      <c r="S6" s="648"/>
      <c r="T6" s="648"/>
      <c r="U6" s="648"/>
      <c r="V6" s="648"/>
      <c r="W6" s="648"/>
      <c r="X6" s="648"/>
      <c r="Y6" s="649"/>
      <c r="Z6" s="650">
        <v>1.4</v>
      </c>
      <c r="AA6" s="650"/>
      <c r="AB6" s="650"/>
      <c r="AC6" s="650"/>
      <c r="AD6" s="651">
        <v>87636</v>
      </c>
      <c r="AE6" s="651"/>
      <c r="AF6" s="651"/>
      <c r="AG6" s="651"/>
      <c r="AH6" s="651"/>
      <c r="AI6" s="651"/>
      <c r="AJ6" s="651"/>
      <c r="AK6" s="651"/>
      <c r="AL6" s="652">
        <v>2.8</v>
      </c>
      <c r="AM6" s="653"/>
      <c r="AN6" s="653"/>
      <c r="AO6" s="654"/>
      <c r="AP6" s="644" t="s">
        <v>228</v>
      </c>
      <c r="AQ6" s="645"/>
      <c r="AR6" s="645"/>
      <c r="AS6" s="645"/>
      <c r="AT6" s="645"/>
      <c r="AU6" s="645"/>
      <c r="AV6" s="645"/>
      <c r="AW6" s="645"/>
      <c r="AX6" s="645"/>
      <c r="AY6" s="645"/>
      <c r="AZ6" s="645"/>
      <c r="BA6" s="645"/>
      <c r="BB6" s="645"/>
      <c r="BC6" s="645"/>
      <c r="BD6" s="645"/>
      <c r="BE6" s="645"/>
      <c r="BF6" s="646"/>
      <c r="BG6" s="647">
        <v>1071403</v>
      </c>
      <c r="BH6" s="648"/>
      <c r="BI6" s="648"/>
      <c r="BJ6" s="648"/>
      <c r="BK6" s="648"/>
      <c r="BL6" s="648"/>
      <c r="BM6" s="648"/>
      <c r="BN6" s="649"/>
      <c r="BO6" s="650">
        <v>100</v>
      </c>
      <c r="BP6" s="650"/>
      <c r="BQ6" s="650"/>
      <c r="BR6" s="650"/>
      <c r="BS6" s="651" t="s">
        <v>128</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78929</v>
      </c>
      <c r="CS6" s="648"/>
      <c r="CT6" s="648"/>
      <c r="CU6" s="648"/>
      <c r="CV6" s="648"/>
      <c r="CW6" s="648"/>
      <c r="CX6" s="648"/>
      <c r="CY6" s="649"/>
      <c r="CZ6" s="641">
        <v>1.3</v>
      </c>
      <c r="DA6" s="642"/>
      <c r="DB6" s="642"/>
      <c r="DC6" s="661"/>
      <c r="DD6" s="656" t="s">
        <v>128</v>
      </c>
      <c r="DE6" s="648"/>
      <c r="DF6" s="648"/>
      <c r="DG6" s="648"/>
      <c r="DH6" s="648"/>
      <c r="DI6" s="648"/>
      <c r="DJ6" s="648"/>
      <c r="DK6" s="648"/>
      <c r="DL6" s="648"/>
      <c r="DM6" s="648"/>
      <c r="DN6" s="648"/>
      <c r="DO6" s="648"/>
      <c r="DP6" s="649"/>
      <c r="DQ6" s="656">
        <v>78929</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641</v>
      </c>
      <c r="S7" s="648"/>
      <c r="T7" s="648"/>
      <c r="U7" s="648"/>
      <c r="V7" s="648"/>
      <c r="W7" s="648"/>
      <c r="X7" s="648"/>
      <c r="Y7" s="649"/>
      <c r="Z7" s="650">
        <v>0</v>
      </c>
      <c r="AA7" s="650"/>
      <c r="AB7" s="650"/>
      <c r="AC7" s="650"/>
      <c r="AD7" s="651">
        <v>641</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375850</v>
      </c>
      <c r="BH7" s="648"/>
      <c r="BI7" s="648"/>
      <c r="BJ7" s="648"/>
      <c r="BK7" s="648"/>
      <c r="BL7" s="648"/>
      <c r="BM7" s="648"/>
      <c r="BN7" s="649"/>
      <c r="BO7" s="650">
        <v>35.1</v>
      </c>
      <c r="BP7" s="650"/>
      <c r="BQ7" s="650"/>
      <c r="BR7" s="650"/>
      <c r="BS7" s="651" t="s">
        <v>136</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2351783</v>
      </c>
      <c r="CS7" s="648"/>
      <c r="CT7" s="648"/>
      <c r="CU7" s="648"/>
      <c r="CV7" s="648"/>
      <c r="CW7" s="648"/>
      <c r="CX7" s="648"/>
      <c r="CY7" s="649"/>
      <c r="CZ7" s="650">
        <v>38.9</v>
      </c>
      <c r="DA7" s="650"/>
      <c r="DB7" s="650"/>
      <c r="DC7" s="650"/>
      <c r="DD7" s="656">
        <v>30183</v>
      </c>
      <c r="DE7" s="648"/>
      <c r="DF7" s="648"/>
      <c r="DG7" s="648"/>
      <c r="DH7" s="648"/>
      <c r="DI7" s="648"/>
      <c r="DJ7" s="648"/>
      <c r="DK7" s="648"/>
      <c r="DL7" s="648"/>
      <c r="DM7" s="648"/>
      <c r="DN7" s="648"/>
      <c r="DO7" s="648"/>
      <c r="DP7" s="649"/>
      <c r="DQ7" s="656">
        <v>1204618</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3835</v>
      </c>
      <c r="S8" s="648"/>
      <c r="T8" s="648"/>
      <c r="U8" s="648"/>
      <c r="V8" s="648"/>
      <c r="W8" s="648"/>
      <c r="X8" s="648"/>
      <c r="Y8" s="649"/>
      <c r="Z8" s="650">
        <v>0.1</v>
      </c>
      <c r="AA8" s="650"/>
      <c r="AB8" s="650"/>
      <c r="AC8" s="650"/>
      <c r="AD8" s="651">
        <v>3835</v>
      </c>
      <c r="AE8" s="651"/>
      <c r="AF8" s="651"/>
      <c r="AG8" s="651"/>
      <c r="AH8" s="651"/>
      <c r="AI8" s="651"/>
      <c r="AJ8" s="651"/>
      <c r="AK8" s="651"/>
      <c r="AL8" s="652">
        <v>0.1</v>
      </c>
      <c r="AM8" s="653"/>
      <c r="AN8" s="653"/>
      <c r="AO8" s="654"/>
      <c r="AP8" s="644" t="s">
        <v>234</v>
      </c>
      <c r="AQ8" s="645"/>
      <c r="AR8" s="645"/>
      <c r="AS8" s="645"/>
      <c r="AT8" s="645"/>
      <c r="AU8" s="645"/>
      <c r="AV8" s="645"/>
      <c r="AW8" s="645"/>
      <c r="AX8" s="645"/>
      <c r="AY8" s="645"/>
      <c r="AZ8" s="645"/>
      <c r="BA8" s="645"/>
      <c r="BB8" s="645"/>
      <c r="BC8" s="645"/>
      <c r="BD8" s="645"/>
      <c r="BE8" s="645"/>
      <c r="BF8" s="646"/>
      <c r="BG8" s="647">
        <v>14264</v>
      </c>
      <c r="BH8" s="648"/>
      <c r="BI8" s="648"/>
      <c r="BJ8" s="648"/>
      <c r="BK8" s="648"/>
      <c r="BL8" s="648"/>
      <c r="BM8" s="648"/>
      <c r="BN8" s="649"/>
      <c r="BO8" s="650">
        <v>1.3</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1001502</v>
      </c>
      <c r="CS8" s="648"/>
      <c r="CT8" s="648"/>
      <c r="CU8" s="648"/>
      <c r="CV8" s="648"/>
      <c r="CW8" s="648"/>
      <c r="CX8" s="648"/>
      <c r="CY8" s="649"/>
      <c r="CZ8" s="650">
        <v>16.600000000000001</v>
      </c>
      <c r="DA8" s="650"/>
      <c r="DB8" s="650"/>
      <c r="DC8" s="650"/>
      <c r="DD8" s="656">
        <v>11162</v>
      </c>
      <c r="DE8" s="648"/>
      <c r="DF8" s="648"/>
      <c r="DG8" s="648"/>
      <c r="DH8" s="648"/>
      <c r="DI8" s="648"/>
      <c r="DJ8" s="648"/>
      <c r="DK8" s="648"/>
      <c r="DL8" s="648"/>
      <c r="DM8" s="648"/>
      <c r="DN8" s="648"/>
      <c r="DO8" s="648"/>
      <c r="DP8" s="649"/>
      <c r="DQ8" s="656">
        <v>678584</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4643</v>
      </c>
      <c r="S9" s="648"/>
      <c r="T9" s="648"/>
      <c r="U9" s="648"/>
      <c r="V9" s="648"/>
      <c r="W9" s="648"/>
      <c r="X9" s="648"/>
      <c r="Y9" s="649"/>
      <c r="Z9" s="650">
        <v>0.1</v>
      </c>
      <c r="AA9" s="650"/>
      <c r="AB9" s="650"/>
      <c r="AC9" s="650"/>
      <c r="AD9" s="651">
        <v>4643</v>
      </c>
      <c r="AE9" s="651"/>
      <c r="AF9" s="651"/>
      <c r="AG9" s="651"/>
      <c r="AH9" s="651"/>
      <c r="AI9" s="651"/>
      <c r="AJ9" s="651"/>
      <c r="AK9" s="651"/>
      <c r="AL9" s="652">
        <v>0.1</v>
      </c>
      <c r="AM9" s="653"/>
      <c r="AN9" s="653"/>
      <c r="AO9" s="654"/>
      <c r="AP9" s="644" t="s">
        <v>237</v>
      </c>
      <c r="AQ9" s="645"/>
      <c r="AR9" s="645"/>
      <c r="AS9" s="645"/>
      <c r="AT9" s="645"/>
      <c r="AU9" s="645"/>
      <c r="AV9" s="645"/>
      <c r="AW9" s="645"/>
      <c r="AX9" s="645"/>
      <c r="AY9" s="645"/>
      <c r="AZ9" s="645"/>
      <c r="BA9" s="645"/>
      <c r="BB9" s="645"/>
      <c r="BC9" s="645"/>
      <c r="BD9" s="645"/>
      <c r="BE9" s="645"/>
      <c r="BF9" s="646"/>
      <c r="BG9" s="647">
        <v>303120</v>
      </c>
      <c r="BH9" s="648"/>
      <c r="BI9" s="648"/>
      <c r="BJ9" s="648"/>
      <c r="BK9" s="648"/>
      <c r="BL9" s="648"/>
      <c r="BM9" s="648"/>
      <c r="BN9" s="649"/>
      <c r="BO9" s="650">
        <v>28.3</v>
      </c>
      <c r="BP9" s="650"/>
      <c r="BQ9" s="650"/>
      <c r="BR9" s="650"/>
      <c r="BS9" s="656" t="s">
        <v>128</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422993</v>
      </c>
      <c r="CS9" s="648"/>
      <c r="CT9" s="648"/>
      <c r="CU9" s="648"/>
      <c r="CV9" s="648"/>
      <c r="CW9" s="648"/>
      <c r="CX9" s="648"/>
      <c r="CY9" s="649"/>
      <c r="CZ9" s="650">
        <v>7</v>
      </c>
      <c r="DA9" s="650"/>
      <c r="DB9" s="650"/>
      <c r="DC9" s="650"/>
      <c r="DD9" s="656">
        <v>26140</v>
      </c>
      <c r="DE9" s="648"/>
      <c r="DF9" s="648"/>
      <c r="DG9" s="648"/>
      <c r="DH9" s="648"/>
      <c r="DI9" s="648"/>
      <c r="DJ9" s="648"/>
      <c r="DK9" s="648"/>
      <c r="DL9" s="648"/>
      <c r="DM9" s="648"/>
      <c r="DN9" s="648"/>
      <c r="DO9" s="648"/>
      <c r="DP9" s="649"/>
      <c r="DQ9" s="656">
        <v>361151</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240</v>
      </c>
      <c r="AE10" s="651"/>
      <c r="AF10" s="651"/>
      <c r="AG10" s="651"/>
      <c r="AH10" s="651"/>
      <c r="AI10" s="651"/>
      <c r="AJ10" s="651"/>
      <c r="AK10" s="651"/>
      <c r="AL10" s="652" t="s">
        <v>128</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32438</v>
      </c>
      <c r="BH10" s="648"/>
      <c r="BI10" s="648"/>
      <c r="BJ10" s="648"/>
      <c r="BK10" s="648"/>
      <c r="BL10" s="648"/>
      <c r="BM10" s="648"/>
      <c r="BN10" s="649"/>
      <c r="BO10" s="650">
        <v>3</v>
      </c>
      <c r="BP10" s="650"/>
      <c r="BQ10" s="650"/>
      <c r="BR10" s="650"/>
      <c r="BS10" s="656" t="s">
        <v>128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136</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185137</v>
      </c>
      <c r="S11" s="648"/>
      <c r="T11" s="648"/>
      <c r="U11" s="648"/>
      <c r="V11" s="648"/>
      <c r="W11" s="648"/>
      <c r="X11" s="648"/>
      <c r="Y11" s="649"/>
      <c r="Z11" s="652">
        <v>2.9</v>
      </c>
      <c r="AA11" s="653"/>
      <c r="AB11" s="653"/>
      <c r="AC11" s="665"/>
      <c r="AD11" s="656">
        <v>185137</v>
      </c>
      <c r="AE11" s="648"/>
      <c r="AF11" s="648"/>
      <c r="AG11" s="648"/>
      <c r="AH11" s="648"/>
      <c r="AI11" s="648"/>
      <c r="AJ11" s="648"/>
      <c r="AK11" s="649"/>
      <c r="AL11" s="652">
        <v>6</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26028</v>
      </c>
      <c r="BH11" s="648"/>
      <c r="BI11" s="648"/>
      <c r="BJ11" s="648"/>
      <c r="BK11" s="648"/>
      <c r="BL11" s="648"/>
      <c r="BM11" s="648"/>
      <c r="BN11" s="649"/>
      <c r="BO11" s="650">
        <v>2.4</v>
      </c>
      <c r="BP11" s="650"/>
      <c r="BQ11" s="650"/>
      <c r="BR11" s="650"/>
      <c r="BS11" s="656" t="s">
        <v>128</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523029</v>
      </c>
      <c r="CS11" s="648"/>
      <c r="CT11" s="648"/>
      <c r="CU11" s="648"/>
      <c r="CV11" s="648"/>
      <c r="CW11" s="648"/>
      <c r="CX11" s="648"/>
      <c r="CY11" s="649"/>
      <c r="CZ11" s="650">
        <v>8.6999999999999993</v>
      </c>
      <c r="DA11" s="650"/>
      <c r="DB11" s="650"/>
      <c r="DC11" s="650"/>
      <c r="DD11" s="656">
        <v>123585</v>
      </c>
      <c r="DE11" s="648"/>
      <c r="DF11" s="648"/>
      <c r="DG11" s="648"/>
      <c r="DH11" s="648"/>
      <c r="DI11" s="648"/>
      <c r="DJ11" s="648"/>
      <c r="DK11" s="648"/>
      <c r="DL11" s="648"/>
      <c r="DM11" s="648"/>
      <c r="DN11" s="648"/>
      <c r="DO11" s="648"/>
      <c r="DP11" s="649"/>
      <c r="DQ11" s="656">
        <v>354328</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v>88071</v>
      </c>
      <c r="S12" s="648"/>
      <c r="T12" s="648"/>
      <c r="U12" s="648"/>
      <c r="V12" s="648"/>
      <c r="W12" s="648"/>
      <c r="X12" s="648"/>
      <c r="Y12" s="649"/>
      <c r="Z12" s="650">
        <v>1.4</v>
      </c>
      <c r="AA12" s="650"/>
      <c r="AB12" s="650"/>
      <c r="AC12" s="650"/>
      <c r="AD12" s="651">
        <v>88071</v>
      </c>
      <c r="AE12" s="651"/>
      <c r="AF12" s="651"/>
      <c r="AG12" s="651"/>
      <c r="AH12" s="651"/>
      <c r="AI12" s="651"/>
      <c r="AJ12" s="651"/>
      <c r="AK12" s="651"/>
      <c r="AL12" s="652">
        <v>2.8</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610567</v>
      </c>
      <c r="BH12" s="648"/>
      <c r="BI12" s="648"/>
      <c r="BJ12" s="648"/>
      <c r="BK12" s="648"/>
      <c r="BL12" s="648"/>
      <c r="BM12" s="648"/>
      <c r="BN12" s="649"/>
      <c r="BO12" s="650">
        <v>57</v>
      </c>
      <c r="BP12" s="650"/>
      <c r="BQ12" s="650"/>
      <c r="BR12" s="650"/>
      <c r="BS12" s="656" t="s">
        <v>136</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150245</v>
      </c>
      <c r="CS12" s="648"/>
      <c r="CT12" s="648"/>
      <c r="CU12" s="648"/>
      <c r="CV12" s="648"/>
      <c r="CW12" s="648"/>
      <c r="CX12" s="648"/>
      <c r="CY12" s="649"/>
      <c r="CZ12" s="650">
        <v>2.5</v>
      </c>
      <c r="DA12" s="650"/>
      <c r="DB12" s="650"/>
      <c r="DC12" s="650"/>
      <c r="DD12" s="656">
        <v>14612</v>
      </c>
      <c r="DE12" s="648"/>
      <c r="DF12" s="648"/>
      <c r="DG12" s="648"/>
      <c r="DH12" s="648"/>
      <c r="DI12" s="648"/>
      <c r="DJ12" s="648"/>
      <c r="DK12" s="648"/>
      <c r="DL12" s="648"/>
      <c r="DM12" s="648"/>
      <c r="DN12" s="648"/>
      <c r="DO12" s="648"/>
      <c r="DP12" s="649"/>
      <c r="DQ12" s="656">
        <v>134977</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240</v>
      </c>
      <c r="AE13" s="651"/>
      <c r="AF13" s="651"/>
      <c r="AG13" s="651"/>
      <c r="AH13" s="651"/>
      <c r="AI13" s="651"/>
      <c r="AJ13" s="651"/>
      <c r="AK13" s="651"/>
      <c r="AL13" s="652" t="s">
        <v>136</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610513</v>
      </c>
      <c r="BH13" s="648"/>
      <c r="BI13" s="648"/>
      <c r="BJ13" s="648"/>
      <c r="BK13" s="648"/>
      <c r="BL13" s="648"/>
      <c r="BM13" s="648"/>
      <c r="BN13" s="649"/>
      <c r="BO13" s="650">
        <v>57</v>
      </c>
      <c r="BP13" s="650"/>
      <c r="BQ13" s="650"/>
      <c r="BR13" s="650"/>
      <c r="BS13" s="656" t="s">
        <v>136</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227547</v>
      </c>
      <c r="CS13" s="648"/>
      <c r="CT13" s="648"/>
      <c r="CU13" s="648"/>
      <c r="CV13" s="648"/>
      <c r="CW13" s="648"/>
      <c r="CX13" s="648"/>
      <c r="CY13" s="649"/>
      <c r="CZ13" s="650">
        <v>3.8</v>
      </c>
      <c r="DA13" s="650"/>
      <c r="DB13" s="650"/>
      <c r="DC13" s="650"/>
      <c r="DD13" s="656">
        <v>170860</v>
      </c>
      <c r="DE13" s="648"/>
      <c r="DF13" s="648"/>
      <c r="DG13" s="648"/>
      <c r="DH13" s="648"/>
      <c r="DI13" s="648"/>
      <c r="DJ13" s="648"/>
      <c r="DK13" s="648"/>
      <c r="DL13" s="648"/>
      <c r="DM13" s="648"/>
      <c r="DN13" s="648"/>
      <c r="DO13" s="648"/>
      <c r="DP13" s="649"/>
      <c r="DQ13" s="656">
        <v>64236</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32019</v>
      </c>
      <c r="BH14" s="648"/>
      <c r="BI14" s="648"/>
      <c r="BJ14" s="648"/>
      <c r="BK14" s="648"/>
      <c r="BL14" s="648"/>
      <c r="BM14" s="648"/>
      <c r="BN14" s="649"/>
      <c r="BO14" s="650">
        <v>3</v>
      </c>
      <c r="BP14" s="650"/>
      <c r="BQ14" s="650"/>
      <c r="BR14" s="650"/>
      <c r="BS14" s="656" t="s">
        <v>128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213041</v>
      </c>
      <c r="CS14" s="648"/>
      <c r="CT14" s="648"/>
      <c r="CU14" s="648"/>
      <c r="CV14" s="648"/>
      <c r="CW14" s="648"/>
      <c r="CX14" s="648"/>
      <c r="CY14" s="649"/>
      <c r="CZ14" s="650">
        <v>3.5</v>
      </c>
      <c r="DA14" s="650"/>
      <c r="DB14" s="650"/>
      <c r="DC14" s="650"/>
      <c r="DD14" s="656">
        <v>19140</v>
      </c>
      <c r="DE14" s="648"/>
      <c r="DF14" s="648"/>
      <c r="DG14" s="648"/>
      <c r="DH14" s="648"/>
      <c r="DI14" s="648"/>
      <c r="DJ14" s="648"/>
      <c r="DK14" s="648"/>
      <c r="DL14" s="648"/>
      <c r="DM14" s="648"/>
      <c r="DN14" s="648"/>
      <c r="DO14" s="648"/>
      <c r="DP14" s="649"/>
      <c r="DQ14" s="656">
        <v>205086</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136</v>
      </c>
      <c r="AA15" s="650"/>
      <c r="AB15" s="650"/>
      <c r="AC15" s="650"/>
      <c r="AD15" s="651" t="s">
        <v>128</v>
      </c>
      <c r="AE15" s="651"/>
      <c r="AF15" s="651"/>
      <c r="AG15" s="651"/>
      <c r="AH15" s="651"/>
      <c r="AI15" s="651"/>
      <c r="AJ15" s="651"/>
      <c r="AK15" s="651"/>
      <c r="AL15" s="652" t="s">
        <v>136</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44481</v>
      </c>
      <c r="BH15" s="648"/>
      <c r="BI15" s="648"/>
      <c r="BJ15" s="648"/>
      <c r="BK15" s="648"/>
      <c r="BL15" s="648"/>
      <c r="BM15" s="648"/>
      <c r="BN15" s="649"/>
      <c r="BO15" s="650">
        <v>4.2</v>
      </c>
      <c r="BP15" s="650"/>
      <c r="BQ15" s="650"/>
      <c r="BR15" s="650"/>
      <c r="BS15" s="656" t="s">
        <v>128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370446</v>
      </c>
      <c r="CS15" s="648"/>
      <c r="CT15" s="648"/>
      <c r="CU15" s="648"/>
      <c r="CV15" s="648"/>
      <c r="CW15" s="648"/>
      <c r="CX15" s="648"/>
      <c r="CY15" s="649"/>
      <c r="CZ15" s="650">
        <v>6.1</v>
      </c>
      <c r="DA15" s="650"/>
      <c r="DB15" s="650"/>
      <c r="DC15" s="650"/>
      <c r="DD15" s="656">
        <v>23091</v>
      </c>
      <c r="DE15" s="648"/>
      <c r="DF15" s="648"/>
      <c r="DG15" s="648"/>
      <c r="DH15" s="648"/>
      <c r="DI15" s="648"/>
      <c r="DJ15" s="648"/>
      <c r="DK15" s="648"/>
      <c r="DL15" s="648"/>
      <c r="DM15" s="648"/>
      <c r="DN15" s="648"/>
      <c r="DO15" s="648"/>
      <c r="DP15" s="649"/>
      <c r="DQ15" s="656">
        <v>311918</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10787</v>
      </c>
      <c r="S16" s="648"/>
      <c r="T16" s="648"/>
      <c r="U16" s="648"/>
      <c r="V16" s="648"/>
      <c r="W16" s="648"/>
      <c r="X16" s="648"/>
      <c r="Y16" s="649"/>
      <c r="Z16" s="650">
        <v>0.2</v>
      </c>
      <c r="AA16" s="650"/>
      <c r="AB16" s="650"/>
      <c r="AC16" s="650"/>
      <c r="AD16" s="651">
        <v>10787</v>
      </c>
      <c r="AE16" s="651"/>
      <c r="AF16" s="651"/>
      <c r="AG16" s="651"/>
      <c r="AH16" s="651"/>
      <c r="AI16" s="651"/>
      <c r="AJ16" s="651"/>
      <c r="AK16" s="651"/>
      <c r="AL16" s="652">
        <v>0.3</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v>8486</v>
      </c>
      <c r="BH16" s="648"/>
      <c r="BI16" s="648"/>
      <c r="BJ16" s="648"/>
      <c r="BK16" s="648"/>
      <c r="BL16" s="648"/>
      <c r="BM16" s="648"/>
      <c r="BN16" s="649"/>
      <c r="BO16" s="650">
        <v>0.8</v>
      </c>
      <c r="BP16" s="650"/>
      <c r="BQ16" s="650"/>
      <c r="BR16" s="650"/>
      <c r="BS16" s="656" t="s">
        <v>128</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302423</v>
      </c>
      <c r="CS16" s="648"/>
      <c r="CT16" s="648"/>
      <c r="CU16" s="648"/>
      <c r="CV16" s="648"/>
      <c r="CW16" s="648"/>
      <c r="CX16" s="648"/>
      <c r="CY16" s="649"/>
      <c r="CZ16" s="650">
        <v>5</v>
      </c>
      <c r="DA16" s="650"/>
      <c r="DB16" s="650"/>
      <c r="DC16" s="650"/>
      <c r="DD16" s="656" t="s">
        <v>128</v>
      </c>
      <c r="DE16" s="648"/>
      <c r="DF16" s="648"/>
      <c r="DG16" s="648"/>
      <c r="DH16" s="648"/>
      <c r="DI16" s="648"/>
      <c r="DJ16" s="648"/>
      <c r="DK16" s="648"/>
      <c r="DL16" s="648"/>
      <c r="DM16" s="648"/>
      <c r="DN16" s="648"/>
      <c r="DO16" s="648"/>
      <c r="DP16" s="649"/>
      <c r="DQ16" s="656">
        <v>1</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5560</v>
      </c>
      <c r="S17" s="648"/>
      <c r="T17" s="648"/>
      <c r="U17" s="648"/>
      <c r="V17" s="648"/>
      <c r="W17" s="648"/>
      <c r="X17" s="648"/>
      <c r="Y17" s="649"/>
      <c r="Z17" s="650">
        <v>0.1</v>
      </c>
      <c r="AA17" s="650"/>
      <c r="AB17" s="650"/>
      <c r="AC17" s="650"/>
      <c r="AD17" s="651">
        <v>5560</v>
      </c>
      <c r="AE17" s="651"/>
      <c r="AF17" s="651"/>
      <c r="AG17" s="651"/>
      <c r="AH17" s="651"/>
      <c r="AI17" s="651"/>
      <c r="AJ17" s="651"/>
      <c r="AK17" s="651"/>
      <c r="AL17" s="652">
        <v>0.2</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136</v>
      </c>
      <c r="BH17" s="648"/>
      <c r="BI17" s="648"/>
      <c r="BJ17" s="648"/>
      <c r="BK17" s="648"/>
      <c r="BL17" s="648"/>
      <c r="BM17" s="648"/>
      <c r="BN17" s="649"/>
      <c r="BO17" s="650" t="s">
        <v>128</v>
      </c>
      <c r="BP17" s="650"/>
      <c r="BQ17" s="650"/>
      <c r="BR17" s="650"/>
      <c r="BS17" s="656" t="s">
        <v>136</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403887</v>
      </c>
      <c r="CS17" s="648"/>
      <c r="CT17" s="648"/>
      <c r="CU17" s="648"/>
      <c r="CV17" s="648"/>
      <c r="CW17" s="648"/>
      <c r="CX17" s="648"/>
      <c r="CY17" s="649"/>
      <c r="CZ17" s="650">
        <v>6.7</v>
      </c>
      <c r="DA17" s="650"/>
      <c r="DB17" s="650"/>
      <c r="DC17" s="650"/>
      <c r="DD17" s="656" t="s">
        <v>240</v>
      </c>
      <c r="DE17" s="648"/>
      <c r="DF17" s="648"/>
      <c r="DG17" s="648"/>
      <c r="DH17" s="648"/>
      <c r="DI17" s="648"/>
      <c r="DJ17" s="648"/>
      <c r="DK17" s="648"/>
      <c r="DL17" s="648"/>
      <c r="DM17" s="648"/>
      <c r="DN17" s="648"/>
      <c r="DO17" s="648"/>
      <c r="DP17" s="649"/>
      <c r="DQ17" s="656">
        <v>403887</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8698</v>
      </c>
      <c r="S18" s="648"/>
      <c r="T18" s="648"/>
      <c r="U18" s="648"/>
      <c r="V18" s="648"/>
      <c r="W18" s="648"/>
      <c r="X18" s="648"/>
      <c r="Y18" s="649"/>
      <c r="Z18" s="650">
        <v>0.1</v>
      </c>
      <c r="AA18" s="650"/>
      <c r="AB18" s="650"/>
      <c r="AC18" s="650"/>
      <c r="AD18" s="651">
        <v>8698</v>
      </c>
      <c r="AE18" s="651"/>
      <c r="AF18" s="651"/>
      <c r="AG18" s="651"/>
      <c r="AH18" s="651"/>
      <c r="AI18" s="651"/>
      <c r="AJ18" s="651"/>
      <c r="AK18" s="651"/>
      <c r="AL18" s="652">
        <v>0.3</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240</v>
      </c>
      <c r="BP18" s="650"/>
      <c r="BQ18" s="650"/>
      <c r="BR18" s="650"/>
      <c r="BS18" s="656" t="s">
        <v>128</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136</v>
      </c>
      <c r="DA18" s="650"/>
      <c r="DB18" s="650"/>
      <c r="DC18" s="650"/>
      <c r="DD18" s="656" t="s">
        <v>128</v>
      </c>
      <c r="DE18" s="648"/>
      <c r="DF18" s="648"/>
      <c r="DG18" s="648"/>
      <c r="DH18" s="648"/>
      <c r="DI18" s="648"/>
      <c r="DJ18" s="648"/>
      <c r="DK18" s="648"/>
      <c r="DL18" s="648"/>
      <c r="DM18" s="648"/>
      <c r="DN18" s="648"/>
      <c r="DO18" s="648"/>
      <c r="DP18" s="649"/>
      <c r="DQ18" s="656" t="s">
        <v>136</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2908</v>
      </c>
      <c r="S19" s="648"/>
      <c r="T19" s="648"/>
      <c r="U19" s="648"/>
      <c r="V19" s="648"/>
      <c r="W19" s="648"/>
      <c r="X19" s="648"/>
      <c r="Y19" s="649"/>
      <c r="Z19" s="650">
        <v>0</v>
      </c>
      <c r="AA19" s="650"/>
      <c r="AB19" s="650"/>
      <c r="AC19" s="650"/>
      <c r="AD19" s="651">
        <v>2908</v>
      </c>
      <c r="AE19" s="651"/>
      <c r="AF19" s="651"/>
      <c r="AG19" s="651"/>
      <c r="AH19" s="651"/>
      <c r="AI19" s="651"/>
      <c r="AJ19" s="651"/>
      <c r="AK19" s="651"/>
      <c r="AL19" s="652">
        <v>0.1</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t="s">
        <v>136</v>
      </c>
      <c r="BH19" s="648"/>
      <c r="BI19" s="648"/>
      <c r="BJ19" s="648"/>
      <c r="BK19" s="648"/>
      <c r="BL19" s="648"/>
      <c r="BM19" s="648"/>
      <c r="BN19" s="649"/>
      <c r="BO19" s="650" t="s">
        <v>128</v>
      </c>
      <c r="BP19" s="650"/>
      <c r="BQ19" s="650"/>
      <c r="BR19" s="650"/>
      <c r="BS19" s="656" t="s">
        <v>128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240</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5112</v>
      </c>
      <c r="S20" s="648"/>
      <c r="T20" s="648"/>
      <c r="U20" s="648"/>
      <c r="V20" s="648"/>
      <c r="W20" s="648"/>
      <c r="X20" s="648"/>
      <c r="Y20" s="649"/>
      <c r="Z20" s="650">
        <v>0.1</v>
      </c>
      <c r="AA20" s="650"/>
      <c r="AB20" s="650"/>
      <c r="AC20" s="650"/>
      <c r="AD20" s="651">
        <v>5112</v>
      </c>
      <c r="AE20" s="651"/>
      <c r="AF20" s="651"/>
      <c r="AG20" s="651"/>
      <c r="AH20" s="651"/>
      <c r="AI20" s="651"/>
      <c r="AJ20" s="651"/>
      <c r="AK20" s="651"/>
      <c r="AL20" s="652">
        <v>0.2</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t="s">
        <v>240</v>
      </c>
      <c r="BH20" s="648"/>
      <c r="BI20" s="648"/>
      <c r="BJ20" s="648"/>
      <c r="BK20" s="648"/>
      <c r="BL20" s="648"/>
      <c r="BM20" s="648"/>
      <c r="BN20" s="649"/>
      <c r="BO20" s="650" t="s">
        <v>128</v>
      </c>
      <c r="BP20" s="650"/>
      <c r="BQ20" s="650"/>
      <c r="BR20" s="650"/>
      <c r="BS20" s="656" t="s">
        <v>128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6045825</v>
      </c>
      <c r="CS20" s="648"/>
      <c r="CT20" s="648"/>
      <c r="CU20" s="648"/>
      <c r="CV20" s="648"/>
      <c r="CW20" s="648"/>
      <c r="CX20" s="648"/>
      <c r="CY20" s="649"/>
      <c r="CZ20" s="650">
        <v>100</v>
      </c>
      <c r="DA20" s="650"/>
      <c r="DB20" s="650"/>
      <c r="DC20" s="650"/>
      <c r="DD20" s="656">
        <v>418773</v>
      </c>
      <c r="DE20" s="648"/>
      <c r="DF20" s="648"/>
      <c r="DG20" s="648"/>
      <c r="DH20" s="648"/>
      <c r="DI20" s="648"/>
      <c r="DJ20" s="648"/>
      <c r="DK20" s="648"/>
      <c r="DL20" s="648"/>
      <c r="DM20" s="648"/>
      <c r="DN20" s="648"/>
      <c r="DO20" s="648"/>
      <c r="DP20" s="649"/>
      <c r="DQ20" s="656">
        <v>3797715</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678</v>
      </c>
      <c r="S21" s="648"/>
      <c r="T21" s="648"/>
      <c r="U21" s="648"/>
      <c r="V21" s="648"/>
      <c r="W21" s="648"/>
      <c r="X21" s="648"/>
      <c r="Y21" s="649"/>
      <c r="Z21" s="650">
        <v>0</v>
      </c>
      <c r="AA21" s="650"/>
      <c r="AB21" s="650"/>
      <c r="AC21" s="650"/>
      <c r="AD21" s="651">
        <v>678</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1713604</v>
      </c>
      <c r="S22" s="648"/>
      <c r="T22" s="648"/>
      <c r="U22" s="648"/>
      <c r="V22" s="648"/>
      <c r="W22" s="648"/>
      <c r="X22" s="648"/>
      <c r="Y22" s="649"/>
      <c r="Z22" s="650">
        <v>26.6</v>
      </c>
      <c r="AA22" s="650"/>
      <c r="AB22" s="650"/>
      <c r="AC22" s="650"/>
      <c r="AD22" s="651">
        <v>1601542</v>
      </c>
      <c r="AE22" s="651"/>
      <c r="AF22" s="651"/>
      <c r="AG22" s="651"/>
      <c r="AH22" s="651"/>
      <c r="AI22" s="651"/>
      <c r="AJ22" s="651"/>
      <c r="AK22" s="651"/>
      <c r="AL22" s="652">
        <v>51.7</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136</v>
      </c>
      <c r="BP22" s="650"/>
      <c r="BQ22" s="650"/>
      <c r="BR22" s="650"/>
      <c r="BS22" s="656" t="s">
        <v>128</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1601542</v>
      </c>
      <c r="S23" s="648"/>
      <c r="T23" s="648"/>
      <c r="U23" s="648"/>
      <c r="V23" s="648"/>
      <c r="W23" s="648"/>
      <c r="X23" s="648"/>
      <c r="Y23" s="649"/>
      <c r="Z23" s="650">
        <v>24.9</v>
      </c>
      <c r="AA23" s="650"/>
      <c r="AB23" s="650"/>
      <c r="AC23" s="650"/>
      <c r="AD23" s="651">
        <v>1601542</v>
      </c>
      <c r="AE23" s="651"/>
      <c r="AF23" s="651"/>
      <c r="AG23" s="651"/>
      <c r="AH23" s="651"/>
      <c r="AI23" s="651"/>
      <c r="AJ23" s="651"/>
      <c r="AK23" s="651"/>
      <c r="AL23" s="652">
        <v>51.7</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136</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112035</v>
      </c>
      <c r="S24" s="648"/>
      <c r="T24" s="648"/>
      <c r="U24" s="648"/>
      <c r="V24" s="648"/>
      <c r="W24" s="648"/>
      <c r="X24" s="648"/>
      <c r="Y24" s="649"/>
      <c r="Z24" s="650">
        <v>1.7</v>
      </c>
      <c r="AA24" s="650"/>
      <c r="AB24" s="650"/>
      <c r="AC24" s="650"/>
      <c r="AD24" s="651" t="s">
        <v>128</v>
      </c>
      <c r="AE24" s="651"/>
      <c r="AF24" s="651"/>
      <c r="AG24" s="651"/>
      <c r="AH24" s="651"/>
      <c r="AI24" s="651"/>
      <c r="AJ24" s="651"/>
      <c r="AK24" s="651"/>
      <c r="AL24" s="652" t="s">
        <v>128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136</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1772766</v>
      </c>
      <c r="CS24" s="637"/>
      <c r="CT24" s="637"/>
      <c r="CU24" s="637"/>
      <c r="CV24" s="637"/>
      <c r="CW24" s="637"/>
      <c r="CX24" s="637"/>
      <c r="CY24" s="638"/>
      <c r="CZ24" s="641">
        <v>29.3</v>
      </c>
      <c r="DA24" s="642"/>
      <c r="DB24" s="642"/>
      <c r="DC24" s="661"/>
      <c r="DD24" s="686">
        <v>1443257</v>
      </c>
      <c r="DE24" s="637"/>
      <c r="DF24" s="637"/>
      <c r="DG24" s="637"/>
      <c r="DH24" s="637"/>
      <c r="DI24" s="637"/>
      <c r="DJ24" s="637"/>
      <c r="DK24" s="638"/>
      <c r="DL24" s="686">
        <v>1433282</v>
      </c>
      <c r="DM24" s="637"/>
      <c r="DN24" s="637"/>
      <c r="DO24" s="637"/>
      <c r="DP24" s="637"/>
      <c r="DQ24" s="637"/>
      <c r="DR24" s="637"/>
      <c r="DS24" s="637"/>
      <c r="DT24" s="637"/>
      <c r="DU24" s="637"/>
      <c r="DV24" s="638"/>
      <c r="DW24" s="641">
        <v>44.2</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v>27</v>
      </c>
      <c r="S25" s="648"/>
      <c r="T25" s="648"/>
      <c r="U25" s="648"/>
      <c r="V25" s="648"/>
      <c r="W25" s="648"/>
      <c r="X25" s="648"/>
      <c r="Y25" s="649"/>
      <c r="Z25" s="650">
        <v>0</v>
      </c>
      <c r="AA25" s="650"/>
      <c r="AB25" s="650"/>
      <c r="AC25" s="650"/>
      <c r="AD25" s="651" t="s">
        <v>136</v>
      </c>
      <c r="AE25" s="651"/>
      <c r="AF25" s="651"/>
      <c r="AG25" s="651"/>
      <c r="AH25" s="651"/>
      <c r="AI25" s="651"/>
      <c r="AJ25" s="651"/>
      <c r="AK25" s="651"/>
      <c r="AL25" s="652" t="s">
        <v>128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240</v>
      </c>
      <c r="BH25" s="648"/>
      <c r="BI25" s="648"/>
      <c r="BJ25" s="648"/>
      <c r="BK25" s="648"/>
      <c r="BL25" s="648"/>
      <c r="BM25" s="648"/>
      <c r="BN25" s="649"/>
      <c r="BO25" s="650" t="s">
        <v>128</v>
      </c>
      <c r="BP25" s="650"/>
      <c r="BQ25" s="650"/>
      <c r="BR25" s="650"/>
      <c r="BS25" s="656" t="s">
        <v>136</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1004356</v>
      </c>
      <c r="CS25" s="683"/>
      <c r="CT25" s="683"/>
      <c r="CU25" s="683"/>
      <c r="CV25" s="683"/>
      <c r="CW25" s="683"/>
      <c r="CX25" s="683"/>
      <c r="CY25" s="684"/>
      <c r="CZ25" s="652">
        <v>16.600000000000001</v>
      </c>
      <c r="DA25" s="681"/>
      <c r="DB25" s="681"/>
      <c r="DC25" s="685"/>
      <c r="DD25" s="656">
        <v>903313</v>
      </c>
      <c r="DE25" s="683"/>
      <c r="DF25" s="683"/>
      <c r="DG25" s="683"/>
      <c r="DH25" s="683"/>
      <c r="DI25" s="683"/>
      <c r="DJ25" s="683"/>
      <c r="DK25" s="684"/>
      <c r="DL25" s="656">
        <v>902904</v>
      </c>
      <c r="DM25" s="683"/>
      <c r="DN25" s="683"/>
      <c r="DO25" s="683"/>
      <c r="DP25" s="683"/>
      <c r="DQ25" s="683"/>
      <c r="DR25" s="683"/>
      <c r="DS25" s="683"/>
      <c r="DT25" s="683"/>
      <c r="DU25" s="683"/>
      <c r="DV25" s="684"/>
      <c r="DW25" s="652">
        <v>27.9</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3180017</v>
      </c>
      <c r="S26" s="648"/>
      <c r="T26" s="648"/>
      <c r="U26" s="648"/>
      <c r="V26" s="648"/>
      <c r="W26" s="648"/>
      <c r="X26" s="648"/>
      <c r="Y26" s="649"/>
      <c r="Z26" s="650">
        <v>49.4</v>
      </c>
      <c r="AA26" s="650"/>
      <c r="AB26" s="650"/>
      <c r="AC26" s="650"/>
      <c r="AD26" s="651">
        <v>3067955</v>
      </c>
      <c r="AE26" s="651"/>
      <c r="AF26" s="651"/>
      <c r="AG26" s="651"/>
      <c r="AH26" s="651"/>
      <c r="AI26" s="651"/>
      <c r="AJ26" s="651"/>
      <c r="AK26" s="651"/>
      <c r="AL26" s="652">
        <v>99</v>
      </c>
      <c r="AM26" s="653"/>
      <c r="AN26" s="653"/>
      <c r="AO26" s="654"/>
      <c r="AP26" s="666" t="s">
        <v>292</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585271</v>
      </c>
      <c r="CS26" s="648"/>
      <c r="CT26" s="648"/>
      <c r="CU26" s="648"/>
      <c r="CV26" s="648"/>
      <c r="CW26" s="648"/>
      <c r="CX26" s="648"/>
      <c r="CY26" s="649"/>
      <c r="CZ26" s="652">
        <v>9.6999999999999993</v>
      </c>
      <c r="DA26" s="681"/>
      <c r="DB26" s="681"/>
      <c r="DC26" s="685"/>
      <c r="DD26" s="656">
        <v>509147</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2083</v>
      </c>
      <c r="S27" s="648"/>
      <c r="T27" s="648"/>
      <c r="U27" s="648"/>
      <c r="V27" s="648"/>
      <c r="W27" s="648"/>
      <c r="X27" s="648"/>
      <c r="Y27" s="649"/>
      <c r="Z27" s="650">
        <v>0</v>
      </c>
      <c r="AA27" s="650"/>
      <c r="AB27" s="650"/>
      <c r="AC27" s="650"/>
      <c r="AD27" s="651">
        <v>2083</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1071403</v>
      </c>
      <c r="BH27" s="648"/>
      <c r="BI27" s="648"/>
      <c r="BJ27" s="648"/>
      <c r="BK27" s="648"/>
      <c r="BL27" s="648"/>
      <c r="BM27" s="648"/>
      <c r="BN27" s="649"/>
      <c r="BO27" s="650">
        <v>100</v>
      </c>
      <c r="BP27" s="650"/>
      <c r="BQ27" s="650"/>
      <c r="BR27" s="650"/>
      <c r="BS27" s="656" t="s">
        <v>136</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364523</v>
      </c>
      <c r="CS27" s="683"/>
      <c r="CT27" s="683"/>
      <c r="CU27" s="683"/>
      <c r="CV27" s="683"/>
      <c r="CW27" s="683"/>
      <c r="CX27" s="683"/>
      <c r="CY27" s="684"/>
      <c r="CZ27" s="652">
        <v>6</v>
      </c>
      <c r="DA27" s="681"/>
      <c r="DB27" s="681"/>
      <c r="DC27" s="685"/>
      <c r="DD27" s="656">
        <v>136057</v>
      </c>
      <c r="DE27" s="683"/>
      <c r="DF27" s="683"/>
      <c r="DG27" s="683"/>
      <c r="DH27" s="683"/>
      <c r="DI27" s="683"/>
      <c r="DJ27" s="683"/>
      <c r="DK27" s="684"/>
      <c r="DL27" s="656">
        <v>126491</v>
      </c>
      <c r="DM27" s="683"/>
      <c r="DN27" s="683"/>
      <c r="DO27" s="683"/>
      <c r="DP27" s="683"/>
      <c r="DQ27" s="683"/>
      <c r="DR27" s="683"/>
      <c r="DS27" s="683"/>
      <c r="DT27" s="683"/>
      <c r="DU27" s="683"/>
      <c r="DV27" s="684"/>
      <c r="DW27" s="652">
        <v>3.9</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30639</v>
      </c>
      <c r="S28" s="648"/>
      <c r="T28" s="648"/>
      <c r="U28" s="648"/>
      <c r="V28" s="648"/>
      <c r="W28" s="648"/>
      <c r="X28" s="648"/>
      <c r="Y28" s="649"/>
      <c r="Z28" s="650">
        <v>0.5</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403887</v>
      </c>
      <c r="CS28" s="648"/>
      <c r="CT28" s="648"/>
      <c r="CU28" s="648"/>
      <c r="CV28" s="648"/>
      <c r="CW28" s="648"/>
      <c r="CX28" s="648"/>
      <c r="CY28" s="649"/>
      <c r="CZ28" s="652">
        <v>6.7</v>
      </c>
      <c r="DA28" s="681"/>
      <c r="DB28" s="681"/>
      <c r="DC28" s="685"/>
      <c r="DD28" s="656">
        <v>403887</v>
      </c>
      <c r="DE28" s="648"/>
      <c r="DF28" s="648"/>
      <c r="DG28" s="648"/>
      <c r="DH28" s="648"/>
      <c r="DI28" s="648"/>
      <c r="DJ28" s="648"/>
      <c r="DK28" s="649"/>
      <c r="DL28" s="656">
        <v>403887</v>
      </c>
      <c r="DM28" s="648"/>
      <c r="DN28" s="648"/>
      <c r="DO28" s="648"/>
      <c r="DP28" s="648"/>
      <c r="DQ28" s="648"/>
      <c r="DR28" s="648"/>
      <c r="DS28" s="648"/>
      <c r="DT28" s="648"/>
      <c r="DU28" s="648"/>
      <c r="DV28" s="649"/>
      <c r="DW28" s="652">
        <v>12.5</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84905</v>
      </c>
      <c r="S29" s="648"/>
      <c r="T29" s="648"/>
      <c r="U29" s="648"/>
      <c r="V29" s="648"/>
      <c r="W29" s="648"/>
      <c r="X29" s="648"/>
      <c r="Y29" s="649"/>
      <c r="Z29" s="650">
        <v>1.3</v>
      </c>
      <c r="AA29" s="650"/>
      <c r="AB29" s="650"/>
      <c r="AC29" s="650"/>
      <c r="AD29" s="651" t="s">
        <v>128</v>
      </c>
      <c r="AE29" s="651"/>
      <c r="AF29" s="651"/>
      <c r="AG29" s="651"/>
      <c r="AH29" s="651"/>
      <c r="AI29" s="651"/>
      <c r="AJ29" s="651"/>
      <c r="AK29" s="651"/>
      <c r="AL29" s="652" t="s">
        <v>128</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301</v>
      </c>
      <c r="CG29" s="663"/>
      <c r="CH29" s="663"/>
      <c r="CI29" s="663"/>
      <c r="CJ29" s="663"/>
      <c r="CK29" s="663"/>
      <c r="CL29" s="663"/>
      <c r="CM29" s="663"/>
      <c r="CN29" s="663"/>
      <c r="CO29" s="663"/>
      <c r="CP29" s="663"/>
      <c r="CQ29" s="664"/>
      <c r="CR29" s="647">
        <v>403887</v>
      </c>
      <c r="CS29" s="683"/>
      <c r="CT29" s="683"/>
      <c r="CU29" s="683"/>
      <c r="CV29" s="683"/>
      <c r="CW29" s="683"/>
      <c r="CX29" s="683"/>
      <c r="CY29" s="684"/>
      <c r="CZ29" s="652">
        <v>6.7</v>
      </c>
      <c r="DA29" s="681"/>
      <c r="DB29" s="681"/>
      <c r="DC29" s="685"/>
      <c r="DD29" s="656">
        <v>403887</v>
      </c>
      <c r="DE29" s="683"/>
      <c r="DF29" s="683"/>
      <c r="DG29" s="683"/>
      <c r="DH29" s="683"/>
      <c r="DI29" s="683"/>
      <c r="DJ29" s="683"/>
      <c r="DK29" s="684"/>
      <c r="DL29" s="656">
        <v>403887</v>
      </c>
      <c r="DM29" s="683"/>
      <c r="DN29" s="683"/>
      <c r="DO29" s="683"/>
      <c r="DP29" s="683"/>
      <c r="DQ29" s="683"/>
      <c r="DR29" s="683"/>
      <c r="DS29" s="683"/>
      <c r="DT29" s="683"/>
      <c r="DU29" s="683"/>
      <c r="DV29" s="684"/>
      <c r="DW29" s="652">
        <v>12.5</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40686</v>
      </c>
      <c r="S30" s="648"/>
      <c r="T30" s="648"/>
      <c r="U30" s="648"/>
      <c r="V30" s="648"/>
      <c r="W30" s="648"/>
      <c r="X30" s="648"/>
      <c r="Y30" s="649"/>
      <c r="Z30" s="650">
        <v>0.6</v>
      </c>
      <c r="AA30" s="650"/>
      <c r="AB30" s="650"/>
      <c r="AC30" s="650"/>
      <c r="AD30" s="651" t="s">
        <v>128</v>
      </c>
      <c r="AE30" s="651"/>
      <c r="AF30" s="651"/>
      <c r="AG30" s="651"/>
      <c r="AH30" s="651"/>
      <c r="AI30" s="651"/>
      <c r="AJ30" s="651"/>
      <c r="AK30" s="651"/>
      <c r="AL30" s="652" t="s">
        <v>136</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381002</v>
      </c>
      <c r="CS30" s="648"/>
      <c r="CT30" s="648"/>
      <c r="CU30" s="648"/>
      <c r="CV30" s="648"/>
      <c r="CW30" s="648"/>
      <c r="CX30" s="648"/>
      <c r="CY30" s="649"/>
      <c r="CZ30" s="652">
        <v>6.3</v>
      </c>
      <c r="DA30" s="681"/>
      <c r="DB30" s="681"/>
      <c r="DC30" s="685"/>
      <c r="DD30" s="656">
        <v>381002</v>
      </c>
      <c r="DE30" s="648"/>
      <c r="DF30" s="648"/>
      <c r="DG30" s="648"/>
      <c r="DH30" s="648"/>
      <c r="DI30" s="648"/>
      <c r="DJ30" s="648"/>
      <c r="DK30" s="649"/>
      <c r="DL30" s="656">
        <v>381002</v>
      </c>
      <c r="DM30" s="648"/>
      <c r="DN30" s="648"/>
      <c r="DO30" s="648"/>
      <c r="DP30" s="648"/>
      <c r="DQ30" s="648"/>
      <c r="DR30" s="648"/>
      <c r="DS30" s="648"/>
      <c r="DT30" s="648"/>
      <c r="DU30" s="648"/>
      <c r="DV30" s="649"/>
      <c r="DW30" s="652">
        <v>11.8</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1483570</v>
      </c>
      <c r="S31" s="648"/>
      <c r="T31" s="648"/>
      <c r="U31" s="648"/>
      <c r="V31" s="648"/>
      <c r="W31" s="648"/>
      <c r="X31" s="648"/>
      <c r="Y31" s="649"/>
      <c r="Z31" s="650">
        <v>23</v>
      </c>
      <c r="AA31" s="650"/>
      <c r="AB31" s="650"/>
      <c r="AC31" s="650"/>
      <c r="AD31" s="651" t="s">
        <v>128</v>
      </c>
      <c r="AE31" s="651"/>
      <c r="AF31" s="651"/>
      <c r="AG31" s="651"/>
      <c r="AH31" s="651"/>
      <c r="AI31" s="651"/>
      <c r="AJ31" s="651"/>
      <c r="AK31" s="651"/>
      <c r="AL31" s="652" t="s">
        <v>136</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15">
        <v>98.4</v>
      </c>
      <c r="BH31" s="702"/>
      <c r="BI31" s="702"/>
      <c r="BJ31" s="702"/>
      <c r="BK31" s="702"/>
      <c r="BL31" s="702"/>
      <c r="BM31" s="642">
        <v>95.4</v>
      </c>
      <c r="BN31" s="702"/>
      <c r="BO31" s="702"/>
      <c r="BP31" s="702"/>
      <c r="BQ31" s="703"/>
      <c r="BR31" s="715">
        <v>98.8</v>
      </c>
      <c r="BS31" s="702"/>
      <c r="BT31" s="702"/>
      <c r="BU31" s="702"/>
      <c r="BV31" s="702"/>
      <c r="BW31" s="702"/>
      <c r="BX31" s="642">
        <v>96.1</v>
      </c>
      <c r="BY31" s="702"/>
      <c r="BZ31" s="702"/>
      <c r="CA31" s="702"/>
      <c r="CB31" s="703"/>
      <c r="CD31" s="689"/>
      <c r="CE31" s="690"/>
      <c r="CF31" s="662" t="s">
        <v>309</v>
      </c>
      <c r="CG31" s="663"/>
      <c r="CH31" s="663"/>
      <c r="CI31" s="663"/>
      <c r="CJ31" s="663"/>
      <c r="CK31" s="663"/>
      <c r="CL31" s="663"/>
      <c r="CM31" s="663"/>
      <c r="CN31" s="663"/>
      <c r="CO31" s="663"/>
      <c r="CP31" s="663"/>
      <c r="CQ31" s="664"/>
      <c r="CR31" s="647">
        <v>22885</v>
      </c>
      <c r="CS31" s="683"/>
      <c r="CT31" s="683"/>
      <c r="CU31" s="683"/>
      <c r="CV31" s="683"/>
      <c r="CW31" s="683"/>
      <c r="CX31" s="683"/>
      <c r="CY31" s="684"/>
      <c r="CZ31" s="652">
        <v>0.4</v>
      </c>
      <c r="DA31" s="681"/>
      <c r="DB31" s="681"/>
      <c r="DC31" s="685"/>
      <c r="DD31" s="656">
        <v>22885</v>
      </c>
      <c r="DE31" s="683"/>
      <c r="DF31" s="683"/>
      <c r="DG31" s="683"/>
      <c r="DH31" s="683"/>
      <c r="DI31" s="683"/>
      <c r="DJ31" s="683"/>
      <c r="DK31" s="684"/>
      <c r="DL31" s="656">
        <v>22885</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136</v>
      </c>
      <c r="S32" s="648"/>
      <c r="T32" s="648"/>
      <c r="U32" s="648"/>
      <c r="V32" s="648"/>
      <c r="W32" s="648"/>
      <c r="X32" s="648"/>
      <c r="Y32" s="649"/>
      <c r="Z32" s="650" t="s">
        <v>136</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v>
      </c>
      <c r="BH32" s="683"/>
      <c r="BI32" s="683"/>
      <c r="BJ32" s="683"/>
      <c r="BK32" s="683"/>
      <c r="BL32" s="683"/>
      <c r="BM32" s="653">
        <v>96</v>
      </c>
      <c r="BN32" s="713"/>
      <c r="BO32" s="713"/>
      <c r="BP32" s="713"/>
      <c r="BQ32" s="714"/>
      <c r="BR32" s="716">
        <v>98.8</v>
      </c>
      <c r="BS32" s="683"/>
      <c r="BT32" s="683"/>
      <c r="BU32" s="683"/>
      <c r="BV32" s="683"/>
      <c r="BW32" s="683"/>
      <c r="BX32" s="653">
        <v>96.1</v>
      </c>
      <c r="BY32" s="713"/>
      <c r="BZ32" s="713"/>
      <c r="CA32" s="713"/>
      <c r="CB32" s="714"/>
      <c r="CD32" s="691"/>
      <c r="CE32" s="692"/>
      <c r="CF32" s="662" t="s">
        <v>313</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5"/>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461668</v>
      </c>
      <c r="S33" s="648"/>
      <c r="T33" s="648"/>
      <c r="U33" s="648"/>
      <c r="V33" s="648"/>
      <c r="W33" s="648"/>
      <c r="X33" s="648"/>
      <c r="Y33" s="649"/>
      <c r="Z33" s="650">
        <v>7.2</v>
      </c>
      <c r="AA33" s="650"/>
      <c r="AB33" s="650"/>
      <c r="AC33" s="650"/>
      <c r="AD33" s="651" t="s">
        <v>136</v>
      </c>
      <c r="AE33" s="651"/>
      <c r="AF33" s="651"/>
      <c r="AG33" s="651"/>
      <c r="AH33" s="651"/>
      <c r="AI33" s="651"/>
      <c r="AJ33" s="651"/>
      <c r="AK33" s="651"/>
      <c r="AL33" s="652" t="s">
        <v>240</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98</v>
      </c>
      <c r="BH33" s="718"/>
      <c r="BI33" s="718"/>
      <c r="BJ33" s="718"/>
      <c r="BK33" s="718"/>
      <c r="BL33" s="718"/>
      <c r="BM33" s="719">
        <v>94.7</v>
      </c>
      <c r="BN33" s="718"/>
      <c r="BO33" s="718"/>
      <c r="BP33" s="718"/>
      <c r="BQ33" s="720"/>
      <c r="BR33" s="717">
        <v>98.8</v>
      </c>
      <c r="BS33" s="718"/>
      <c r="BT33" s="718"/>
      <c r="BU33" s="718"/>
      <c r="BV33" s="718"/>
      <c r="BW33" s="718"/>
      <c r="BX33" s="719">
        <v>95.8</v>
      </c>
      <c r="BY33" s="718"/>
      <c r="BZ33" s="718"/>
      <c r="CA33" s="718"/>
      <c r="CB33" s="720"/>
      <c r="CD33" s="662" t="s">
        <v>316</v>
      </c>
      <c r="CE33" s="663"/>
      <c r="CF33" s="663"/>
      <c r="CG33" s="663"/>
      <c r="CH33" s="663"/>
      <c r="CI33" s="663"/>
      <c r="CJ33" s="663"/>
      <c r="CK33" s="663"/>
      <c r="CL33" s="663"/>
      <c r="CM33" s="663"/>
      <c r="CN33" s="663"/>
      <c r="CO33" s="663"/>
      <c r="CP33" s="663"/>
      <c r="CQ33" s="664"/>
      <c r="CR33" s="647">
        <v>3551863</v>
      </c>
      <c r="CS33" s="683"/>
      <c r="CT33" s="683"/>
      <c r="CU33" s="683"/>
      <c r="CV33" s="683"/>
      <c r="CW33" s="683"/>
      <c r="CX33" s="683"/>
      <c r="CY33" s="684"/>
      <c r="CZ33" s="652">
        <v>58.7</v>
      </c>
      <c r="DA33" s="681"/>
      <c r="DB33" s="681"/>
      <c r="DC33" s="685"/>
      <c r="DD33" s="656">
        <v>2150682</v>
      </c>
      <c r="DE33" s="683"/>
      <c r="DF33" s="683"/>
      <c r="DG33" s="683"/>
      <c r="DH33" s="683"/>
      <c r="DI33" s="683"/>
      <c r="DJ33" s="683"/>
      <c r="DK33" s="684"/>
      <c r="DL33" s="656">
        <v>1224892</v>
      </c>
      <c r="DM33" s="683"/>
      <c r="DN33" s="683"/>
      <c r="DO33" s="683"/>
      <c r="DP33" s="683"/>
      <c r="DQ33" s="683"/>
      <c r="DR33" s="683"/>
      <c r="DS33" s="683"/>
      <c r="DT33" s="683"/>
      <c r="DU33" s="683"/>
      <c r="DV33" s="684"/>
      <c r="DW33" s="652">
        <v>37.799999999999997</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1232</v>
      </c>
      <c r="S34" s="648"/>
      <c r="T34" s="648"/>
      <c r="U34" s="648"/>
      <c r="V34" s="648"/>
      <c r="W34" s="648"/>
      <c r="X34" s="648"/>
      <c r="Y34" s="649"/>
      <c r="Z34" s="650">
        <v>0</v>
      </c>
      <c r="AA34" s="650"/>
      <c r="AB34" s="650"/>
      <c r="AC34" s="650"/>
      <c r="AD34" s="651">
        <v>1066</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1028683</v>
      </c>
      <c r="CS34" s="648"/>
      <c r="CT34" s="648"/>
      <c r="CU34" s="648"/>
      <c r="CV34" s="648"/>
      <c r="CW34" s="648"/>
      <c r="CX34" s="648"/>
      <c r="CY34" s="649"/>
      <c r="CZ34" s="652">
        <v>17</v>
      </c>
      <c r="DA34" s="681"/>
      <c r="DB34" s="681"/>
      <c r="DC34" s="685"/>
      <c r="DD34" s="656">
        <v>673051</v>
      </c>
      <c r="DE34" s="648"/>
      <c r="DF34" s="648"/>
      <c r="DG34" s="648"/>
      <c r="DH34" s="648"/>
      <c r="DI34" s="648"/>
      <c r="DJ34" s="648"/>
      <c r="DK34" s="649"/>
      <c r="DL34" s="656">
        <v>471901</v>
      </c>
      <c r="DM34" s="648"/>
      <c r="DN34" s="648"/>
      <c r="DO34" s="648"/>
      <c r="DP34" s="648"/>
      <c r="DQ34" s="648"/>
      <c r="DR34" s="648"/>
      <c r="DS34" s="648"/>
      <c r="DT34" s="648"/>
      <c r="DU34" s="648"/>
      <c r="DV34" s="649"/>
      <c r="DW34" s="652">
        <v>14.6</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20101</v>
      </c>
      <c r="S35" s="648"/>
      <c r="T35" s="648"/>
      <c r="U35" s="648"/>
      <c r="V35" s="648"/>
      <c r="W35" s="648"/>
      <c r="X35" s="648"/>
      <c r="Y35" s="649"/>
      <c r="Z35" s="650">
        <v>0.3</v>
      </c>
      <c r="AA35" s="650"/>
      <c r="AB35" s="650"/>
      <c r="AC35" s="650"/>
      <c r="AD35" s="651" t="s">
        <v>128</v>
      </c>
      <c r="AE35" s="651"/>
      <c r="AF35" s="651"/>
      <c r="AG35" s="651"/>
      <c r="AH35" s="651"/>
      <c r="AI35" s="651"/>
      <c r="AJ35" s="651"/>
      <c r="AK35" s="651"/>
      <c r="AL35" s="652" t="s">
        <v>128</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22402</v>
      </c>
      <c r="CS35" s="683"/>
      <c r="CT35" s="683"/>
      <c r="CU35" s="683"/>
      <c r="CV35" s="683"/>
      <c r="CW35" s="683"/>
      <c r="CX35" s="683"/>
      <c r="CY35" s="684"/>
      <c r="CZ35" s="652">
        <v>0.4</v>
      </c>
      <c r="DA35" s="681"/>
      <c r="DB35" s="681"/>
      <c r="DC35" s="685"/>
      <c r="DD35" s="656">
        <v>14917</v>
      </c>
      <c r="DE35" s="683"/>
      <c r="DF35" s="683"/>
      <c r="DG35" s="683"/>
      <c r="DH35" s="683"/>
      <c r="DI35" s="683"/>
      <c r="DJ35" s="683"/>
      <c r="DK35" s="684"/>
      <c r="DL35" s="656">
        <v>14917</v>
      </c>
      <c r="DM35" s="683"/>
      <c r="DN35" s="683"/>
      <c r="DO35" s="683"/>
      <c r="DP35" s="683"/>
      <c r="DQ35" s="683"/>
      <c r="DR35" s="683"/>
      <c r="DS35" s="683"/>
      <c r="DT35" s="683"/>
      <c r="DU35" s="683"/>
      <c r="DV35" s="684"/>
      <c r="DW35" s="652">
        <v>0.5</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376297</v>
      </c>
      <c r="S36" s="648"/>
      <c r="T36" s="648"/>
      <c r="U36" s="648"/>
      <c r="V36" s="648"/>
      <c r="W36" s="648"/>
      <c r="X36" s="648"/>
      <c r="Y36" s="649"/>
      <c r="Z36" s="650">
        <v>5.8</v>
      </c>
      <c r="AA36" s="650"/>
      <c r="AB36" s="650"/>
      <c r="AC36" s="650"/>
      <c r="AD36" s="651" t="s">
        <v>128</v>
      </c>
      <c r="AE36" s="651"/>
      <c r="AF36" s="651"/>
      <c r="AG36" s="651"/>
      <c r="AH36" s="651"/>
      <c r="AI36" s="651"/>
      <c r="AJ36" s="651"/>
      <c r="AK36" s="651"/>
      <c r="AL36" s="652" t="s">
        <v>128</v>
      </c>
      <c r="AM36" s="653"/>
      <c r="AN36" s="653"/>
      <c r="AO36" s="654"/>
      <c r="AP36" s="235"/>
      <c r="AQ36" s="721" t="s">
        <v>324</v>
      </c>
      <c r="AR36" s="722"/>
      <c r="AS36" s="722"/>
      <c r="AT36" s="722"/>
      <c r="AU36" s="722"/>
      <c r="AV36" s="722"/>
      <c r="AW36" s="722"/>
      <c r="AX36" s="722"/>
      <c r="AY36" s="723"/>
      <c r="AZ36" s="636">
        <v>642045</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56226</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1413187</v>
      </c>
      <c r="CS36" s="648"/>
      <c r="CT36" s="648"/>
      <c r="CU36" s="648"/>
      <c r="CV36" s="648"/>
      <c r="CW36" s="648"/>
      <c r="CX36" s="648"/>
      <c r="CY36" s="649"/>
      <c r="CZ36" s="652">
        <v>23.4</v>
      </c>
      <c r="DA36" s="681"/>
      <c r="DB36" s="681"/>
      <c r="DC36" s="685"/>
      <c r="DD36" s="656">
        <v>498411</v>
      </c>
      <c r="DE36" s="648"/>
      <c r="DF36" s="648"/>
      <c r="DG36" s="648"/>
      <c r="DH36" s="648"/>
      <c r="DI36" s="648"/>
      <c r="DJ36" s="648"/>
      <c r="DK36" s="649"/>
      <c r="DL36" s="656">
        <v>377641</v>
      </c>
      <c r="DM36" s="648"/>
      <c r="DN36" s="648"/>
      <c r="DO36" s="648"/>
      <c r="DP36" s="648"/>
      <c r="DQ36" s="648"/>
      <c r="DR36" s="648"/>
      <c r="DS36" s="648"/>
      <c r="DT36" s="648"/>
      <c r="DU36" s="648"/>
      <c r="DV36" s="649"/>
      <c r="DW36" s="652">
        <v>11.7</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396892</v>
      </c>
      <c r="S37" s="648"/>
      <c r="T37" s="648"/>
      <c r="U37" s="648"/>
      <c r="V37" s="648"/>
      <c r="W37" s="648"/>
      <c r="X37" s="648"/>
      <c r="Y37" s="649"/>
      <c r="Z37" s="650">
        <v>6.2</v>
      </c>
      <c r="AA37" s="650"/>
      <c r="AB37" s="650"/>
      <c r="AC37" s="650"/>
      <c r="AD37" s="651" t="s">
        <v>128</v>
      </c>
      <c r="AE37" s="651"/>
      <c r="AF37" s="651"/>
      <c r="AG37" s="651"/>
      <c r="AH37" s="651"/>
      <c r="AI37" s="651"/>
      <c r="AJ37" s="651"/>
      <c r="AK37" s="651"/>
      <c r="AL37" s="652" t="s">
        <v>128</v>
      </c>
      <c r="AM37" s="653"/>
      <c r="AN37" s="653"/>
      <c r="AO37" s="654"/>
      <c r="AQ37" s="725" t="s">
        <v>328</v>
      </c>
      <c r="AR37" s="726"/>
      <c r="AS37" s="726"/>
      <c r="AT37" s="726"/>
      <c r="AU37" s="726"/>
      <c r="AV37" s="726"/>
      <c r="AW37" s="726"/>
      <c r="AX37" s="726"/>
      <c r="AY37" s="727"/>
      <c r="AZ37" s="647">
        <v>174000</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51723</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282411</v>
      </c>
      <c r="CS37" s="683"/>
      <c r="CT37" s="683"/>
      <c r="CU37" s="683"/>
      <c r="CV37" s="683"/>
      <c r="CW37" s="683"/>
      <c r="CX37" s="683"/>
      <c r="CY37" s="684"/>
      <c r="CZ37" s="652">
        <v>4.7</v>
      </c>
      <c r="DA37" s="681"/>
      <c r="DB37" s="681"/>
      <c r="DC37" s="685"/>
      <c r="DD37" s="656">
        <v>282411</v>
      </c>
      <c r="DE37" s="683"/>
      <c r="DF37" s="683"/>
      <c r="DG37" s="683"/>
      <c r="DH37" s="683"/>
      <c r="DI37" s="683"/>
      <c r="DJ37" s="683"/>
      <c r="DK37" s="684"/>
      <c r="DL37" s="656">
        <v>266835</v>
      </c>
      <c r="DM37" s="683"/>
      <c r="DN37" s="683"/>
      <c r="DO37" s="683"/>
      <c r="DP37" s="683"/>
      <c r="DQ37" s="683"/>
      <c r="DR37" s="683"/>
      <c r="DS37" s="683"/>
      <c r="DT37" s="683"/>
      <c r="DU37" s="683"/>
      <c r="DV37" s="684"/>
      <c r="DW37" s="652">
        <v>8.1999999999999993</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87812</v>
      </c>
      <c r="S38" s="648"/>
      <c r="T38" s="648"/>
      <c r="U38" s="648"/>
      <c r="V38" s="648"/>
      <c r="W38" s="648"/>
      <c r="X38" s="648"/>
      <c r="Y38" s="649"/>
      <c r="Z38" s="650">
        <v>1.4</v>
      </c>
      <c r="AA38" s="650"/>
      <c r="AB38" s="650"/>
      <c r="AC38" s="650"/>
      <c r="AD38" s="651">
        <v>27680</v>
      </c>
      <c r="AE38" s="651"/>
      <c r="AF38" s="651"/>
      <c r="AG38" s="651"/>
      <c r="AH38" s="651"/>
      <c r="AI38" s="651"/>
      <c r="AJ38" s="651"/>
      <c r="AK38" s="651"/>
      <c r="AL38" s="652">
        <v>0.9</v>
      </c>
      <c r="AM38" s="653"/>
      <c r="AN38" s="653"/>
      <c r="AO38" s="654"/>
      <c r="AQ38" s="725" t="s">
        <v>332</v>
      </c>
      <c r="AR38" s="726"/>
      <c r="AS38" s="726"/>
      <c r="AT38" s="726"/>
      <c r="AU38" s="726"/>
      <c r="AV38" s="726"/>
      <c r="AW38" s="726"/>
      <c r="AX38" s="726"/>
      <c r="AY38" s="727"/>
      <c r="AZ38" s="647">
        <v>39673</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1399</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576425</v>
      </c>
      <c r="CS38" s="648"/>
      <c r="CT38" s="648"/>
      <c r="CU38" s="648"/>
      <c r="CV38" s="648"/>
      <c r="CW38" s="648"/>
      <c r="CX38" s="648"/>
      <c r="CY38" s="649"/>
      <c r="CZ38" s="652">
        <v>9.5</v>
      </c>
      <c r="DA38" s="681"/>
      <c r="DB38" s="681"/>
      <c r="DC38" s="685"/>
      <c r="DD38" s="656">
        <v>508941</v>
      </c>
      <c r="DE38" s="648"/>
      <c r="DF38" s="648"/>
      <c r="DG38" s="648"/>
      <c r="DH38" s="648"/>
      <c r="DI38" s="648"/>
      <c r="DJ38" s="648"/>
      <c r="DK38" s="649"/>
      <c r="DL38" s="656">
        <v>360433</v>
      </c>
      <c r="DM38" s="648"/>
      <c r="DN38" s="648"/>
      <c r="DO38" s="648"/>
      <c r="DP38" s="648"/>
      <c r="DQ38" s="648"/>
      <c r="DR38" s="648"/>
      <c r="DS38" s="648"/>
      <c r="DT38" s="648"/>
      <c r="DU38" s="648"/>
      <c r="DV38" s="649"/>
      <c r="DW38" s="652">
        <v>11.1</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276300</v>
      </c>
      <c r="S39" s="648"/>
      <c r="T39" s="648"/>
      <c r="U39" s="648"/>
      <c r="V39" s="648"/>
      <c r="W39" s="648"/>
      <c r="X39" s="648"/>
      <c r="Y39" s="649"/>
      <c r="Z39" s="650">
        <v>4.3</v>
      </c>
      <c r="AA39" s="650"/>
      <c r="AB39" s="650"/>
      <c r="AC39" s="650"/>
      <c r="AD39" s="651" t="s">
        <v>128</v>
      </c>
      <c r="AE39" s="651"/>
      <c r="AF39" s="651"/>
      <c r="AG39" s="651"/>
      <c r="AH39" s="651"/>
      <c r="AI39" s="651"/>
      <c r="AJ39" s="651"/>
      <c r="AK39" s="651"/>
      <c r="AL39" s="652" t="s">
        <v>128</v>
      </c>
      <c r="AM39" s="653"/>
      <c r="AN39" s="653"/>
      <c r="AO39" s="654"/>
      <c r="AQ39" s="725" t="s">
        <v>336</v>
      </c>
      <c r="AR39" s="726"/>
      <c r="AS39" s="726"/>
      <c r="AT39" s="726"/>
      <c r="AU39" s="726"/>
      <c r="AV39" s="726"/>
      <c r="AW39" s="726"/>
      <c r="AX39" s="726"/>
      <c r="AY39" s="727"/>
      <c r="AZ39" s="647">
        <v>25947</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2166</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511166</v>
      </c>
      <c r="CS39" s="683"/>
      <c r="CT39" s="683"/>
      <c r="CU39" s="683"/>
      <c r="CV39" s="683"/>
      <c r="CW39" s="683"/>
      <c r="CX39" s="683"/>
      <c r="CY39" s="684"/>
      <c r="CZ39" s="652">
        <v>8.5</v>
      </c>
      <c r="DA39" s="681"/>
      <c r="DB39" s="681"/>
      <c r="DC39" s="685"/>
      <c r="DD39" s="656">
        <v>455362</v>
      </c>
      <c r="DE39" s="683"/>
      <c r="DF39" s="683"/>
      <c r="DG39" s="683"/>
      <c r="DH39" s="683"/>
      <c r="DI39" s="683"/>
      <c r="DJ39" s="683"/>
      <c r="DK39" s="684"/>
      <c r="DL39" s="656" t="s">
        <v>128</v>
      </c>
      <c r="DM39" s="683"/>
      <c r="DN39" s="683"/>
      <c r="DO39" s="683"/>
      <c r="DP39" s="683"/>
      <c r="DQ39" s="683"/>
      <c r="DR39" s="683"/>
      <c r="DS39" s="683"/>
      <c r="DT39" s="683"/>
      <c r="DU39" s="683"/>
      <c r="DV39" s="684"/>
      <c r="DW39" s="652" t="s">
        <v>136</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240</v>
      </c>
      <c r="AM40" s="653"/>
      <c r="AN40" s="653"/>
      <c r="AO40" s="654"/>
      <c r="AQ40" s="725" t="s">
        <v>340</v>
      </c>
      <c r="AR40" s="726"/>
      <c r="AS40" s="726"/>
      <c r="AT40" s="726"/>
      <c r="AU40" s="726"/>
      <c r="AV40" s="726"/>
      <c r="AW40" s="726"/>
      <c r="AX40" s="726"/>
      <c r="AY40" s="727"/>
      <c r="AZ40" s="647" t="s">
        <v>128</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103</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t="s">
        <v>128</v>
      </c>
      <c r="CS40" s="648"/>
      <c r="CT40" s="648"/>
      <c r="CU40" s="648"/>
      <c r="CV40" s="648"/>
      <c r="CW40" s="648"/>
      <c r="CX40" s="648"/>
      <c r="CY40" s="649"/>
      <c r="CZ40" s="652" t="s">
        <v>136</v>
      </c>
      <c r="DA40" s="681"/>
      <c r="DB40" s="681"/>
      <c r="DC40" s="685"/>
      <c r="DD40" s="656" t="s">
        <v>240</v>
      </c>
      <c r="DE40" s="648"/>
      <c r="DF40" s="648"/>
      <c r="DG40" s="648"/>
      <c r="DH40" s="648"/>
      <c r="DI40" s="648"/>
      <c r="DJ40" s="648"/>
      <c r="DK40" s="649"/>
      <c r="DL40" s="656" t="s">
        <v>128</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345</v>
      </c>
      <c r="AR41" s="726"/>
      <c r="AS41" s="726"/>
      <c r="AT41" s="726"/>
      <c r="AU41" s="726"/>
      <c r="AV41" s="726"/>
      <c r="AW41" s="726"/>
      <c r="AX41" s="726"/>
      <c r="AY41" s="727"/>
      <c r="AZ41" s="647">
        <v>77684</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136</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142000</v>
      </c>
      <c r="S42" s="648"/>
      <c r="T42" s="648"/>
      <c r="U42" s="648"/>
      <c r="V42" s="648"/>
      <c r="W42" s="648"/>
      <c r="X42" s="648"/>
      <c r="Y42" s="649"/>
      <c r="Z42" s="650">
        <v>2.2000000000000002</v>
      </c>
      <c r="AA42" s="650"/>
      <c r="AB42" s="650"/>
      <c r="AC42" s="650"/>
      <c r="AD42" s="651" t="s">
        <v>240</v>
      </c>
      <c r="AE42" s="651"/>
      <c r="AF42" s="651"/>
      <c r="AG42" s="651"/>
      <c r="AH42" s="651"/>
      <c r="AI42" s="651"/>
      <c r="AJ42" s="651"/>
      <c r="AK42" s="651"/>
      <c r="AL42" s="652" t="s">
        <v>240</v>
      </c>
      <c r="AM42" s="653"/>
      <c r="AN42" s="653"/>
      <c r="AO42" s="654"/>
      <c r="AQ42" s="746" t="s">
        <v>349</v>
      </c>
      <c r="AR42" s="747"/>
      <c r="AS42" s="747"/>
      <c r="AT42" s="747"/>
      <c r="AU42" s="747"/>
      <c r="AV42" s="747"/>
      <c r="AW42" s="747"/>
      <c r="AX42" s="747"/>
      <c r="AY42" s="748"/>
      <c r="AZ42" s="738">
        <v>324741</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341</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721196</v>
      </c>
      <c r="CS42" s="648"/>
      <c r="CT42" s="648"/>
      <c r="CU42" s="648"/>
      <c r="CV42" s="648"/>
      <c r="CW42" s="648"/>
      <c r="CX42" s="648"/>
      <c r="CY42" s="649"/>
      <c r="CZ42" s="652">
        <v>11.9</v>
      </c>
      <c r="DA42" s="653"/>
      <c r="DB42" s="653"/>
      <c r="DC42" s="665"/>
      <c r="DD42" s="656">
        <v>203776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6442202</v>
      </c>
      <c r="S43" s="739"/>
      <c r="T43" s="739"/>
      <c r="U43" s="739"/>
      <c r="V43" s="739"/>
      <c r="W43" s="739"/>
      <c r="X43" s="739"/>
      <c r="Y43" s="740"/>
      <c r="Z43" s="741">
        <v>100</v>
      </c>
      <c r="AA43" s="741"/>
      <c r="AB43" s="741"/>
      <c r="AC43" s="741"/>
      <c r="AD43" s="742">
        <v>3098784</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14799</v>
      </c>
      <c r="CS43" s="683"/>
      <c r="CT43" s="683"/>
      <c r="CU43" s="683"/>
      <c r="CV43" s="683"/>
      <c r="CW43" s="683"/>
      <c r="CX43" s="683"/>
      <c r="CY43" s="684"/>
      <c r="CZ43" s="652">
        <v>0.2</v>
      </c>
      <c r="DA43" s="681"/>
      <c r="DB43" s="681"/>
      <c r="DC43" s="685"/>
      <c r="DD43" s="656">
        <v>14157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418773</v>
      </c>
      <c r="CS44" s="648"/>
      <c r="CT44" s="648"/>
      <c r="CU44" s="648"/>
      <c r="CV44" s="648"/>
      <c r="CW44" s="648"/>
      <c r="CX44" s="648"/>
      <c r="CY44" s="649"/>
      <c r="CZ44" s="652">
        <v>6.9</v>
      </c>
      <c r="DA44" s="653"/>
      <c r="DB44" s="653"/>
      <c r="DC44" s="665"/>
      <c r="DD44" s="656">
        <v>203775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134111</v>
      </c>
      <c r="CS45" s="683"/>
      <c r="CT45" s="683"/>
      <c r="CU45" s="683"/>
      <c r="CV45" s="683"/>
      <c r="CW45" s="683"/>
      <c r="CX45" s="683"/>
      <c r="CY45" s="684"/>
      <c r="CZ45" s="652">
        <v>2.2000000000000002</v>
      </c>
      <c r="DA45" s="681"/>
      <c r="DB45" s="681"/>
      <c r="DC45" s="685"/>
      <c r="DD45" s="656">
        <v>27301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276787</v>
      </c>
      <c r="CS46" s="648"/>
      <c r="CT46" s="648"/>
      <c r="CU46" s="648"/>
      <c r="CV46" s="648"/>
      <c r="CW46" s="648"/>
      <c r="CX46" s="648"/>
      <c r="CY46" s="649"/>
      <c r="CZ46" s="652">
        <v>4.5999999999999996</v>
      </c>
      <c r="DA46" s="653"/>
      <c r="DB46" s="653"/>
      <c r="DC46" s="665"/>
      <c r="DD46" s="656">
        <v>168599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302423</v>
      </c>
      <c r="CS47" s="683"/>
      <c r="CT47" s="683"/>
      <c r="CU47" s="683"/>
      <c r="CV47" s="683"/>
      <c r="CW47" s="683"/>
      <c r="CX47" s="683"/>
      <c r="CY47" s="684"/>
      <c r="CZ47" s="652">
        <v>5</v>
      </c>
      <c r="DA47" s="681"/>
      <c r="DB47" s="681"/>
      <c r="DC47" s="685"/>
      <c r="DD47" s="656">
        <v>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240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6045825</v>
      </c>
      <c r="CS49" s="718"/>
      <c r="CT49" s="718"/>
      <c r="CU49" s="718"/>
      <c r="CV49" s="718"/>
      <c r="CW49" s="718"/>
      <c r="CX49" s="718"/>
      <c r="CY49" s="749"/>
      <c r="CZ49" s="743">
        <v>100</v>
      </c>
      <c r="DA49" s="750"/>
      <c r="DB49" s="750"/>
      <c r="DC49" s="751"/>
      <c r="DD49" s="752">
        <v>3797715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kwr2p3vwdA1e53NnPRWg1ZsC5X+VCCs7Iq275sqgNZWydNKyvRB/S7vg/RI/iE1VWX9sqtGCiJdi7zrOOAbHQ==" saltValue="/joVBvLPjvk4vlLh8Ui2i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6389</v>
      </c>
      <c r="R7" s="783"/>
      <c r="S7" s="783"/>
      <c r="T7" s="783"/>
      <c r="U7" s="783"/>
      <c r="V7" s="783">
        <v>6003</v>
      </c>
      <c r="W7" s="783"/>
      <c r="X7" s="783"/>
      <c r="Y7" s="783"/>
      <c r="Z7" s="783"/>
      <c r="AA7" s="783">
        <v>386</v>
      </c>
      <c r="AB7" s="783"/>
      <c r="AC7" s="783"/>
      <c r="AD7" s="783"/>
      <c r="AE7" s="784"/>
      <c r="AF7" s="785">
        <v>241</v>
      </c>
      <c r="AG7" s="786"/>
      <c r="AH7" s="786"/>
      <c r="AI7" s="786"/>
      <c r="AJ7" s="787"/>
      <c r="AK7" s="822">
        <v>376</v>
      </c>
      <c r="AL7" s="823"/>
      <c r="AM7" s="823"/>
      <c r="AN7" s="823"/>
      <c r="AO7" s="823"/>
      <c r="AP7" s="823">
        <v>4011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86</v>
      </c>
      <c r="R8" s="807"/>
      <c r="S8" s="807"/>
      <c r="T8" s="807"/>
      <c r="U8" s="807"/>
      <c r="V8" s="807">
        <v>76</v>
      </c>
      <c r="W8" s="807"/>
      <c r="X8" s="807"/>
      <c r="Y8" s="807"/>
      <c r="Z8" s="807"/>
      <c r="AA8" s="807">
        <v>10</v>
      </c>
      <c r="AB8" s="807"/>
      <c r="AC8" s="807"/>
      <c r="AD8" s="807"/>
      <c r="AE8" s="808"/>
      <c r="AF8" s="809">
        <v>10</v>
      </c>
      <c r="AG8" s="810"/>
      <c r="AH8" s="810"/>
      <c r="AI8" s="810"/>
      <c r="AJ8" s="811"/>
      <c r="AK8" s="812">
        <v>21</v>
      </c>
      <c r="AL8" s="813"/>
      <c r="AM8" s="813"/>
      <c r="AN8" s="813"/>
      <c r="AO8" s="813"/>
      <c r="AP8" s="813" t="s">
        <v>579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6455</v>
      </c>
      <c r="R23" s="842"/>
      <c r="S23" s="842"/>
      <c r="T23" s="842"/>
      <c r="U23" s="842"/>
      <c r="V23" s="842">
        <v>6059</v>
      </c>
      <c r="W23" s="842"/>
      <c r="X23" s="842"/>
      <c r="Y23" s="842"/>
      <c r="Z23" s="842"/>
      <c r="AA23" s="842">
        <v>396</v>
      </c>
      <c r="AB23" s="842"/>
      <c r="AC23" s="842"/>
      <c r="AD23" s="842"/>
      <c r="AE23" s="843"/>
      <c r="AF23" s="844">
        <v>251</v>
      </c>
      <c r="AG23" s="842"/>
      <c r="AH23" s="842"/>
      <c r="AI23" s="842"/>
      <c r="AJ23" s="845"/>
      <c r="AK23" s="846"/>
      <c r="AL23" s="847"/>
      <c r="AM23" s="847"/>
      <c r="AN23" s="847"/>
      <c r="AO23" s="847"/>
      <c r="AP23" s="842">
        <v>4011</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1113</v>
      </c>
      <c r="R28" s="871"/>
      <c r="S28" s="871"/>
      <c r="T28" s="871"/>
      <c r="U28" s="871"/>
      <c r="V28" s="871">
        <v>1057</v>
      </c>
      <c r="W28" s="871"/>
      <c r="X28" s="871"/>
      <c r="Y28" s="871"/>
      <c r="Z28" s="871"/>
      <c r="AA28" s="871">
        <v>56</v>
      </c>
      <c r="AB28" s="871"/>
      <c r="AC28" s="871"/>
      <c r="AD28" s="871"/>
      <c r="AE28" s="872"/>
      <c r="AF28" s="873">
        <v>56</v>
      </c>
      <c r="AG28" s="871"/>
      <c r="AH28" s="871"/>
      <c r="AI28" s="871"/>
      <c r="AJ28" s="874"/>
      <c r="AK28" s="875">
        <v>83</v>
      </c>
      <c r="AL28" s="866"/>
      <c r="AM28" s="866"/>
      <c r="AN28" s="866"/>
      <c r="AO28" s="866"/>
      <c r="AP28" s="866" t="s">
        <v>579</v>
      </c>
      <c r="AQ28" s="866"/>
      <c r="AR28" s="866"/>
      <c r="AS28" s="866"/>
      <c r="AT28" s="866"/>
      <c r="AU28" s="866" t="s">
        <v>579</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1117</v>
      </c>
      <c r="R29" s="807"/>
      <c r="S29" s="807"/>
      <c r="T29" s="807"/>
      <c r="U29" s="807"/>
      <c r="V29" s="807">
        <v>1088</v>
      </c>
      <c r="W29" s="807"/>
      <c r="X29" s="807"/>
      <c r="Y29" s="807"/>
      <c r="Z29" s="807"/>
      <c r="AA29" s="807">
        <v>30</v>
      </c>
      <c r="AB29" s="807"/>
      <c r="AC29" s="807"/>
      <c r="AD29" s="807"/>
      <c r="AE29" s="808"/>
      <c r="AF29" s="809">
        <v>30</v>
      </c>
      <c r="AG29" s="810"/>
      <c r="AH29" s="810"/>
      <c r="AI29" s="810"/>
      <c r="AJ29" s="811"/>
      <c r="AK29" s="878">
        <v>192</v>
      </c>
      <c r="AL29" s="879"/>
      <c r="AM29" s="879"/>
      <c r="AN29" s="879"/>
      <c r="AO29" s="879"/>
      <c r="AP29" s="879" t="s">
        <v>579</v>
      </c>
      <c r="AQ29" s="879"/>
      <c r="AR29" s="879"/>
      <c r="AS29" s="879"/>
      <c r="AT29" s="879"/>
      <c r="AU29" s="879" t="s">
        <v>579</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127</v>
      </c>
      <c r="R30" s="807"/>
      <c r="S30" s="807"/>
      <c r="T30" s="807"/>
      <c r="U30" s="807"/>
      <c r="V30" s="807">
        <v>125</v>
      </c>
      <c r="W30" s="807"/>
      <c r="X30" s="807"/>
      <c r="Y30" s="807"/>
      <c r="Z30" s="807"/>
      <c r="AA30" s="807">
        <v>1</v>
      </c>
      <c r="AB30" s="807"/>
      <c r="AC30" s="807"/>
      <c r="AD30" s="807"/>
      <c r="AE30" s="808"/>
      <c r="AF30" s="809">
        <v>1</v>
      </c>
      <c r="AG30" s="810"/>
      <c r="AH30" s="810"/>
      <c r="AI30" s="810"/>
      <c r="AJ30" s="811"/>
      <c r="AK30" s="878">
        <v>32</v>
      </c>
      <c r="AL30" s="879"/>
      <c r="AM30" s="879"/>
      <c r="AN30" s="879"/>
      <c r="AO30" s="879"/>
      <c r="AP30" s="879" t="s">
        <v>579</v>
      </c>
      <c r="AQ30" s="879"/>
      <c r="AR30" s="879"/>
      <c r="AS30" s="879"/>
      <c r="AT30" s="879"/>
      <c r="AU30" s="879" t="s">
        <v>579</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605</v>
      </c>
      <c r="R31" s="807"/>
      <c r="S31" s="807"/>
      <c r="T31" s="807"/>
      <c r="U31" s="807"/>
      <c r="V31" s="807">
        <v>600</v>
      </c>
      <c r="W31" s="807"/>
      <c r="X31" s="807"/>
      <c r="Y31" s="807"/>
      <c r="Z31" s="807"/>
      <c r="AA31" s="807">
        <v>5</v>
      </c>
      <c r="AB31" s="807"/>
      <c r="AC31" s="807"/>
      <c r="AD31" s="807"/>
      <c r="AE31" s="808"/>
      <c r="AF31" s="809">
        <v>140</v>
      </c>
      <c r="AG31" s="810"/>
      <c r="AH31" s="810"/>
      <c r="AI31" s="810"/>
      <c r="AJ31" s="811"/>
      <c r="AK31" s="878" t="s">
        <v>579</v>
      </c>
      <c r="AL31" s="879"/>
      <c r="AM31" s="879"/>
      <c r="AN31" s="879"/>
      <c r="AO31" s="879"/>
      <c r="AP31" s="879">
        <v>531</v>
      </c>
      <c r="AQ31" s="879"/>
      <c r="AR31" s="879"/>
      <c r="AS31" s="879"/>
      <c r="AT31" s="879"/>
      <c r="AU31" s="879" t="s">
        <v>579</v>
      </c>
      <c r="AV31" s="879"/>
      <c r="AW31" s="879"/>
      <c r="AX31" s="879"/>
      <c r="AY31" s="879"/>
      <c r="AZ31" s="880" t="s">
        <v>579</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226</v>
      </c>
      <c r="R32" s="807"/>
      <c r="S32" s="807"/>
      <c r="T32" s="807"/>
      <c r="U32" s="807"/>
      <c r="V32" s="807">
        <v>221</v>
      </c>
      <c r="W32" s="807"/>
      <c r="X32" s="807"/>
      <c r="Y32" s="807"/>
      <c r="Z32" s="807"/>
      <c r="AA32" s="807">
        <v>5</v>
      </c>
      <c r="AB32" s="807"/>
      <c r="AC32" s="807"/>
      <c r="AD32" s="807"/>
      <c r="AE32" s="808"/>
      <c r="AF32" s="809">
        <v>5</v>
      </c>
      <c r="AG32" s="810"/>
      <c r="AH32" s="810"/>
      <c r="AI32" s="810"/>
      <c r="AJ32" s="811"/>
      <c r="AK32" s="878">
        <v>174</v>
      </c>
      <c r="AL32" s="879"/>
      <c r="AM32" s="879"/>
      <c r="AN32" s="879"/>
      <c r="AO32" s="879"/>
      <c r="AP32" s="879">
        <v>1034</v>
      </c>
      <c r="AQ32" s="879"/>
      <c r="AR32" s="879"/>
      <c r="AS32" s="879"/>
      <c r="AT32" s="879"/>
      <c r="AU32" s="879">
        <v>854</v>
      </c>
      <c r="AV32" s="879"/>
      <c r="AW32" s="879"/>
      <c r="AX32" s="879"/>
      <c r="AY32" s="879"/>
      <c r="AZ32" s="880" t="s">
        <v>579</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232</v>
      </c>
      <c r="AG63" s="890"/>
      <c r="AH63" s="890"/>
      <c r="AI63" s="890"/>
      <c r="AJ63" s="891"/>
      <c r="AK63" s="892"/>
      <c r="AL63" s="887"/>
      <c r="AM63" s="887"/>
      <c r="AN63" s="887"/>
      <c r="AO63" s="887"/>
      <c r="AP63" s="890">
        <v>1565</v>
      </c>
      <c r="AQ63" s="890"/>
      <c r="AR63" s="890"/>
      <c r="AS63" s="890"/>
      <c r="AT63" s="890"/>
      <c r="AU63" s="890">
        <v>854</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410</v>
      </c>
      <c r="B66" s="789"/>
      <c r="C66" s="789"/>
      <c r="D66" s="789"/>
      <c r="E66" s="789"/>
      <c r="F66" s="789"/>
      <c r="G66" s="789"/>
      <c r="H66" s="789"/>
      <c r="I66" s="789"/>
      <c r="J66" s="789"/>
      <c r="K66" s="789"/>
      <c r="L66" s="789"/>
      <c r="M66" s="789"/>
      <c r="N66" s="789"/>
      <c r="O66" s="789"/>
      <c r="P66" s="790"/>
      <c r="Q66" s="765" t="s">
        <v>392</v>
      </c>
      <c r="R66" s="766"/>
      <c r="S66" s="766"/>
      <c r="T66" s="766"/>
      <c r="U66" s="767"/>
      <c r="V66" s="765" t="s">
        <v>393</v>
      </c>
      <c r="W66" s="766"/>
      <c r="X66" s="766"/>
      <c r="Y66" s="766"/>
      <c r="Z66" s="767"/>
      <c r="AA66" s="765" t="s">
        <v>394</v>
      </c>
      <c r="AB66" s="766"/>
      <c r="AC66" s="766"/>
      <c r="AD66" s="766"/>
      <c r="AE66" s="767"/>
      <c r="AF66" s="900" t="s">
        <v>395</v>
      </c>
      <c r="AG66" s="861"/>
      <c r="AH66" s="861"/>
      <c r="AI66" s="861"/>
      <c r="AJ66" s="901"/>
      <c r="AK66" s="765" t="s">
        <v>396</v>
      </c>
      <c r="AL66" s="789"/>
      <c r="AM66" s="789"/>
      <c r="AN66" s="789"/>
      <c r="AO66" s="790"/>
      <c r="AP66" s="765" t="s">
        <v>397</v>
      </c>
      <c r="AQ66" s="766"/>
      <c r="AR66" s="766"/>
      <c r="AS66" s="766"/>
      <c r="AT66" s="767"/>
      <c r="AU66" s="765" t="s">
        <v>411</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568</v>
      </c>
      <c r="C68" s="918"/>
      <c r="D68" s="918"/>
      <c r="E68" s="918"/>
      <c r="F68" s="918"/>
      <c r="G68" s="918"/>
      <c r="H68" s="918"/>
      <c r="I68" s="918"/>
      <c r="J68" s="918"/>
      <c r="K68" s="918"/>
      <c r="L68" s="918"/>
      <c r="M68" s="918"/>
      <c r="N68" s="918"/>
      <c r="O68" s="918"/>
      <c r="P68" s="919"/>
      <c r="Q68" s="920">
        <v>2548</v>
      </c>
      <c r="R68" s="914"/>
      <c r="S68" s="914"/>
      <c r="T68" s="914"/>
      <c r="U68" s="914"/>
      <c r="V68" s="914">
        <v>2213</v>
      </c>
      <c r="W68" s="914"/>
      <c r="X68" s="914"/>
      <c r="Y68" s="914"/>
      <c r="Z68" s="914"/>
      <c r="AA68" s="914">
        <v>335</v>
      </c>
      <c r="AB68" s="914"/>
      <c r="AC68" s="914"/>
      <c r="AD68" s="914"/>
      <c r="AE68" s="914"/>
      <c r="AF68" s="914">
        <v>335</v>
      </c>
      <c r="AG68" s="914"/>
      <c r="AH68" s="914"/>
      <c r="AI68" s="914"/>
      <c r="AJ68" s="914"/>
      <c r="AK68" s="914">
        <v>138</v>
      </c>
      <c r="AL68" s="914"/>
      <c r="AM68" s="914"/>
      <c r="AN68" s="914"/>
      <c r="AO68" s="914"/>
      <c r="AP68" s="914" t="s">
        <v>580</v>
      </c>
      <c r="AQ68" s="914"/>
      <c r="AR68" s="914"/>
      <c r="AS68" s="914"/>
      <c r="AT68" s="914"/>
      <c r="AU68" s="914" t="s">
        <v>580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569</v>
      </c>
      <c r="C69" s="922"/>
      <c r="D69" s="922"/>
      <c r="E69" s="922"/>
      <c r="F69" s="922"/>
      <c r="G69" s="922"/>
      <c r="H69" s="922"/>
      <c r="I69" s="922"/>
      <c r="J69" s="922"/>
      <c r="K69" s="922"/>
      <c r="L69" s="922"/>
      <c r="M69" s="922"/>
      <c r="N69" s="922"/>
      <c r="O69" s="922"/>
      <c r="P69" s="923"/>
      <c r="Q69" s="924">
        <v>659115</v>
      </c>
      <c r="R69" s="879"/>
      <c r="S69" s="879"/>
      <c r="T69" s="879"/>
      <c r="U69" s="879"/>
      <c r="V69" s="879">
        <v>635247</v>
      </c>
      <c r="W69" s="879"/>
      <c r="X69" s="879"/>
      <c r="Y69" s="879"/>
      <c r="Z69" s="879"/>
      <c r="AA69" s="879">
        <v>23868</v>
      </c>
      <c r="AB69" s="879"/>
      <c r="AC69" s="879"/>
      <c r="AD69" s="879"/>
      <c r="AE69" s="879"/>
      <c r="AF69" s="879">
        <v>23868</v>
      </c>
      <c r="AG69" s="879"/>
      <c r="AH69" s="879"/>
      <c r="AI69" s="879"/>
      <c r="AJ69" s="879"/>
      <c r="AK69" s="879">
        <v>3257</v>
      </c>
      <c r="AL69" s="879"/>
      <c r="AM69" s="879"/>
      <c r="AN69" s="879"/>
      <c r="AO69" s="879"/>
      <c r="AP69" s="879" t="s">
        <v>580</v>
      </c>
      <c r="AQ69" s="879"/>
      <c r="AR69" s="879"/>
      <c r="AS69" s="879"/>
      <c r="AT69" s="879"/>
      <c r="AU69" s="879" t="s">
        <v>580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570</v>
      </c>
      <c r="C70" s="922"/>
      <c r="D70" s="922"/>
      <c r="E70" s="922"/>
      <c r="F70" s="922"/>
      <c r="G70" s="922"/>
      <c r="H70" s="922"/>
      <c r="I70" s="922"/>
      <c r="J70" s="922"/>
      <c r="K70" s="922"/>
      <c r="L70" s="922"/>
      <c r="M70" s="922"/>
      <c r="N70" s="922"/>
      <c r="O70" s="922"/>
      <c r="P70" s="923"/>
      <c r="Q70" s="924">
        <v>21968</v>
      </c>
      <c r="R70" s="879"/>
      <c r="S70" s="879"/>
      <c r="T70" s="879"/>
      <c r="U70" s="879"/>
      <c r="V70" s="879">
        <v>21813</v>
      </c>
      <c r="W70" s="879"/>
      <c r="X70" s="879"/>
      <c r="Y70" s="879"/>
      <c r="Z70" s="879"/>
      <c r="AA70" s="879">
        <v>155</v>
      </c>
      <c r="AB70" s="879"/>
      <c r="AC70" s="879"/>
      <c r="AD70" s="879"/>
      <c r="AE70" s="879"/>
      <c r="AF70" s="879">
        <v>155</v>
      </c>
      <c r="AG70" s="879"/>
      <c r="AH70" s="879"/>
      <c r="AI70" s="879"/>
      <c r="AJ70" s="879"/>
      <c r="AK70" s="879">
        <v>90</v>
      </c>
      <c r="AL70" s="879"/>
      <c r="AM70" s="879"/>
      <c r="AN70" s="879"/>
      <c r="AO70" s="879"/>
      <c r="AP70" s="879" t="s">
        <v>580</v>
      </c>
      <c r="AQ70" s="879"/>
      <c r="AR70" s="879"/>
      <c r="AS70" s="879"/>
      <c r="AT70" s="879"/>
      <c r="AU70" s="879" t="s">
        <v>580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571</v>
      </c>
      <c r="C71" s="922"/>
      <c r="D71" s="922"/>
      <c r="E71" s="922"/>
      <c r="F71" s="922"/>
      <c r="G71" s="922"/>
      <c r="H71" s="922"/>
      <c r="I71" s="922"/>
      <c r="J71" s="922"/>
      <c r="K71" s="922"/>
      <c r="L71" s="922"/>
      <c r="M71" s="922"/>
      <c r="N71" s="922"/>
      <c r="O71" s="922"/>
      <c r="P71" s="923"/>
      <c r="Q71" s="924">
        <v>192</v>
      </c>
      <c r="R71" s="879"/>
      <c r="S71" s="879"/>
      <c r="T71" s="879"/>
      <c r="U71" s="879"/>
      <c r="V71" s="879">
        <v>133</v>
      </c>
      <c r="W71" s="879"/>
      <c r="X71" s="879"/>
      <c r="Y71" s="879"/>
      <c r="Z71" s="879"/>
      <c r="AA71" s="879">
        <v>58</v>
      </c>
      <c r="AB71" s="879"/>
      <c r="AC71" s="879"/>
      <c r="AD71" s="879"/>
      <c r="AE71" s="879"/>
      <c r="AF71" s="879">
        <v>58</v>
      </c>
      <c r="AG71" s="879"/>
      <c r="AH71" s="879"/>
      <c r="AI71" s="879"/>
      <c r="AJ71" s="879"/>
      <c r="AK71" s="879" t="s">
        <v>579</v>
      </c>
      <c r="AL71" s="879"/>
      <c r="AM71" s="879"/>
      <c r="AN71" s="879"/>
      <c r="AO71" s="879"/>
      <c r="AP71" s="879" t="s">
        <v>580</v>
      </c>
      <c r="AQ71" s="879"/>
      <c r="AR71" s="879"/>
      <c r="AS71" s="879"/>
      <c r="AT71" s="879"/>
      <c r="AU71" s="879" t="s">
        <v>580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572</v>
      </c>
      <c r="C72" s="922"/>
      <c r="D72" s="922"/>
      <c r="E72" s="922"/>
      <c r="F72" s="922"/>
      <c r="G72" s="922"/>
      <c r="H72" s="922"/>
      <c r="I72" s="922"/>
      <c r="J72" s="922"/>
      <c r="K72" s="922"/>
      <c r="L72" s="922"/>
      <c r="M72" s="922"/>
      <c r="N72" s="922"/>
      <c r="O72" s="922"/>
      <c r="P72" s="923"/>
      <c r="Q72" s="924">
        <v>76</v>
      </c>
      <c r="R72" s="879"/>
      <c r="S72" s="879"/>
      <c r="T72" s="879"/>
      <c r="U72" s="879"/>
      <c r="V72" s="879">
        <v>71</v>
      </c>
      <c r="W72" s="879"/>
      <c r="X72" s="879"/>
      <c r="Y72" s="879"/>
      <c r="Z72" s="879"/>
      <c r="AA72" s="879">
        <v>5</v>
      </c>
      <c r="AB72" s="879"/>
      <c r="AC72" s="879"/>
      <c r="AD72" s="879"/>
      <c r="AE72" s="879"/>
      <c r="AF72" s="879">
        <v>5</v>
      </c>
      <c r="AG72" s="879"/>
      <c r="AH72" s="879"/>
      <c r="AI72" s="879"/>
      <c r="AJ72" s="879"/>
      <c r="AK72" s="879">
        <v>1</v>
      </c>
      <c r="AL72" s="879"/>
      <c r="AM72" s="879"/>
      <c r="AN72" s="879"/>
      <c r="AO72" s="879"/>
      <c r="AP72" s="879" t="s">
        <v>580</v>
      </c>
      <c r="AQ72" s="879"/>
      <c r="AR72" s="879"/>
      <c r="AS72" s="879"/>
      <c r="AT72" s="879"/>
      <c r="AU72" s="879" t="s">
        <v>580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573</v>
      </c>
      <c r="C73" s="922"/>
      <c r="D73" s="922"/>
      <c r="E73" s="922"/>
      <c r="F73" s="922"/>
      <c r="G73" s="922"/>
      <c r="H73" s="922"/>
      <c r="I73" s="922"/>
      <c r="J73" s="922"/>
      <c r="K73" s="922"/>
      <c r="L73" s="922"/>
      <c r="M73" s="922"/>
      <c r="N73" s="922"/>
      <c r="O73" s="922"/>
      <c r="P73" s="923"/>
      <c r="Q73" s="924">
        <v>111</v>
      </c>
      <c r="R73" s="879"/>
      <c r="S73" s="879"/>
      <c r="T73" s="879"/>
      <c r="U73" s="879"/>
      <c r="V73" s="879">
        <v>74</v>
      </c>
      <c r="W73" s="879"/>
      <c r="X73" s="879"/>
      <c r="Y73" s="879"/>
      <c r="Z73" s="879"/>
      <c r="AA73" s="879">
        <v>38</v>
      </c>
      <c r="AB73" s="879"/>
      <c r="AC73" s="879"/>
      <c r="AD73" s="879"/>
      <c r="AE73" s="879"/>
      <c r="AF73" s="879">
        <v>38</v>
      </c>
      <c r="AG73" s="879"/>
      <c r="AH73" s="879"/>
      <c r="AI73" s="879"/>
      <c r="AJ73" s="879"/>
      <c r="AK73" s="879" t="s">
        <v>579</v>
      </c>
      <c r="AL73" s="879"/>
      <c r="AM73" s="879"/>
      <c r="AN73" s="879"/>
      <c r="AO73" s="879"/>
      <c r="AP73" s="879" t="s">
        <v>580</v>
      </c>
      <c r="AQ73" s="879"/>
      <c r="AR73" s="879"/>
      <c r="AS73" s="879"/>
      <c r="AT73" s="879"/>
      <c r="AU73" s="879" t="s">
        <v>580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574</v>
      </c>
      <c r="C74" s="922"/>
      <c r="D74" s="922"/>
      <c r="E74" s="922"/>
      <c r="F74" s="922"/>
      <c r="G74" s="922"/>
      <c r="H74" s="922"/>
      <c r="I74" s="922"/>
      <c r="J74" s="922"/>
      <c r="K74" s="922"/>
      <c r="L74" s="922"/>
      <c r="M74" s="922"/>
      <c r="N74" s="922"/>
      <c r="O74" s="922"/>
      <c r="P74" s="923"/>
      <c r="Q74" s="924">
        <v>6335</v>
      </c>
      <c r="R74" s="879"/>
      <c r="S74" s="879"/>
      <c r="T74" s="879"/>
      <c r="U74" s="879"/>
      <c r="V74" s="879">
        <v>7962</v>
      </c>
      <c r="W74" s="879"/>
      <c r="X74" s="879"/>
      <c r="Y74" s="879"/>
      <c r="Z74" s="879"/>
      <c r="AA74" s="879">
        <v>-1626</v>
      </c>
      <c r="AB74" s="879"/>
      <c r="AC74" s="879"/>
      <c r="AD74" s="879"/>
      <c r="AE74" s="879"/>
      <c r="AF74" s="879">
        <v>5591</v>
      </c>
      <c r="AG74" s="879"/>
      <c r="AH74" s="879"/>
      <c r="AI74" s="879"/>
      <c r="AJ74" s="879"/>
      <c r="AK74" s="879" t="s">
        <v>580</v>
      </c>
      <c r="AL74" s="879"/>
      <c r="AM74" s="879"/>
      <c r="AN74" s="879"/>
      <c r="AO74" s="879"/>
      <c r="AP74" s="879">
        <v>4257</v>
      </c>
      <c r="AQ74" s="879"/>
      <c r="AR74" s="879"/>
      <c r="AS74" s="879"/>
      <c r="AT74" s="879"/>
      <c r="AU74" s="879" t="s">
        <v>580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575</v>
      </c>
      <c r="C75" s="922"/>
      <c r="D75" s="922"/>
      <c r="E75" s="922"/>
      <c r="F75" s="922"/>
      <c r="G75" s="922"/>
      <c r="H75" s="922"/>
      <c r="I75" s="922"/>
      <c r="J75" s="922"/>
      <c r="K75" s="922"/>
      <c r="L75" s="922"/>
      <c r="M75" s="922"/>
      <c r="N75" s="922"/>
      <c r="O75" s="922"/>
      <c r="P75" s="923"/>
      <c r="Q75" s="927">
        <v>6809</v>
      </c>
      <c r="R75" s="928"/>
      <c r="S75" s="928"/>
      <c r="T75" s="928"/>
      <c r="U75" s="878"/>
      <c r="V75" s="929">
        <v>6608</v>
      </c>
      <c r="W75" s="928"/>
      <c r="X75" s="928"/>
      <c r="Y75" s="928"/>
      <c r="Z75" s="878"/>
      <c r="AA75" s="929">
        <v>201</v>
      </c>
      <c r="AB75" s="928"/>
      <c r="AC75" s="928"/>
      <c r="AD75" s="928"/>
      <c r="AE75" s="878"/>
      <c r="AF75" s="929">
        <v>186</v>
      </c>
      <c r="AG75" s="928"/>
      <c r="AH75" s="928"/>
      <c r="AI75" s="928"/>
      <c r="AJ75" s="878"/>
      <c r="AK75" s="929" t="s">
        <v>579</v>
      </c>
      <c r="AL75" s="928"/>
      <c r="AM75" s="928"/>
      <c r="AN75" s="928"/>
      <c r="AO75" s="878"/>
      <c r="AP75" s="929">
        <v>4040</v>
      </c>
      <c r="AQ75" s="928"/>
      <c r="AR75" s="928"/>
      <c r="AS75" s="928"/>
      <c r="AT75" s="878"/>
      <c r="AU75" s="929">
        <v>174</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576</v>
      </c>
      <c r="C76" s="922"/>
      <c r="D76" s="922"/>
      <c r="E76" s="922"/>
      <c r="F76" s="922"/>
      <c r="G76" s="922"/>
      <c r="H76" s="922"/>
      <c r="I76" s="922"/>
      <c r="J76" s="922"/>
      <c r="K76" s="922"/>
      <c r="L76" s="922"/>
      <c r="M76" s="922"/>
      <c r="N76" s="922"/>
      <c r="O76" s="922"/>
      <c r="P76" s="923"/>
      <c r="Q76" s="927">
        <v>165</v>
      </c>
      <c r="R76" s="928"/>
      <c r="S76" s="928"/>
      <c r="T76" s="928"/>
      <c r="U76" s="878"/>
      <c r="V76" s="929">
        <v>162</v>
      </c>
      <c r="W76" s="928"/>
      <c r="X76" s="928"/>
      <c r="Y76" s="928"/>
      <c r="Z76" s="878"/>
      <c r="AA76" s="929">
        <v>3</v>
      </c>
      <c r="AB76" s="928"/>
      <c r="AC76" s="928"/>
      <c r="AD76" s="928"/>
      <c r="AE76" s="878"/>
      <c r="AF76" s="929">
        <v>3</v>
      </c>
      <c r="AG76" s="928"/>
      <c r="AH76" s="928"/>
      <c r="AI76" s="928"/>
      <c r="AJ76" s="878"/>
      <c r="AK76" s="929" t="s">
        <v>579</v>
      </c>
      <c r="AL76" s="928"/>
      <c r="AM76" s="928"/>
      <c r="AN76" s="928"/>
      <c r="AO76" s="878"/>
      <c r="AP76" s="929" t="s">
        <v>580</v>
      </c>
      <c r="AQ76" s="928"/>
      <c r="AR76" s="928"/>
      <c r="AS76" s="928"/>
      <c r="AT76" s="878"/>
      <c r="AU76" s="929" t="s">
        <v>580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577</v>
      </c>
      <c r="C77" s="922"/>
      <c r="D77" s="922"/>
      <c r="E77" s="922"/>
      <c r="F77" s="922"/>
      <c r="G77" s="922"/>
      <c r="H77" s="922"/>
      <c r="I77" s="922"/>
      <c r="J77" s="922"/>
      <c r="K77" s="922"/>
      <c r="L77" s="922"/>
      <c r="M77" s="922"/>
      <c r="N77" s="922"/>
      <c r="O77" s="922"/>
      <c r="P77" s="923"/>
      <c r="Q77" s="927">
        <v>4682</v>
      </c>
      <c r="R77" s="928"/>
      <c r="S77" s="928"/>
      <c r="T77" s="928"/>
      <c r="U77" s="878"/>
      <c r="V77" s="929">
        <v>4457</v>
      </c>
      <c r="W77" s="928"/>
      <c r="X77" s="928"/>
      <c r="Y77" s="928"/>
      <c r="Z77" s="878"/>
      <c r="AA77" s="929">
        <v>225</v>
      </c>
      <c r="AB77" s="928"/>
      <c r="AC77" s="928"/>
      <c r="AD77" s="928"/>
      <c r="AE77" s="878"/>
      <c r="AF77" s="929">
        <v>2476</v>
      </c>
      <c r="AG77" s="928"/>
      <c r="AH77" s="928"/>
      <c r="AI77" s="928"/>
      <c r="AJ77" s="878"/>
      <c r="AK77" s="929" t="s">
        <v>580</v>
      </c>
      <c r="AL77" s="928"/>
      <c r="AM77" s="928"/>
      <c r="AN77" s="928"/>
      <c r="AO77" s="878"/>
      <c r="AP77" s="929">
        <v>11275</v>
      </c>
      <c r="AQ77" s="928"/>
      <c r="AR77" s="928"/>
      <c r="AS77" s="928"/>
      <c r="AT77" s="878"/>
      <c r="AU77" s="929">
        <v>68</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578</v>
      </c>
      <c r="C78" s="922"/>
      <c r="D78" s="922"/>
      <c r="E78" s="922"/>
      <c r="F78" s="922"/>
      <c r="G78" s="922"/>
      <c r="H78" s="922"/>
      <c r="I78" s="922"/>
      <c r="J78" s="922"/>
      <c r="K78" s="922"/>
      <c r="L78" s="922"/>
      <c r="M78" s="922"/>
      <c r="N78" s="922"/>
      <c r="O78" s="922"/>
      <c r="P78" s="923"/>
      <c r="Q78" s="924">
        <v>3081</v>
      </c>
      <c r="R78" s="879"/>
      <c r="S78" s="879"/>
      <c r="T78" s="879"/>
      <c r="U78" s="879"/>
      <c r="V78" s="879">
        <v>3132</v>
      </c>
      <c r="W78" s="879"/>
      <c r="X78" s="879"/>
      <c r="Y78" s="879"/>
      <c r="Z78" s="879"/>
      <c r="AA78" s="879">
        <v>-51</v>
      </c>
      <c r="AB78" s="879"/>
      <c r="AC78" s="879"/>
      <c r="AD78" s="879"/>
      <c r="AE78" s="879"/>
      <c r="AF78" s="879">
        <v>503</v>
      </c>
      <c r="AG78" s="879"/>
      <c r="AH78" s="879"/>
      <c r="AI78" s="879"/>
      <c r="AJ78" s="879"/>
      <c r="AK78" s="879" t="s">
        <v>580</v>
      </c>
      <c r="AL78" s="879"/>
      <c r="AM78" s="879"/>
      <c r="AN78" s="879"/>
      <c r="AO78" s="879"/>
      <c r="AP78" s="879">
        <v>459</v>
      </c>
      <c r="AQ78" s="879"/>
      <c r="AR78" s="879"/>
      <c r="AS78" s="879"/>
      <c r="AT78" s="879"/>
      <c r="AU78" s="879">
        <v>16</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33218</v>
      </c>
      <c r="AG88" s="890"/>
      <c r="AH88" s="890"/>
      <c r="AI88" s="890"/>
      <c r="AJ88" s="890"/>
      <c r="AK88" s="887"/>
      <c r="AL88" s="887"/>
      <c r="AM88" s="887"/>
      <c r="AN88" s="887"/>
      <c r="AO88" s="887"/>
      <c r="AP88" s="890">
        <v>20031</v>
      </c>
      <c r="AQ88" s="890"/>
      <c r="AR88" s="890"/>
      <c r="AS88" s="890"/>
      <c r="AT88" s="890"/>
      <c r="AU88" s="890">
        <v>258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421</v>
      </c>
      <c r="AB109" s="943"/>
      <c r="AC109" s="943"/>
      <c r="AD109" s="943"/>
      <c r="AE109" s="944"/>
      <c r="AF109" s="942" t="s">
        <v>422</v>
      </c>
      <c r="AG109" s="943"/>
      <c r="AH109" s="943"/>
      <c r="AI109" s="943"/>
      <c r="AJ109" s="944"/>
      <c r="AK109" s="942" t="s">
        <v>303</v>
      </c>
      <c r="AL109" s="943"/>
      <c r="AM109" s="943"/>
      <c r="AN109" s="943"/>
      <c r="AO109" s="944"/>
      <c r="AP109" s="942" t="s">
        <v>423</v>
      </c>
      <c r="AQ109" s="943"/>
      <c r="AR109" s="943"/>
      <c r="AS109" s="943"/>
      <c r="AT109" s="945"/>
      <c r="AU109" s="962" t="s">
        <v>420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421</v>
      </c>
      <c r="BR109" s="943"/>
      <c r="BS109" s="943"/>
      <c r="BT109" s="943"/>
      <c r="BU109" s="944"/>
      <c r="BV109" s="942" t="s">
        <v>422</v>
      </c>
      <c r="BW109" s="943"/>
      <c r="BX109" s="943"/>
      <c r="BY109" s="943"/>
      <c r="BZ109" s="944"/>
      <c r="CA109" s="942" t="s">
        <v>303</v>
      </c>
      <c r="CB109" s="943"/>
      <c r="CC109" s="943"/>
      <c r="CD109" s="943"/>
      <c r="CE109" s="944"/>
      <c r="CF109" s="963" t="s">
        <v>423</v>
      </c>
      <c r="CG109" s="963"/>
      <c r="CH109" s="963"/>
      <c r="CI109" s="963"/>
      <c r="CJ109" s="963"/>
      <c r="CK109" s="942" t="s">
        <v>424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421</v>
      </c>
      <c r="DH109" s="943"/>
      <c r="DI109" s="943"/>
      <c r="DJ109" s="943"/>
      <c r="DK109" s="944"/>
      <c r="DL109" s="942" t="s">
        <v>422</v>
      </c>
      <c r="DM109" s="943"/>
      <c r="DN109" s="943"/>
      <c r="DO109" s="943"/>
      <c r="DP109" s="944"/>
      <c r="DQ109" s="942" t="s">
        <v>303</v>
      </c>
      <c r="DR109" s="943"/>
      <c r="DS109" s="943"/>
      <c r="DT109" s="943"/>
      <c r="DU109" s="944"/>
      <c r="DV109" s="942" t="s">
        <v>423</v>
      </c>
      <c r="DW109" s="943"/>
      <c r="DX109" s="943"/>
      <c r="DY109" s="943"/>
      <c r="DZ109" s="945"/>
    </row>
    <row r="110" spans="1:131" s="248" customFormat="1" ht="26.25" customHeight="1" x14ac:dyDescent="0.15">
      <c r="A110" s="946" t="s">
        <v>425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393162</v>
      </c>
      <c r="AB110" s="950"/>
      <c r="AC110" s="950"/>
      <c r="AD110" s="950"/>
      <c r="AE110" s="951"/>
      <c r="AF110" s="952">
        <v>380448</v>
      </c>
      <c r="AG110" s="950"/>
      <c r="AH110" s="950"/>
      <c r="AI110" s="950"/>
      <c r="AJ110" s="951"/>
      <c r="AK110" s="952">
        <v>403887</v>
      </c>
      <c r="AL110" s="950"/>
      <c r="AM110" s="950"/>
      <c r="AN110" s="950"/>
      <c r="AO110" s="951"/>
      <c r="AP110" s="953">
        <v>14.5</v>
      </c>
      <c r="AQ110" s="954"/>
      <c r="AR110" s="954"/>
      <c r="AS110" s="954"/>
      <c r="AT110" s="955"/>
      <c r="AU110" s="956" t="s">
        <v>73</v>
      </c>
      <c r="AV110" s="957"/>
      <c r="AW110" s="957"/>
      <c r="AX110" s="957"/>
      <c r="AY110" s="957"/>
      <c r="AZ110" s="998" t="s">
        <v>426</v>
      </c>
      <c r="BA110" s="947"/>
      <c r="BB110" s="947"/>
      <c r="BC110" s="947"/>
      <c r="BD110" s="947"/>
      <c r="BE110" s="947"/>
      <c r="BF110" s="947"/>
      <c r="BG110" s="947"/>
      <c r="BH110" s="947"/>
      <c r="BI110" s="947"/>
      <c r="BJ110" s="947"/>
      <c r="BK110" s="947"/>
      <c r="BL110" s="947"/>
      <c r="BM110" s="947"/>
      <c r="BN110" s="947"/>
      <c r="BO110" s="947"/>
      <c r="BP110" s="948"/>
      <c r="BQ110" s="984">
        <v>4194290</v>
      </c>
      <c r="BR110" s="985"/>
      <c r="BS110" s="985"/>
      <c r="BT110" s="985"/>
      <c r="BU110" s="985"/>
      <c r="BV110" s="985">
        <v>4115355</v>
      </c>
      <c r="BW110" s="985"/>
      <c r="BX110" s="985"/>
      <c r="BY110" s="985"/>
      <c r="BZ110" s="985"/>
      <c r="CA110" s="985">
        <v>4010653</v>
      </c>
      <c r="CB110" s="985"/>
      <c r="CC110" s="985"/>
      <c r="CD110" s="985"/>
      <c r="CE110" s="985"/>
      <c r="CF110" s="999">
        <v>143.9</v>
      </c>
      <c r="CG110" s="1000"/>
      <c r="CH110" s="1000"/>
      <c r="CI110" s="1000"/>
      <c r="CJ110" s="1000"/>
      <c r="CK110" s="1001" t="s">
        <v>427</v>
      </c>
      <c r="CL110" s="1002"/>
      <c r="CM110" s="981" t="s">
        <v>428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429</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430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429</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431</v>
      </c>
      <c r="BA111" s="1008"/>
      <c r="BB111" s="1008"/>
      <c r="BC111" s="1008"/>
      <c r="BD111" s="1008"/>
      <c r="BE111" s="1008"/>
      <c r="BF111" s="1008"/>
      <c r="BG111" s="1008"/>
      <c r="BH111" s="1008"/>
      <c r="BI111" s="1008"/>
      <c r="BJ111" s="1008"/>
      <c r="BK111" s="1008"/>
      <c r="BL111" s="1008"/>
      <c r="BM111" s="1008"/>
      <c r="BN111" s="1008"/>
      <c r="BO111" s="1008"/>
      <c r="BP111" s="1009"/>
      <c r="BQ111" s="977">
        <v>617997</v>
      </c>
      <c r="BR111" s="978"/>
      <c r="BS111" s="978"/>
      <c r="BT111" s="978"/>
      <c r="BU111" s="978"/>
      <c r="BV111" s="978">
        <v>570756</v>
      </c>
      <c r="BW111" s="978"/>
      <c r="BX111" s="978"/>
      <c r="BY111" s="978"/>
      <c r="BZ111" s="978"/>
      <c r="CA111" s="978">
        <v>523514</v>
      </c>
      <c r="CB111" s="978"/>
      <c r="CC111" s="978"/>
      <c r="CD111" s="978"/>
      <c r="CE111" s="978"/>
      <c r="CF111" s="972">
        <v>18.8</v>
      </c>
      <c r="CG111" s="973"/>
      <c r="CH111" s="973"/>
      <c r="CI111" s="973"/>
      <c r="CJ111" s="973"/>
      <c r="CK111" s="1003"/>
      <c r="CL111" s="1004"/>
      <c r="CM111" s="974" t="s">
        <v>432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429</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433</v>
      </c>
      <c r="B112" s="1011"/>
      <c r="C112" s="1008" t="s">
        <v>434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435</v>
      </c>
      <c r="BA112" s="1008"/>
      <c r="BB112" s="1008"/>
      <c r="BC112" s="1008"/>
      <c r="BD112" s="1008"/>
      <c r="BE112" s="1008"/>
      <c r="BF112" s="1008"/>
      <c r="BG112" s="1008"/>
      <c r="BH112" s="1008"/>
      <c r="BI112" s="1008"/>
      <c r="BJ112" s="1008"/>
      <c r="BK112" s="1008"/>
      <c r="BL112" s="1008"/>
      <c r="BM112" s="1008"/>
      <c r="BN112" s="1008"/>
      <c r="BO112" s="1008"/>
      <c r="BP112" s="1009"/>
      <c r="BQ112" s="977">
        <v>1078531</v>
      </c>
      <c r="BR112" s="978"/>
      <c r="BS112" s="978"/>
      <c r="BT112" s="978"/>
      <c r="BU112" s="978"/>
      <c r="BV112" s="978">
        <v>971524</v>
      </c>
      <c r="BW112" s="978"/>
      <c r="BX112" s="978"/>
      <c r="BY112" s="978"/>
      <c r="BZ112" s="978"/>
      <c r="CA112" s="978">
        <v>853865</v>
      </c>
      <c r="CB112" s="978"/>
      <c r="CC112" s="978"/>
      <c r="CD112" s="978"/>
      <c r="CE112" s="978"/>
      <c r="CF112" s="972">
        <v>30.6</v>
      </c>
      <c r="CG112" s="973"/>
      <c r="CH112" s="973"/>
      <c r="CI112" s="973"/>
      <c r="CJ112" s="973"/>
      <c r="CK112" s="1003"/>
      <c r="CL112" s="1004"/>
      <c r="CM112" s="974" t="s">
        <v>436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128</v>
      </c>
      <c r="DR112" s="978"/>
      <c r="DS112" s="978"/>
      <c r="DT112" s="978"/>
      <c r="DU112" s="978"/>
      <c r="DV112" s="979" t="s">
        <v>128</v>
      </c>
      <c r="DW112" s="979"/>
      <c r="DX112" s="979"/>
      <c r="DY112" s="979"/>
      <c r="DZ112" s="980"/>
    </row>
    <row r="113" spans="1:130" s="248" customFormat="1" ht="26.25" customHeight="1" x14ac:dyDescent="0.15">
      <c r="A113" s="1012"/>
      <c r="B113" s="1013"/>
      <c r="C113" s="1008" t="s">
        <v>437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134967</v>
      </c>
      <c r="AB113" s="992"/>
      <c r="AC113" s="992"/>
      <c r="AD113" s="992"/>
      <c r="AE113" s="993"/>
      <c r="AF113" s="994">
        <v>136796</v>
      </c>
      <c r="AG113" s="992"/>
      <c r="AH113" s="992"/>
      <c r="AI113" s="992"/>
      <c r="AJ113" s="993"/>
      <c r="AK113" s="994">
        <v>134709</v>
      </c>
      <c r="AL113" s="992"/>
      <c r="AM113" s="992"/>
      <c r="AN113" s="992"/>
      <c r="AO113" s="993"/>
      <c r="AP113" s="995">
        <v>4.8</v>
      </c>
      <c r="AQ113" s="996"/>
      <c r="AR113" s="996"/>
      <c r="AS113" s="996"/>
      <c r="AT113" s="997"/>
      <c r="AU113" s="958"/>
      <c r="AV113" s="959"/>
      <c r="AW113" s="959"/>
      <c r="AX113" s="959"/>
      <c r="AY113" s="959"/>
      <c r="AZ113" s="1007" t="s">
        <v>438</v>
      </c>
      <c r="BA113" s="1008"/>
      <c r="BB113" s="1008"/>
      <c r="BC113" s="1008"/>
      <c r="BD113" s="1008"/>
      <c r="BE113" s="1008"/>
      <c r="BF113" s="1008"/>
      <c r="BG113" s="1008"/>
      <c r="BH113" s="1008"/>
      <c r="BI113" s="1008"/>
      <c r="BJ113" s="1008"/>
      <c r="BK113" s="1008"/>
      <c r="BL113" s="1008"/>
      <c r="BM113" s="1008"/>
      <c r="BN113" s="1008"/>
      <c r="BO113" s="1008"/>
      <c r="BP113" s="1009"/>
      <c r="BQ113" s="977">
        <v>255155</v>
      </c>
      <c r="BR113" s="978"/>
      <c r="BS113" s="978"/>
      <c r="BT113" s="978"/>
      <c r="BU113" s="978"/>
      <c r="BV113" s="978">
        <v>257768</v>
      </c>
      <c r="BW113" s="978"/>
      <c r="BX113" s="978"/>
      <c r="BY113" s="978"/>
      <c r="BZ113" s="978"/>
      <c r="CA113" s="978">
        <v>256989</v>
      </c>
      <c r="CB113" s="978"/>
      <c r="CC113" s="978"/>
      <c r="CD113" s="978"/>
      <c r="CE113" s="978"/>
      <c r="CF113" s="972">
        <v>9.1999999999999993</v>
      </c>
      <c r="CG113" s="973"/>
      <c r="CH113" s="973"/>
      <c r="CI113" s="973"/>
      <c r="CJ113" s="973"/>
      <c r="CK113" s="1003"/>
      <c r="CL113" s="1004"/>
      <c r="CM113" s="974" t="s">
        <v>439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128</v>
      </c>
      <c r="DM113" s="1017"/>
      <c r="DN113" s="1017"/>
      <c r="DO113" s="1017"/>
      <c r="DP113" s="1018"/>
      <c r="DQ113" s="1019" t="s">
        <v>429</v>
      </c>
      <c r="DR113" s="1017"/>
      <c r="DS113" s="1017"/>
      <c r="DT113" s="1017"/>
      <c r="DU113" s="1018"/>
      <c r="DV113" s="1020" t="s">
        <v>128</v>
      </c>
      <c r="DW113" s="1021"/>
      <c r="DX113" s="1021"/>
      <c r="DY113" s="1021"/>
      <c r="DZ113" s="1022"/>
    </row>
    <row r="114" spans="1:130" s="248" customFormat="1" ht="26.25" customHeight="1" x14ac:dyDescent="0.15">
      <c r="A114" s="1012"/>
      <c r="B114" s="1013"/>
      <c r="C114" s="1008" t="s">
        <v>441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36731</v>
      </c>
      <c r="AB114" s="1017"/>
      <c r="AC114" s="1017"/>
      <c r="AD114" s="1017"/>
      <c r="AE114" s="1018"/>
      <c r="AF114" s="1019">
        <v>39124</v>
      </c>
      <c r="AG114" s="1017"/>
      <c r="AH114" s="1017"/>
      <c r="AI114" s="1017"/>
      <c r="AJ114" s="1018"/>
      <c r="AK114" s="1019">
        <v>29733</v>
      </c>
      <c r="AL114" s="1017"/>
      <c r="AM114" s="1017"/>
      <c r="AN114" s="1017"/>
      <c r="AO114" s="1018"/>
      <c r="AP114" s="1020">
        <v>1.1000000000000001</v>
      </c>
      <c r="AQ114" s="1021"/>
      <c r="AR114" s="1021"/>
      <c r="AS114" s="1021"/>
      <c r="AT114" s="1022"/>
      <c r="AU114" s="958"/>
      <c r="AV114" s="959"/>
      <c r="AW114" s="959"/>
      <c r="AX114" s="959"/>
      <c r="AY114" s="959"/>
      <c r="AZ114" s="1007" t="s">
        <v>442</v>
      </c>
      <c r="BA114" s="1008"/>
      <c r="BB114" s="1008"/>
      <c r="BC114" s="1008"/>
      <c r="BD114" s="1008"/>
      <c r="BE114" s="1008"/>
      <c r="BF114" s="1008"/>
      <c r="BG114" s="1008"/>
      <c r="BH114" s="1008"/>
      <c r="BI114" s="1008"/>
      <c r="BJ114" s="1008"/>
      <c r="BK114" s="1008"/>
      <c r="BL114" s="1008"/>
      <c r="BM114" s="1008"/>
      <c r="BN114" s="1008"/>
      <c r="BO114" s="1008"/>
      <c r="BP114" s="1009"/>
      <c r="BQ114" s="977">
        <v>1300114</v>
      </c>
      <c r="BR114" s="978"/>
      <c r="BS114" s="978"/>
      <c r="BT114" s="978"/>
      <c r="BU114" s="978"/>
      <c r="BV114" s="978">
        <v>1275328</v>
      </c>
      <c r="BW114" s="978"/>
      <c r="BX114" s="978"/>
      <c r="BY114" s="978"/>
      <c r="BZ114" s="978"/>
      <c r="CA114" s="978">
        <v>1235300</v>
      </c>
      <c r="CB114" s="978"/>
      <c r="CC114" s="978"/>
      <c r="CD114" s="978"/>
      <c r="CE114" s="978"/>
      <c r="CF114" s="972">
        <v>44.3</v>
      </c>
      <c r="CG114" s="973"/>
      <c r="CH114" s="973"/>
      <c r="CI114" s="973"/>
      <c r="CJ114" s="973"/>
      <c r="CK114" s="1003"/>
      <c r="CL114" s="1004"/>
      <c r="CM114" s="974" t="s">
        <v>443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429</v>
      </c>
      <c r="DH114" s="1017"/>
      <c r="DI114" s="1017"/>
      <c r="DJ114" s="1017"/>
      <c r="DK114" s="1018"/>
      <c r="DL114" s="1019" t="s">
        <v>128</v>
      </c>
      <c r="DM114" s="1017"/>
      <c r="DN114" s="1017"/>
      <c r="DO114" s="1017"/>
      <c r="DP114" s="1018"/>
      <c r="DQ114" s="1019" t="s">
        <v>429</v>
      </c>
      <c r="DR114" s="1017"/>
      <c r="DS114" s="1017"/>
      <c r="DT114" s="1017"/>
      <c r="DU114" s="1018"/>
      <c r="DV114" s="1020" t="s">
        <v>128</v>
      </c>
      <c r="DW114" s="1021"/>
      <c r="DX114" s="1021"/>
      <c r="DY114" s="1021"/>
      <c r="DZ114" s="1022"/>
    </row>
    <row r="115" spans="1:130" s="248" customFormat="1" ht="26.25" customHeight="1" x14ac:dyDescent="0.15">
      <c r="A115" s="1012"/>
      <c r="B115" s="1013"/>
      <c r="C115" s="1008" t="s">
        <v>444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49908</v>
      </c>
      <c r="AB115" s="992"/>
      <c r="AC115" s="992"/>
      <c r="AD115" s="992"/>
      <c r="AE115" s="993"/>
      <c r="AF115" s="994">
        <v>49768</v>
      </c>
      <c r="AG115" s="992"/>
      <c r="AH115" s="992"/>
      <c r="AI115" s="992"/>
      <c r="AJ115" s="993"/>
      <c r="AK115" s="994">
        <v>49490</v>
      </c>
      <c r="AL115" s="992"/>
      <c r="AM115" s="992"/>
      <c r="AN115" s="992"/>
      <c r="AO115" s="993"/>
      <c r="AP115" s="995">
        <v>1.8</v>
      </c>
      <c r="AQ115" s="996"/>
      <c r="AR115" s="996"/>
      <c r="AS115" s="996"/>
      <c r="AT115" s="997"/>
      <c r="AU115" s="958"/>
      <c r="AV115" s="959"/>
      <c r="AW115" s="959"/>
      <c r="AX115" s="959"/>
      <c r="AY115" s="959"/>
      <c r="AZ115" s="1007" t="s">
        <v>445</v>
      </c>
      <c r="BA115" s="1008"/>
      <c r="BB115" s="1008"/>
      <c r="BC115" s="1008"/>
      <c r="BD115" s="1008"/>
      <c r="BE115" s="1008"/>
      <c r="BF115" s="1008"/>
      <c r="BG115" s="1008"/>
      <c r="BH115" s="1008"/>
      <c r="BI115" s="1008"/>
      <c r="BJ115" s="1008"/>
      <c r="BK115" s="1008"/>
      <c r="BL115" s="1008"/>
      <c r="BM115" s="1008"/>
      <c r="BN115" s="1008"/>
      <c r="BO115" s="1008"/>
      <c r="BP115" s="1009"/>
      <c r="BQ115" s="977" t="s">
        <v>429</v>
      </c>
      <c r="BR115" s="978"/>
      <c r="BS115" s="978"/>
      <c r="BT115" s="978"/>
      <c r="BU115" s="978"/>
      <c r="BV115" s="978" t="s">
        <v>128</v>
      </c>
      <c r="BW115" s="978"/>
      <c r="BX115" s="978"/>
      <c r="BY115" s="978"/>
      <c r="BZ115" s="978"/>
      <c r="CA115" s="978" t="s">
        <v>128</v>
      </c>
      <c r="CB115" s="978"/>
      <c r="CC115" s="978"/>
      <c r="CD115" s="978"/>
      <c r="CE115" s="978"/>
      <c r="CF115" s="972" t="s">
        <v>440</v>
      </c>
      <c r="CG115" s="973"/>
      <c r="CH115" s="973"/>
      <c r="CI115" s="973"/>
      <c r="CJ115" s="973"/>
      <c r="CK115" s="1003"/>
      <c r="CL115" s="1004"/>
      <c r="CM115" s="1007" t="s">
        <v>446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429</v>
      </c>
      <c r="DH115" s="1017"/>
      <c r="DI115" s="1017"/>
      <c r="DJ115" s="1017"/>
      <c r="DK115" s="1018"/>
      <c r="DL115" s="1019" t="s">
        <v>128</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15">
      <c r="A116" s="1014"/>
      <c r="B116" s="1015"/>
      <c r="C116" s="1023" t="s">
        <v>447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429</v>
      </c>
      <c r="AB116" s="1017"/>
      <c r="AC116" s="1017"/>
      <c r="AD116" s="1017"/>
      <c r="AE116" s="1018"/>
      <c r="AF116" s="1019" t="s">
        <v>128</v>
      </c>
      <c r="AG116" s="1017"/>
      <c r="AH116" s="1017"/>
      <c r="AI116" s="1017"/>
      <c r="AJ116" s="1018"/>
      <c r="AK116" s="1019" t="s">
        <v>128</v>
      </c>
      <c r="AL116" s="1017"/>
      <c r="AM116" s="1017"/>
      <c r="AN116" s="1017"/>
      <c r="AO116" s="1018"/>
      <c r="AP116" s="1020" t="s">
        <v>440</v>
      </c>
      <c r="AQ116" s="1021"/>
      <c r="AR116" s="1021"/>
      <c r="AS116" s="1021"/>
      <c r="AT116" s="1022"/>
      <c r="AU116" s="958"/>
      <c r="AV116" s="959"/>
      <c r="AW116" s="959"/>
      <c r="AX116" s="959"/>
      <c r="AY116" s="959"/>
      <c r="AZ116" s="1025" t="s">
        <v>448</v>
      </c>
      <c r="BA116" s="1026"/>
      <c r="BB116" s="1026"/>
      <c r="BC116" s="1026"/>
      <c r="BD116" s="1026"/>
      <c r="BE116" s="1026"/>
      <c r="BF116" s="1026"/>
      <c r="BG116" s="1026"/>
      <c r="BH116" s="1026"/>
      <c r="BI116" s="1026"/>
      <c r="BJ116" s="1026"/>
      <c r="BK116" s="1026"/>
      <c r="BL116" s="1026"/>
      <c r="BM116" s="1026"/>
      <c r="BN116" s="1026"/>
      <c r="BO116" s="1026"/>
      <c r="BP116" s="1027"/>
      <c r="BQ116" s="977" t="s">
        <v>429</v>
      </c>
      <c r="BR116" s="978"/>
      <c r="BS116" s="978"/>
      <c r="BT116" s="978"/>
      <c r="BU116" s="978"/>
      <c r="BV116" s="978" t="s">
        <v>128</v>
      </c>
      <c r="BW116" s="978"/>
      <c r="BX116" s="978"/>
      <c r="BY116" s="978"/>
      <c r="BZ116" s="978"/>
      <c r="CA116" s="978" t="s">
        <v>128</v>
      </c>
      <c r="CB116" s="978"/>
      <c r="CC116" s="978"/>
      <c r="CD116" s="978"/>
      <c r="CE116" s="978"/>
      <c r="CF116" s="972" t="s">
        <v>128</v>
      </c>
      <c r="CG116" s="973"/>
      <c r="CH116" s="973"/>
      <c r="CI116" s="973"/>
      <c r="CJ116" s="973"/>
      <c r="CK116" s="1003"/>
      <c r="CL116" s="1004"/>
      <c r="CM116" s="974" t="s">
        <v>449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429</v>
      </c>
      <c r="DH116" s="1017"/>
      <c r="DI116" s="1017"/>
      <c r="DJ116" s="1017"/>
      <c r="DK116" s="1018"/>
      <c r="DL116" s="1019" t="s">
        <v>128</v>
      </c>
      <c r="DM116" s="1017"/>
      <c r="DN116" s="1017"/>
      <c r="DO116" s="1017"/>
      <c r="DP116" s="1018"/>
      <c r="DQ116" s="1019" t="s">
        <v>128</v>
      </c>
      <c r="DR116" s="1017"/>
      <c r="DS116" s="1017"/>
      <c r="DT116" s="1017"/>
      <c r="DU116" s="1018"/>
      <c r="DV116" s="1020" t="s">
        <v>128</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450</v>
      </c>
      <c r="Z117" s="944"/>
      <c r="AA117" s="1034">
        <v>614768</v>
      </c>
      <c r="AB117" s="1035"/>
      <c r="AC117" s="1035"/>
      <c r="AD117" s="1035"/>
      <c r="AE117" s="1036"/>
      <c r="AF117" s="1037">
        <v>606136</v>
      </c>
      <c r="AG117" s="1035"/>
      <c r="AH117" s="1035"/>
      <c r="AI117" s="1035"/>
      <c r="AJ117" s="1036"/>
      <c r="AK117" s="1037">
        <v>617819</v>
      </c>
      <c r="AL117" s="1035"/>
      <c r="AM117" s="1035"/>
      <c r="AN117" s="1035"/>
      <c r="AO117" s="1036"/>
      <c r="AP117" s="1038"/>
      <c r="AQ117" s="1039"/>
      <c r="AR117" s="1039"/>
      <c r="AS117" s="1039"/>
      <c r="AT117" s="1040"/>
      <c r="AU117" s="958"/>
      <c r="AV117" s="959"/>
      <c r="AW117" s="959"/>
      <c r="AX117" s="959"/>
      <c r="AY117" s="959"/>
      <c r="AZ117" s="1025" t="s">
        <v>451</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429</v>
      </c>
      <c r="BW117" s="978"/>
      <c r="BX117" s="978"/>
      <c r="BY117" s="978"/>
      <c r="BZ117" s="978"/>
      <c r="CA117" s="978" t="s">
        <v>128</v>
      </c>
      <c r="CB117" s="978"/>
      <c r="CC117" s="978"/>
      <c r="CD117" s="978"/>
      <c r="CE117" s="978"/>
      <c r="CF117" s="972" t="s">
        <v>429</v>
      </c>
      <c r="CG117" s="973"/>
      <c r="CH117" s="973"/>
      <c r="CI117" s="973"/>
      <c r="CJ117" s="973"/>
      <c r="CK117" s="1003"/>
      <c r="CL117" s="1004"/>
      <c r="CM117" s="974" t="s">
        <v>452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424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421</v>
      </c>
      <c r="AB118" s="943"/>
      <c r="AC118" s="943"/>
      <c r="AD118" s="943"/>
      <c r="AE118" s="944"/>
      <c r="AF118" s="942" t="s">
        <v>422</v>
      </c>
      <c r="AG118" s="943"/>
      <c r="AH118" s="943"/>
      <c r="AI118" s="943"/>
      <c r="AJ118" s="944"/>
      <c r="AK118" s="942" t="s">
        <v>303</v>
      </c>
      <c r="AL118" s="943"/>
      <c r="AM118" s="943"/>
      <c r="AN118" s="943"/>
      <c r="AO118" s="944"/>
      <c r="AP118" s="1029" t="s">
        <v>423</v>
      </c>
      <c r="AQ118" s="1030"/>
      <c r="AR118" s="1030"/>
      <c r="AS118" s="1030"/>
      <c r="AT118" s="1031"/>
      <c r="AU118" s="958"/>
      <c r="AV118" s="959"/>
      <c r="AW118" s="959"/>
      <c r="AX118" s="959"/>
      <c r="AY118" s="959"/>
      <c r="AZ118" s="1032" t="s">
        <v>453</v>
      </c>
      <c r="BA118" s="1023"/>
      <c r="BB118" s="1023"/>
      <c r="BC118" s="1023"/>
      <c r="BD118" s="1023"/>
      <c r="BE118" s="1023"/>
      <c r="BF118" s="1023"/>
      <c r="BG118" s="1023"/>
      <c r="BH118" s="1023"/>
      <c r="BI118" s="1023"/>
      <c r="BJ118" s="1023"/>
      <c r="BK118" s="1023"/>
      <c r="BL118" s="1023"/>
      <c r="BM118" s="1023"/>
      <c r="BN118" s="1023"/>
      <c r="BO118" s="1023"/>
      <c r="BP118" s="1024"/>
      <c r="BQ118" s="1055" t="s">
        <v>429</v>
      </c>
      <c r="BR118" s="1056"/>
      <c r="BS118" s="1056"/>
      <c r="BT118" s="1056"/>
      <c r="BU118" s="1056"/>
      <c r="BV118" s="1056" t="s">
        <v>429</v>
      </c>
      <c r="BW118" s="1056"/>
      <c r="BX118" s="1056"/>
      <c r="BY118" s="1056"/>
      <c r="BZ118" s="1056"/>
      <c r="CA118" s="1056" t="s">
        <v>429</v>
      </c>
      <c r="CB118" s="1056"/>
      <c r="CC118" s="1056"/>
      <c r="CD118" s="1056"/>
      <c r="CE118" s="1056"/>
      <c r="CF118" s="972" t="s">
        <v>128</v>
      </c>
      <c r="CG118" s="973"/>
      <c r="CH118" s="973"/>
      <c r="CI118" s="973"/>
      <c r="CJ118" s="973"/>
      <c r="CK118" s="1003"/>
      <c r="CL118" s="1004"/>
      <c r="CM118" s="974" t="s">
        <v>454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429</v>
      </c>
      <c r="DH118" s="1017"/>
      <c r="DI118" s="1017"/>
      <c r="DJ118" s="1017"/>
      <c r="DK118" s="1018"/>
      <c r="DL118" s="1019" t="s">
        <v>128</v>
      </c>
      <c r="DM118" s="1017"/>
      <c r="DN118" s="1017"/>
      <c r="DO118" s="1017"/>
      <c r="DP118" s="1018"/>
      <c r="DQ118" s="1019" t="s">
        <v>429</v>
      </c>
      <c r="DR118" s="1017"/>
      <c r="DS118" s="1017"/>
      <c r="DT118" s="1017"/>
      <c r="DU118" s="1018"/>
      <c r="DV118" s="1020" t="s">
        <v>128</v>
      </c>
      <c r="DW118" s="1021"/>
      <c r="DX118" s="1021"/>
      <c r="DY118" s="1021"/>
      <c r="DZ118" s="1022"/>
    </row>
    <row r="119" spans="1:130" s="248" customFormat="1" ht="26.25" customHeight="1" x14ac:dyDescent="0.15">
      <c r="A119" s="1116" t="s">
        <v>427</v>
      </c>
      <c r="B119" s="1002"/>
      <c r="C119" s="981" t="s">
        <v>428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455</v>
      </c>
      <c r="BP119" s="1064"/>
      <c r="BQ119" s="1055">
        <v>7446087</v>
      </c>
      <c r="BR119" s="1056"/>
      <c r="BS119" s="1056"/>
      <c r="BT119" s="1056"/>
      <c r="BU119" s="1056"/>
      <c r="BV119" s="1056">
        <v>7190731</v>
      </c>
      <c r="BW119" s="1056"/>
      <c r="BX119" s="1056"/>
      <c r="BY119" s="1056"/>
      <c r="BZ119" s="1056"/>
      <c r="CA119" s="1056">
        <v>6880321</v>
      </c>
      <c r="CB119" s="1056"/>
      <c r="CC119" s="1056"/>
      <c r="CD119" s="1056"/>
      <c r="CE119" s="1056"/>
      <c r="CF119" s="1057"/>
      <c r="CG119" s="1058"/>
      <c r="CH119" s="1058"/>
      <c r="CI119" s="1058"/>
      <c r="CJ119" s="1059"/>
      <c r="CK119" s="1005"/>
      <c r="CL119" s="1006"/>
      <c r="CM119" s="1060" t="s">
        <v>456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617997</v>
      </c>
      <c r="DH119" s="1042"/>
      <c r="DI119" s="1042"/>
      <c r="DJ119" s="1042"/>
      <c r="DK119" s="1043"/>
      <c r="DL119" s="1041">
        <v>570756</v>
      </c>
      <c r="DM119" s="1042"/>
      <c r="DN119" s="1042"/>
      <c r="DO119" s="1042"/>
      <c r="DP119" s="1043"/>
      <c r="DQ119" s="1041">
        <v>523514</v>
      </c>
      <c r="DR119" s="1042"/>
      <c r="DS119" s="1042"/>
      <c r="DT119" s="1042"/>
      <c r="DU119" s="1043"/>
      <c r="DV119" s="1044">
        <v>18.8</v>
      </c>
      <c r="DW119" s="1045"/>
      <c r="DX119" s="1045"/>
      <c r="DY119" s="1045"/>
      <c r="DZ119" s="1046"/>
    </row>
    <row r="120" spans="1:130" s="248" customFormat="1" ht="26.25" customHeight="1" x14ac:dyDescent="0.15">
      <c r="A120" s="1117"/>
      <c r="B120" s="1004"/>
      <c r="C120" s="974" t="s">
        <v>432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429</v>
      </c>
      <c r="AG120" s="1017"/>
      <c r="AH120" s="1017"/>
      <c r="AI120" s="1017"/>
      <c r="AJ120" s="1018"/>
      <c r="AK120" s="1019" t="s">
        <v>429</v>
      </c>
      <c r="AL120" s="1017"/>
      <c r="AM120" s="1017"/>
      <c r="AN120" s="1017"/>
      <c r="AO120" s="1018"/>
      <c r="AP120" s="1020" t="s">
        <v>429</v>
      </c>
      <c r="AQ120" s="1021"/>
      <c r="AR120" s="1021"/>
      <c r="AS120" s="1021"/>
      <c r="AT120" s="1022"/>
      <c r="AU120" s="1047" t="s">
        <v>457</v>
      </c>
      <c r="AV120" s="1048"/>
      <c r="AW120" s="1048"/>
      <c r="AX120" s="1048"/>
      <c r="AY120" s="1049"/>
      <c r="AZ120" s="998" t="s">
        <v>458</v>
      </c>
      <c r="BA120" s="947"/>
      <c r="BB120" s="947"/>
      <c r="BC120" s="947"/>
      <c r="BD120" s="947"/>
      <c r="BE120" s="947"/>
      <c r="BF120" s="947"/>
      <c r="BG120" s="947"/>
      <c r="BH120" s="947"/>
      <c r="BI120" s="947"/>
      <c r="BJ120" s="947"/>
      <c r="BK120" s="947"/>
      <c r="BL120" s="947"/>
      <c r="BM120" s="947"/>
      <c r="BN120" s="947"/>
      <c r="BO120" s="947"/>
      <c r="BP120" s="948"/>
      <c r="BQ120" s="984">
        <v>2446589</v>
      </c>
      <c r="BR120" s="985"/>
      <c r="BS120" s="985"/>
      <c r="BT120" s="985"/>
      <c r="BU120" s="985"/>
      <c r="BV120" s="985">
        <v>2267449</v>
      </c>
      <c r="BW120" s="985"/>
      <c r="BX120" s="985"/>
      <c r="BY120" s="985"/>
      <c r="BZ120" s="985"/>
      <c r="CA120" s="985">
        <v>2411398</v>
      </c>
      <c r="CB120" s="985"/>
      <c r="CC120" s="985"/>
      <c r="CD120" s="985"/>
      <c r="CE120" s="985"/>
      <c r="CF120" s="999">
        <v>86.5</v>
      </c>
      <c r="CG120" s="1000"/>
      <c r="CH120" s="1000"/>
      <c r="CI120" s="1000"/>
      <c r="CJ120" s="1000"/>
      <c r="CK120" s="1065" t="s">
        <v>459</v>
      </c>
      <c r="CL120" s="1066"/>
      <c r="CM120" s="1066"/>
      <c r="CN120" s="1066"/>
      <c r="CO120" s="1067"/>
      <c r="CP120" s="1073" t="s">
        <v>405</v>
      </c>
      <c r="CQ120" s="1074"/>
      <c r="CR120" s="1074"/>
      <c r="CS120" s="1074"/>
      <c r="CT120" s="1074"/>
      <c r="CU120" s="1074"/>
      <c r="CV120" s="1074"/>
      <c r="CW120" s="1074"/>
      <c r="CX120" s="1074"/>
      <c r="CY120" s="1074"/>
      <c r="CZ120" s="1074"/>
      <c r="DA120" s="1074"/>
      <c r="DB120" s="1074"/>
      <c r="DC120" s="1074"/>
      <c r="DD120" s="1074"/>
      <c r="DE120" s="1074"/>
      <c r="DF120" s="1075"/>
      <c r="DG120" s="984">
        <v>1078531</v>
      </c>
      <c r="DH120" s="985"/>
      <c r="DI120" s="985"/>
      <c r="DJ120" s="985"/>
      <c r="DK120" s="985"/>
      <c r="DL120" s="985">
        <v>971524</v>
      </c>
      <c r="DM120" s="985"/>
      <c r="DN120" s="985"/>
      <c r="DO120" s="985"/>
      <c r="DP120" s="985"/>
      <c r="DQ120" s="985">
        <v>853865</v>
      </c>
      <c r="DR120" s="985"/>
      <c r="DS120" s="985"/>
      <c r="DT120" s="985"/>
      <c r="DU120" s="985"/>
      <c r="DV120" s="986">
        <v>30.6</v>
      </c>
      <c r="DW120" s="986"/>
      <c r="DX120" s="986"/>
      <c r="DY120" s="986"/>
      <c r="DZ120" s="987"/>
    </row>
    <row r="121" spans="1:130" s="248" customFormat="1" ht="26.25" customHeight="1" x14ac:dyDescent="0.15">
      <c r="A121" s="1117"/>
      <c r="B121" s="1004"/>
      <c r="C121" s="1025" t="s">
        <v>460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429</v>
      </c>
      <c r="AB121" s="1017"/>
      <c r="AC121" s="1017"/>
      <c r="AD121" s="1017"/>
      <c r="AE121" s="1018"/>
      <c r="AF121" s="1019" t="s">
        <v>429</v>
      </c>
      <c r="AG121" s="1017"/>
      <c r="AH121" s="1017"/>
      <c r="AI121" s="1017"/>
      <c r="AJ121" s="1018"/>
      <c r="AK121" s="1019" t="s">
        <v>429</v>
      </c>
      <c r="AL121" s="1017"/>
      <c r="AM121" s="1017"/>
      <c r="AN121" s="1017"/>
      <c r="AO121" s="1018"/>
      <c r="AP121" s="1020" t="s">
        <v>429</v>
      </c>
      <c r="AQ121" s="1021"/>
      <c r="AR121" s="1021"/>
      <c r="AS121" s="1021"/>
      <c r="AT121" s="1022"/>
      <c r="AU121" s="1050"/>
      <c r="AV121" s="1051"/>
      <c r="AW121" s="1051"/>
      <c r="AX121" s="1051"/>
      <c r="AY121" s="1052"/>
      <c r="AZ121" s="1007" t="s">
        <v>461</v>
      </c>
      <c r="BA121" s="1008"/>
      <c r="BB121" s="1008"/>
      <c r="BC121" s="1008"/>
      <c r="BD121" s="1008"/>
      <c r="BE121" s="1008"/>
      <c r="BF121" s="1008"/>
      <c r="BG121" s="1008"/>
      <c r="BH121" s="1008"/>
      <c r="BI121" s="1008"/>
      <c r="BJ121" s="1008"/>
      <c r="BK121" s="1008"/>
      <c r="BL121" s="1008"/>
      <c r="BM121" s="1008"/>
      <c r="BN121" s="1008"/>
      <c r="BO121" s="1008"/>
      <c r="BP121" s="1009"/>
      <c r="BQ121" s="977" t="s">
        <v>429</v>
      </c>
      <c r="BR121" s="978"/>
      <c r="BS121" s="978"/>
      <c r="BT121" s="978"/>
      <c r="BU121" s="978"/>
      <c r="BV121" s="978" t="s">
        <v>429</v>
      </c>
      <c r="BW121" s="978"/>
      <c r="BX121" s="978"/>
      <c r="BY121" s="978"/>
      <c r="BZ121" s="978"/>
      <c r="CA121" s="978" t="s">
        <v>429</v>
      </c>
      <c r="CB121" s="978"/>
      <c r="CC121" s="978"/>
      <c r="CD121" s="978"/>
      <c r="CE121" s="978"/>
      <c r="CF121" s="972" t="s">
        <v>128</v>
      </c>
      <c r="CG121" s="973"/>
      <c r="CH121" s="973"/>
      <c r="CI121" s="973"/>
      <c r="CJ121" s="973"/>
      <c r="CK121" s="1068"/>
      <c r="CL121" s="1069"/>
      <c r="CM121" s="1069"/>
      <c r="CN121" s="1069"/>
      <c r="CO121" s="1070"/>
      <c r="CP121" s="1078" t="s">
        <v>462</v>
      </c>
      <c r="CQ121" s="1079"/>
      <c r="CR121" s="1079"/>
      <c r="CS121" s="1079"/>
      <c r="CT121" s="1079"/>
      <c r="CU121" s="1079"/>
      <c r="CV121" s="1079"/>
      <c r="CW121" s="1079"/>
      <c r="CX121" s="1079"/>
      <c r="CY121" s="1079"/>
      <c r="CZ121" s="1079"/>
      <c r="DA121" s="1079"/>
      <c r="DB121" s="1079"/>
      <c r="DC121" s="1079"/>
      <c r="DD121" s="1079"/>
      <c r="DE121" s="1079"/>
      <c r="DF121" s="1080"/>
      <c r="DG121" s="977" t="s">
        <v>429</v>
      </c>
      <c r="DH121" s="978"/>
      <c r="DI121" s="978"/>
      <c r="DJ121" s="978"/>
      <c r="DK121" s="978"/>
      <c r="DL121" s="978" t="s">
        <v>128</v>
      </c>
      <c r="DM121" s="978"/>
      <c r="DN121" s="978"/>
      <c r="DO121" s="978"/>
      <c r="DP121" s="978"/>
      <c r="DQ121" s="978" t="s">
        <v>429</v>
      </c>
      <c r="DR121" s="978"/>
      <c r="DS121" s="978"/>
      <c r="DT121" s="978"/>
      <c r="DU121" s="978"/>
      <c r="DV121" s="979" t="s">
        <v>128</v>
      </c>
      <c r="DW121" s="979"/>
      <c r="DX121" s="979"/>
      <c r="DY121" s="979"/>
      <c r="DZ121" s="980"/>
    </row>
    <row r="122" spans="1:130" s="248" customFormat="1" ht="26.25" customHeight="1" x14ac:dyDescent="0.15">
      <c r="A122" s="1117"/>
      <c r="B122" s="1004"/>
      <c r="C122" s="974" t="s">
        <v>443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429</v>
      </c>
      <c r="AL122" s="1017"/>
      <c r="AM122" s="1017"/>
      <c r="AN122" s="1017"/>
      <c r="AO122" s="1018"/>
      <c r="AP122" s="1020" t="s">
        <v>429</v>
      </c>
      <c r="AQ122" s="1021"/>
      <c r="AR122" s="1021"/>
      <c r="AS122" s="1021"/>
      <c r="AT122" s="1022"/>
      <c r="AU122" s="1050"/>
      <c r="AV122" s="1051"/>
      <c r="AW122" s="1051"/>
      <c r="AX122" s="1051"/>
      <c r="AY122" s="1052"/>
      <c r="AZ122" s="1032" t="s">
        <v>463</v>
      </c>
      <c r="BA122" s="1023"/>
      <c r="BB122" s="1023"/>
      <c r="BC122" s="1023"/>
      <c r="BD122" s="1023"/>
      <c r="BE122" s="1023"/>
      <c r="BF122" s="1023"/>
      <c r="BG122" s="1023"/>
      <c r="BH122" s="1023"/>
      <c r="BI122" s="1023"/>
      <c r="BJ122" s="1023"/>
      <c r="BK122" s="1023"/>
      <c r="BL122" s="1023"/>
      <c r="BM122" s="1023"/>
      <c r="BN122" s="1023"/>
      <c r="BO122" s="1023"/>
      <c r="BP122" s="1024"/>
      <c r="BQ122" s="1055">
        <v>4500745</v>
      </c>
      <c r="BR122" s="1056"/>
      <c r="BS122" s="1056"/>
      <c r="BT122" s="1056"/>
      <c r="BU122" s="1056"/>
      <c r="BV122" s="1056">
        <v>4345592</v>
      </c>
      <c r="BW122" s="1056"/>
      <c r="BX122" s="1056"/>
      <c r="BY122" s="1056"/>
      <c r="BZ122" s="1056"/>
      <c r="CA122" s="1056">
        <v>4183722</v>
      </c>
      <c r="CB122" s="1056"/>
      <c r="CC122" s="1056"/>
      <c r="CD122" s="1056"/>
      <c r="CE122" s="1056"/>
      <c r="CF122" s="1076">
        <v>150.1</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449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429</v>
      </c>
      <c r="AB123" s="1017"/>
      <c r="AC123" s="1017"/>
      <c r="AD123" s="1017"/>
      <c r="AE123" s="1018"/>
      <c r="AF123" s="1019" t="s">
        <v>128</v>
      </c>
      <c r="AG123" s="1017"/>
      <c r="AH123" s="1017"/>
      <c r="AI123" s="1017"/>
      <c r="AJ123" s="1018"/>
      <c r="AK123" s="1019" t="s">
        <v>429</v>
      </c>
      <c r="AL123" s="1017"/>
      <c r="AM123" s="1017"/>
      <c r="AN123" s="1017"/>
      <c r="AO123" s="1018"/>
      <c r="AP123" s="1020" t="s">
        <v>429</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464</v>
      </c>
      <c r="BP123" s="1064"/>
      <c r="BQ123" s="1123">
        <v>6947334</v>
      </c>
      <c r="BR123" s="1124"/>
      <c r="BS123" s="1124"/>
      <c r="BT123" s="1124"/>
      <c r="BU123" s="1124"/>
      <c r="BV123" s="1124">
        <v>6613041</v>
      </c>
      <c r="BW123" s="1124"/>
      <c r="BX123" s="1124"/>
      <c r="BY123" s="1124"/>
      <c r="BZ123" s="1124"/>
      <c r="CA123" s="1124">
        <v>6595120</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429</v>
      </c>
      <c r="AG124" s="1017"/>
      <c r="AH124" s="1017"/>
      <c r="AI124" s="1017"/>
      <c r="AJ124" s="1018"/>
      <c r="AK124" s="1019" t="s">
        <v>429</v>
      </c>
      <c r="AL124" s="1017"/>
      <c r="AM124" s="1017"/>
      <c r="AN124" s="1017"/>
      <c r="AO124" s="1018"/>
      <c r="AP124" s="1020" t="s">
        <v>128</v>
      </c>
      <c r="AQ124" s="1021"/>
      <c r="AR124" s="1021"/>
      <c r="AS124" s="1021"/>
      <c r="AT124" s="1022"/>
      <c r="AU124" s="1119" t="s">
        <v>465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19</v>
      </c>
      <c r="BR124" s="1086"/>
      <c r="BS124" s="1086"/>
      <c r="BT124" s="1086"/>
      <c r="BU124" s="1086"/>
      <c r="BV124" s="1086">
        <v>22</v>
      </c>
      <c r="BW124" s="1086"/>
      <c r="BX124" s="1086"/>
      <c r="BY124" s="1086"/>
      <c r="BZ124" s="1086"/>
      <c r="CA124" s="1086">
        <v>10.199999999999999</v>
      </c>
      <c r="CB124" s="1086"/>
      <c r="CC124" s="1086"/>
      <c r="CD124" s="1086"/>
      <c r="CE124" s="1086"/>
      <c r="CF124" s="1087"/>
      <c r="CG124" s="1088"/>
      <c r="CH124" s="1088"/>
      <c r="CI124" s="1088"/>
      <c r="CJ124" s="1089"/>
      <c r="CK124" s="1071"/>
      <c r="CL124" s="1071"/>
      <c r="CM124" s="1071"/>
      <c r="CN124" s="1071"/>
      <c r="CO124" s="1072"/>
      <c r="CP124" s="1078" t="s">
        <v>466</v>
      </c>
      <c r="CQ124" s="1079"/>
      <c r="CR124" s="1079"/>
      <c r="CS124" s="1079"/>
      <c r="CT124" s="1079"/>
      <c r="CU124" s="1079"/>
      <c r="CV124" s="1079"/>
      <c r="CW124" s="1079"/>
      <c r="CX124" s="1079"/>
      <c r="CY124" s="1079"/>
      <c r="CZ124" s="1079"/>
      <c r="DA124" s="1079"/>
      <c r="DB124" s="1079"/>
      <c r="DC124" s="1079"/>
      <c r="DD124" s="1079"/>
      <c r="DE124" s="1079"/>
      <c r="DF124" s="1080"/>
      <c r="DG124" s="1063" t="s">
        <v>467</v>
      </c>
      <c r="DH124" s="1042"/>
      <c r="DI124" s="1042"/>
      <c r="DJ124" s="1042"/>
      <c r="DK124" s="1043"/>
      <c r="DL124" s="1041" t="s">
        <v>467</v>
      </c>
      <c r="DM124" s="1042"/>
      <c r="DN124" s="1042"/>
      <c r="DO124" s="1042"/>
      <c r="DP124" s="1043"/>
      <c r="DQ124" s="1041" t="s">
        <v>467</v>
      </c>
      <c r="DR124" s="1042"/>
      <c r="DS124" s="1042"/>
      <c r="DT124" s="1042"/>
      <c r="DU124" s="1043"/>
      <c r="DV124" s="1044" t="s">
        <v>467</v>
      </c>
      <c r="DW124" s="1045"/>
      <c r="DX124" s="1045"/>
      <c r="DY124" s="1045"/>
      <c r="DZ124" s="1046"/>
    </row>
    <row r="125" spans="1:130" s="248" customFormat="1" ht="26.25" customHeight="1" x14ac:dyDescent="0.15">
      <c r="A125" s="1117"/>
      <c r="B125" s="1004"/>
      <c r="C125" s="974" t="s">
        <v>454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467</v>
      </c>
      <c r="AB125" s="1017"/>
      <c r="AC125" s="1017"/>
      <c r="AD125" s="1017"/>
      <c r="AE125" s="1018"/>
      <c r="AF125" s="1019" t="s">
        <v>467</v>
      </c>
      <c r="AG125" s="1017"/>
      <c r="AH125" s="1017"/>
      <c r="AI125" s="1017"/>
      <c r="AJ125" s="1018"/>
      <c r="AK125" s="1019" t="s">
        <v>467</v>
      </c>
      <c r="AL125" s="1017"/>
      <c r="AM125" s="1017"/>
      <c r="AN125" s="1017"/>
      <c r="AO125" s="1018"/>
      <c r="AP125" s="1020" t="s">
        <v>467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468</v>
      </c>
      <c r="CL125" s="1066"/>
      <c r="CM125" s="1066"/>
      <c r="CN125" s="1066"/>
      <c r="CO125" s="1067"/>
      <c r="CP125" s="998" t="s">
        <v>469</v>
      </c>
      <c r="CQ125" s="947"/>
      <c r="CR125" s="947"/>
      <c r="CS125" s="947"/>
      <c r="CT125" s="947"/>
      <c r="CU125" s="947"/>
      <c r="CV125" s="947"/>
      <c r="CW125" s="947"/>
      <c r="CX125" s="947"/>
      <c r="CY125" s="947"/>
      <c r="CZ125" s="947"/>
      <c r="DA125" s="947"/>
      <c r="DB125" s="947"/>
      <c r="DC125" s="947"/>
      <c r="DD125" s="947"/>
      <c r="DE125" s="947"/>
      <c r="DF125" s="948"/>
      <c r="DG125" s="984" t="s">
        <v>467</v>
      </c>
      <c r="DH125" s="985"/>
      <c r="DI125" s="985"/>
      <c r="DJ125" s="985"/>
      <c r="DK125" s="985"/>
      <c r="DL125" s="985" t="s">
        <v>467</v>
      </c>
      <c r="DM125" s="985"/>
      <c r="DN125" s="985"/>
      <c r="DO125" s="985"/>
      <c r="DP125" s="985"/>
      <c r="DQ125" s="985" t="s">
        <v>467</v>
      </c>
      <c r="DR125" s="985"/>
      <c r="DS125" s="985"/>
      <c r="DT125" s="985"/>
      <c r="DU125" s="985"/>
      <c r="DV125" s="986" t="s">
        <v>467</v>
      </c>
      <c r="DW125" s="986"/>
      <c r="DX125" s="986"/>
      <c r="DY125" s="986"/>
      <c r="DZ125" s="987"/>
    </row>
    <row r="126" spans="1:130" s="248" customFormat="1" ht="26.25" customHeight="1" thickBot="1" x14ac:dyDescent="0.2">
      <c r="A126" s="1117"/>
      <c r="B126" s="1004"/>
      <c r="C126" s="974" t="s">
        <v>456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49908</v>
      </c>
      <c r="AB126" s="1017"/>
      <c r="AC126" s="1017"/>
      <c r="AD126" s="1017"/>
      <c r="AE126" s="1018"/>
      <c r="AF126" s="1019">
        <v>49768</v>
      </c>
      <c r="AG126" s="1017"/>
      <c r="AH126" s="1017"/>
      <c r="AI126" s="1017"/>
      <c r="AJ126" s="1018"/>
      <c r="AK126" s="1019">
        <v>49490</v>
      </c>
      <c r="AL126" s="1017"/>
      <c r="AM126" s="1017"/>
      <c r="AN126" s="1017"/>
      <c r="AO126" s="1018"/>
      <c r="AP126" s="1020">
        <v>1.8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470</v>
      </c>
      <c r="CQ126" s="1008"/>
      <c r="CR126" s="1008"/>
      <c r="CS126" s="1008"/>
      <c r="CT126" s="1008"/>
      <c r="CU126" s="1008"/>
      <c r="CV126" s="1008"/>
      <c r="CW126" s="1008"/>
      <c r="CX126" s="1008"/>
      <c r="CY126" s="1008"/>
      <c r="CZ126" s="1008"/>
      <c r="DA126" s="1008"/>
      <c r="DB126" s="1008"/>
      <c r="DC126" s="1008"/>
      <c r="DD126" s="1008"/>
      <c r="DE126" s="1008"/>
      <c r="DF126" s="1009"/>
      <c r="DG126" s="977" t="s">
        <v>467</v>
      </c>
      <c r="DH126" s="978"/>
      <c r="DI126" s="978"/>
      <c r="DJ126" s="978"/>
      <c r="DK126" s="978"/>
      <c r="DL126" s="978" t="s">
        <v>467</v>
      </c>
      <c r="DM126" s="978"/>
      <c r="DN126" s="978"/>
      <c r="DO126" s="978"/>
      <c r="DP126" s="978"/>
      <c r="DQ126" s="978" t="s">
        <v>467</v>
      </c>
      <c r="DR126" s="978"/>
      <c r="DS126" s="978"/>
      <c r="DT126" s="978"/>
      <c r="DU126" s="978"/>
      <c r="DV126" s="979" t="s">
        <v>467</v>
      </c>
      <c r="DW126" s="979"/>
      <c r="DX126" s="979"/>
      <c r="DY126" s="979"/>
      <c r="DZ126" s="980"/>
    </row>
    <row r="127" spans="1:130" s="248" customFormat="1" ht="26.25" customHeight="1" x14ac:dyDescent="0.15">
      <c r="A127" s="1118"/>
      <c r="B127" s="1006"/>
      <c r="C127" s="1060" t="s">
        <v>471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467</v>
      </c>
      <c r="AB127" s="1017"/>
      <c r="AC127" s="1017"/>
      <c r="AD127" s="1017"/>
      <c r="AE127" s="1018"/>
      <c r="AF127" s="1019" t="s">
        <v>467</v>
      </c>
      <c r="AG127" s="1017"/>
      <c r="AH127" s="1017"/>
      <c r="AI127" s="1017"/>
      <c r="AJ127" s="1018"/>
      <c r="AK127" s="1019" t="s">
        <v>467</v>
      </c>
      <c r="AL127" s="1017"/>
      <c r="AM127" s="1017"/>
      <c r="AN127" s="1017"/>
      <c r="AO127" s="1018"/>
      <c r="AP127" s="1020" t="s">
        <v>467</v>
      </c>
      <c r="AQ127" s="1021"/>
      <c r="AR127" s="1021"/>
      <c r="AS127" s="1021"/>
      <c r="AT127" s="1022"/>
      <c r="AU127" s="284"/>
      <c r="AV127" s="284"/>
      <c r="AW127" s="284"/>
      <c r="AX127" s="1090" t="s">
        <v>472</v>
      </c>
      <c r="AY127" s="1091"/>
      <c r="AZ127" s="1091"/>
      <c r="BA127" s="1091"/>
      <c r="BB127" s="1091"/>
      <c r="BC127" s="1091"/>
      <c r="BD127" s="1091"/>
      <c r="BE127" s="1092"/>
      <c r="BF127" s="1093" t="s">
        <v>473</v>
      </c>
      <c r="BG127" s="1091"/>
      <c r="BH127" s="1091"/>
      <c r="BI127" s="1091"/>
      <c r="BJ127" s="1091"/>
      <c r="BK127" s="1091"/>
      <c r="BL127" s="1092"/>
      <c r="BM127" s="1093" t="s">
        <v>474</v>
      </c>
      <c r="BN127" s="1091"/>
      <c r="BO127" s="1091"/>
      <c r="BP127" s="1091"/>
      <c r="BQ127" s="1091"/>
      <c r="BR127" s="1091"/>
      <c r="BS127" s="1092"/>
      <c r="BT127" s="1093" t="s">
        <v>475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476</v>
      </c>
      <c r="CQ127" s="1008"/>
      <c r="CR127" s="1008"/>
      <c r="CS127" s="1008"/>
      <c r="CT127" s="1008"/>
      <c r="CU127" s="1008"/>
      <c r="CV127" s="1008"/>
      <c r="CW127" s="1008"/>
      <c r="CX127" s="1008"/>
      <c r="CY127" s="1008"/>
      <c r="CZ127" s="1008"/>
      <c r="DA127" s="1008"/>
      <c r="DB127" s="1008"/>
      <c r="DC127" s="1008"/>
      <c r="DD127" s="1008"/>
      <c r="DE127" s="1008"/>
      <c r="DF127" s="1009"/>
      <c r="DG127" s="977" t="s">
        <v>467</v>
      </c>
      <c r="DH127" s="978"/>
      <c r="DI127" s="978"/>
      <c r="DJ127" s="978"/>
      <c r="DK127" s="978"/>
      <c r="DL127" s="978" t="s">
        <v>467</v>
      </c>
      <c r="DM127" s="978"/>
      <c r="DN127" s="978"/>
      <c r="DO127" s="978"/>
      <c r="DP127" s="978"/>
      <c r="DQ127" s="978" t="s">
        <v>467</v>
      </c>
      <c r="DR127" s="978"/>
      <c r="DS127" s="978"/>
      <c r="DT127" s="978"/>
      <c r="DU127" s="978"/>
      <c r="DV127" s="979" t="s">
        <v>467</v>
      </c>
      <c r="DW127" s="979"/>
      <c r="DX127" s="979"/>
      <c r="DY127" s="979"/>
      <c r="DZ127" s="980"/>
    </row>
    <row r="128" spans="1:130" s="248" customFormat="1" ht="26.25" customHeight="1" thickBot="1" x14ac:dyDescent="0.2">
      <c r="A128" s="1101" t="s">
        <v>477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478</v>
      </c>
      <c r="X128" s="1103"/>
      <c r="Y128" s="1103"/>
      <c r="Z128" s="1104"/>
      <c r="AA128" s="1105" t="s">
        <v>467</v>
      </c>
      <c r="AB128" s="1106"/>
      <c r="AC128" s="1106"/>
      <c r="AD128" s="1106"/>
      <c r="AE128" s="1107"/>
      <c r="AF128" s="1108" t="s">
        <v>467</v>
      </c>
      <c r="AG128" s="1106"/>
      <c r="AH128" s="1106"/>
      <c r="AI128" s="1106"/>
      <c r="AJ128" s="1107"/>
      <c r="AK128" s="1108" t="s">
        <v>467</v>
      </c>
      <c r="AL128" s="1106"/>
      <c r="AM128" s="1106"/>
      <c r="AN128" s="1106"/>
      <c r="AO128" s="1107"/>
      <c r="AP128" s="1109"/>
      <c r="AQ128" s="1110"/>
      <c r="AR128" s="1110"/>
      <c r="AS128" s="1110"/>
      <c r="AT128" s="1111"/>
      <c r="AU128" s="284"/>
      <c r="AV128" s="284"/>
      <c r="AW128" s="284"/>
      <c r="AX128" s="946" t="s">
        <v>479</v>
      </c>
      <c r="AY128" s="947"/>
      <c r="AZ128" s="947"/>
      <c r="BA128" s="947"/>
      <c r="BB128" s="947"/>
      <c r="BC128" s="947"/>
      <c r="BD128" s="947"/>
      <c r="BE128" s="948"/>
      <c r="BF128" s="1112" t="s">
        <v>467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480</v>
      </c>
      <c r="CQ128" s="1095"/>
      <c r="CR128" s="1095"/>
      <c r="CS128" s="1095"/>
      <c r="CT128" s="1095"/>
      <c r="CU128" s="1095"/>
      <c r="CV128" s="1095"/>
      <c r="CW128" s="1095"/>
      <c r="CX128" s="1095"/>
      <c r="CY128" s="1095"/>
      <c r="CZ128" s="1095"/>
      <c r="DA128" s="1095"/>
      <c r="DB128" s="1095"/>
      <c r="DC128" s="1095"/>
      <c r="DD128" s="1095"/>
      <c r="DE128" s="1095"/>
      <c r="DF128" s="1096"/>
      <c r="DG128" s="1097" t="s">
        <v>467</v>
      </c>
      <c r="DH128" s="1098"/>
      <c r="DI128" s="1098"/>
      <c r="DJ128" s="1098"/>
      <c r="DK128" s="1098"/>
      <c r="DL128" s="1098" t="s">
        <v>481</v>
      </c>
      <c r="DM128" s="1098"/>
      <c r="DN128" s="1098"/>
      <c r="DO128" s="1098"/>
      <c r="DP128" s="1098"/>
      <c r="DQ128" s="1098" t="s">
        <v>481</v>
      </c>
      <c r="DR128" s="1098"/>
      <c r="DS128" s="1098"/>
      <c r="DT128" s="1098"/>
      <c r="DU128" s="1098"/>
      <c r="DV128" s="1099" t="s">
        <v>481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482</v>
      </c>
      <c r="X129" s="1132"/>
      <c r="Y129" s="1132"/>
      <c r="Z129" s="1133"/>
      <c r="AA129" s="1016">
        <v>3055769</v>
      </c>
      <c r="AB129" s="1017"/>
      <c r="AC129" s="1017"/>
      <c r="AD129" s="1017"/>
      <c r="AE129" s="1018"/>
      <c r="AF129" s="1019">
        <v>3059098</v>
      </c>
      <c r="AG129" s="1017"/>
      <c r="AH129" s="1017"/>
      <c r="AI129" s="1017"/>
      <c r="AJ129" s="1018"/>
      <c r="AK129" s="1019">
        <v>3234339</v>
      </c>
      <c r="AL129" s="1017"/>
      <c r="AM129" s="1017"/>
      <c r="AN129" s="1017"/>
      <c r="AO129" s="1018"/>
      <c r="AP129" s="1134"/>
      <c r="AQ129" s="1135"/>
      <c r="AR129" s="1135"/>
      <c r="AS129" s="1135"/>
      <c r="AT129" s="1136"/>
      <c r="AU129" s="286"/>
      <c r="AV129" s="286"/>
      <c r="AW129" s="286"/>
      <c r="AX129" s="1125" t="s">
        <v>483</v>
      </c>
      <c r="AY129" s="1008"/>
      <c r="AZ129" s="1008"/>
      <c r="BA129" s="1008"/>
      <c r="BB129" s="1008"/>
      <c r="BC129" s="1008"/>
      <c r="BD129" s="1008"/>
      <c r="BE129" s="1009"/>
      <c r="BF129" s="1126" t="s">
        <v>484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486</v>
      </c>
      <c r="X130" s="1132"/>
      <c r="Y130" s="1132"/>
      <c r="Z130" s="1133"/>
      <c r="AA130" s="1016">
        <v>437602</v>
      </c>
      <c r="AB130" s="1017"/>
      <c r="AC130" s="1017"/>
      <c r="AD130" s="1017"/>
      <c r="AE130" s="1018"/>
      <c r="AF130" s="1019">
        <v>436115</v>
      </c>
      <c r="AG130" s="1017"/>
      <c r="AH130" s="1017"/>
      <c r="AI130" s="1017"/>
      <c r="AJ130" s="1018"/>
      <c r="AK130" s="1019">
        <v>447885</v>
      </c>
      <c r="AL130" s="1017"/>
      <c r="AM130" s="1017"/>
      <c r="AN130" s="1017"/>
      <c r="AO130" s="1018"/>
      <c r="AP130" s="1134"/>
      <c r="AQ130" s="1135"/>
      <c r="AR130" s="1135"/>
      <c r="AS130" s="1135"/>
      <c r="AT130" s="1136"/>
      <c r="AU130" s="286"/>
      <c r="AV130" s="286"/>
      <c r="AW130" s="286"/>
      <c r="AX130" s="1125" t="s">
        <v>487</v>
      </c>
      <c r="AY130" s="1008"/>
      <c r="AZ130" s="1008"/>
      <c r="BA130" s="1008"/>
      <c r="BB130" s="1008"/>
      <c r="BC130" s="1008"/>
      <c r="BD130" s="1008"/>
      <c r="BE130" s="1009"/>
      <c r="BF130" s="1162">
        <v>6.4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488</v>
      </c>
      <c r="X131" s="1170"/>
      <c r="Y131" s="1170"/>
      <c r="Z131" s="1171"/>
      <c r="AA131" s="1063">
        <v>2618167</v>
      </c>
      <c r="AB131" s="1042"/>
      <c r="AC131" s="1042"/>
      <c r="AD131" s="1042"/>
      <c r="AE131" s="1043"/>
      <c r="AF131" s="1041">
        <v>2622983</v>
      </c>
      <c r="AG131" s="1042"/>
      <c r="AH131" s="1042"/>
      <c r="AI131" s="1042"/>
      <c r="AJ131" s="1043"/>
      <c r="AK131" s="1041">
        <v>2786454</v>
      </c>
      <c r="AL131" s="1042"/>
      <c r="AM131" s="1042"/>
      <c r="AN131" s="1042"/>
      <c r="AO131" s="1043"/>
      <c r="AP131" s="1172"/>
      <c r="AQ131" s="1173"/>
      <c r="AR131" s="1173"/>
      <c r="AS131" s="1173"/>
      <c r="AT131" s="1174"/>
      <c r="AU131" s="286"/>
      <c r="AV131" s="286"/>
      <c r="AW131" s="286"/>
      <c r="AX131" s="1144" t="s">
        <v>489</v>
      </c>
      <c r="AY131" s="1095"/>
      <c r="AZ131" s="1095"/>
      <c r="BA131" s="1095"/>
      <c r="BB131" s="1095"/>
      <c r="BC131" s="1095"/>
      <c r="BD131" s="1095"/>
      <c r="BE131" s="1096"/>
      <c r="BF131" s="1145">
        <v>10.199999999999999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491</v>
      </c>
      <c r="W132" s="1155"/>
      <c r="X132" s="1155"/>
      <c r="Y132" s="1155"/>
      <c r="Z132" s="1156"/>
      <c r="AA132" s="1157">
        <v>6.7667952429999998</v>
      </c>
      <c r="AB132" s="1158"/>
      <c r="AC132" s="1158"/>
      <c r="AD132" s="1158"/>
      <c r="AE132" s="1159"/>
      <c r="AF132" s="1160">
        <v>6.4819710989999999</v>
      </c>
      <c r="AG132" s="1158"/>
      <c r="AH132" s="1158"/>
      <c r="AI132" s="1158"/>
      <c r="AJ132" s="1159"/>
      <c r="AK132" s="1160">
        <v>6.0985754649999997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492</v>
      </c>
      <c r="W133" s="1138"/>
      <c r="X133" s="1138"/>
      <c r="Y133" s="1138"/>
      <c r="Z133" s="1139"/>
      <c r="AA133" s="1140">
        <v>6.8</v>
      </c>
      <c r="AB133" s="1141"/>
      <c r="AC133" s="1141"/>
      <c r="AD133" s="1141"/>
      <c r="AE133" s="1142"/>
      <c r="AF133" s="1140">
        <v>6.6</v>
      </c>
      <c r="AG133" s="1141"/>
      <c r="AH133" s="1141"/>
      <c r="AI133" s="1141"/>
      <c r="AJ133" s="1142"/>
      <c r="AK133" s="1140">
        <v>6.4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tGZ3kzHO/dKC2eEufk7MfrpPAjyx9XTQMSt7bItRRj5m3yGcmTxhiGHq5db3kjF2csdkVXEYyr2xCEffkTlng==" saltValue="FuGfgs80hhmjh6UjC/WP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ib0D4Z3STvZ/hqyZl1e2uTeCinjTi7/cVxoVxonJQYaqKHjNbqs7W4OrhtIyD/g7IUGMBrDBss9y4CJ0QvE5Q==" saltValue="cXcwdA6Ag0zXXAtCIMZZ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ZFelU7cHxVzYBm2CVRXCMqbZqFEHBwWGMRYPxOD2Ddx/28i4CFG0GA/80B7aIBbkQDK66HO82apnyrSzM5iA==" saltValue="9aiTsk3sF5YyDsEdz6Oo6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501</v>
      </c>
      <c r="AL9" s="1178"/>
      <c r="AM9" s="1178"/>
      <c r="AN9" s="1179"/>
      <c r="AO9" s="314">
        <v>1004356</v>
      </c>
      <c r="AP9" s="314">
        <v>129711</v>
      </c>
      <c r="AQ9" s="315">
        <v>133274</v>
      </c>
      <c r="AR9" s="316">
        <v>-2.7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502</v>
      </c>
      <c r="AL10" s="1178"/>
      <c r="AM10" s="1178"/>
      <c r="AN10" s="1179"/>
      <c r="AO10" s="317">
        <v>96640</v>
      </c>
      <c r="AP10" s="317">
        <v>12481</v>
      </c>
      <c r="AQ10" s="318">
        <v>18858</v>
      </c>
      <c r="AR10" s="319">
        <v>-33.799999999999997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503</v>
      </c>
      <c r="AL11" s="1178"/>
      <c r="AM11" s="1178"/>
      <c r="AN11" s="1179"/>
      <c r="AO11" s="317">
        <v>34876</v>
      </c>
      <c r="AP11" s="317">
        <v>4504</v>
      </c>
      <c r="AQ11" s="318">
        <v>1196</v>
      </c>
      <c r="AR11" s="319">
        <v>276.60000000000002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504</v>
      </c>
      <c r="AL12" s="1178"/>
      <c r="AM12" s="1178"/>
      <c r="AN12" s="1179"/>
      <c r="AO12" s="317" t="s">
        <v>505</v>
      </c>
      <c r="AP12" s="317" t="s">
        <v>505</v>
      </c>
      <c r="AQ12" s="318" t="s">
        <v>505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506</v>
      </c>
      <c r="AL13" s="1178"/>
      <c r="AM13" s="1178"/>
      <c r="AN13" s="1179"/>
      <c r="AO13" s="317">
        <v>48885</v>
      </c>
      <c r="AP13" s="317">
        <v>6313</v>
      </c>
      <c r="AQ13" s="318">
        <v>5360</v>
      </c>
      <c r="AR13" s="319">
        <v>17.8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507</v>
      </c>
      <c r="AL14" s="1178"/>
      <c r="AM14" s="1178"/>
      <c r="AN14" s="1179"/>
      <c r="AO14" s="317">
        <v>14799</v>
      </c>
      <c r="AP14" s="317">
        <v>1911</v>
      </c>
      <c r="AQ14" s="318">
        <v>2713</v>
      </c>
      <c r="AR14" s="319">
        <v>-29.6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508</v>
      </c>
      <c r="AL15" s="1184"/>
      <c r="AM15" s="1184"/>
      <c r="AN15" s="1185"/>
      <c r="AO15" s="317">
        <v>-131658</v>
      </c>
      <c r="AP15" s="317">
        <v>-17003</v>
      </c>
      <c r="AQ15" s="318">
        <v>-11837</v>
      </c>
      <c r="AR15" s="319">
        <v>43.6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1067898</v>
      </c>
      <c r="AP16" s="317">
        <v>137918</v>
      </c>
      <c r="AQ16" s="318">
        <v>149564</v>
      </c>
      <c r="AR16" s="319">
        <v>-7.8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513</v>
      </c>
      <c r="AL21" s="1187"/>
      <c r="AM21" s="1187"/>
      <c r="AN21" s="1188"/>
      <c r="AO21" s="330">
        <v>13.69</v>
      </c>
      <c r="AP21" s="331">
        <v>13.76</v>
      </c>
      <c r="AQ21" s="332">
        <v>-7.0000000000000007E-2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514</v>
      </c>
      <c r="AL22" s="1187"/>
      <c r="AM22" s="1187"/>
      <c r="AN22" s="1188"/>
      <c r="AO22" s="335">
        <v>100.6</v>
      </c>
      <c r="AP22" s="336">
        <v>95.5</v>
      </c>
      <c r="AQ22" s="337">
        <v>5.0999999999999996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518</v>
      </c>
      <c r="AL32" s="1181"/>
      <c r="AM32" s="1181"/>
      <c r="AN32" s="1182"/>
      <c r="AO32" s="345">
        <v>403887</v>
      </c>
      <c r="AP32" s="345">
        <v>52162</v>
      </c>
      <c r="AQ32" s="346">
        <v>71500</v>
      </c>
      <c r="AR32" s="347">
        <v>-27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519</v>
      </c>
      <c r="AL33" s="1181"/>
      <c r="AM33" s="1181"/>
      <c r="AN33" s="1182"/>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520</v>
      </c>
      <c r="AL34" s="1181"/>
      <c r="AM34" s="1181"/>
      <c r="AN34" s="1182"/>
      <c r="AO34" s="345" t="s">
        <v>505</v>
      </c>
      <c r="AP34" s="345" t="s">
        <v>505</v>
      </c>
      <c r="AQ34" s="346">
        <v>1</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521</v>
      </c>
      <c r="AL35" s="1181"/>
      <c r="AM35" s="1181"/>
      <c r="AN35" s="1182"/>
      <c r="AO35" s="345">
        <v>134709</v>
      </c>
      <c r="AP35" s="345">
        <v>17398</v>
      </c>
      <c r="AQ35" s="346">
        <v>19534</v>
      </c>
      <c r="AR35" s="347">
        <v>-10.9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522</v>
      </c>
      <c r="AL36" s="1181"/>
      <c r="AM36" s="1181"/>
      <c r="AN36" s="1182"/>
      <c r="AO36" s="345">
        <v>29733</v>
      </c>
      <c r="AP36" s="345">
        <v>3840</v>
      </c>
      <c r="AQ36" s="346">
        <v>5450</v>
      </c>
      <c r="AR36" s="347">
        <v>-29.5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523</v>
      </c>
      <c r="AL37" s="1181"/>
      <c r="AM37" s="1181"/>
      <c r="AN37" s="1182"/>
      <c r="AO37" s="345">
        <v>49490</v>
      </c>
      <c r="AP37" s="345">
        <v>6392</v>
      </c>
      <c r="AQ37" s="346">
        <v>1039</v>
      </c>
      <c r="AR37" s="347">
        <v>515.20000000000005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524</v>
      </c>
      <c r="AL38" s="1190"/>
      <c r="AM38" s="1190"/>
      <c r="AN38" s="1191"/>
      <c r="AO38" s="348" t="s">
        <v>505</v>
      </c>
      <c r="AP38" s="348" t="s">
        <v>505</v>
      </c>
      <c r="AQ38" s="349">
        <v>9</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525</v>
      </c>
      <c r="AL39" s="1190"/>
      <c r="AM39" s="1190"/>
      <c r="AN39" s="1191"/>
      <c r="AO39" s="345" t="s">
        <v>505</v>
      </c>
      <c r="AP39" s="345" t="s">
        <v>505</v>
      </c>
      <c r="AQ39" s="346">
        <v>-2217</v>
      </c>
      <c r="AR39" s="347" t="s">
        <v>505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526</v>
      </c>
      <c r="AL40" s="1181"/>
      <c r="AM40" s="1181"/>
      <c r="AN40" s="1182"/>
      <c r="AO40" s="345">
        <v>-447885</v>
      </c>
      <c r="AP40" s="345">
        <v>-57844</v>
      </c>
      <c r="AQ40" s="346">
        <v>-63826</v>
      </c>
      <c r="AR40" s="347">
        <v>-9.4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169934</v>
      </c>
      <c r="AP41" s="345">
        <v>21947</v>
      </c>
      <c r="AQ41" s="346">
        <v>31490</v>
      </c>
      <c r="AR41" s="347">
        <v>-30.3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496</v>
      </c>
      <c r="AN49" s="1197" t="s">
        <v>530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1137930</v>
      </c>
      <c r="AN51" s="367">
        <v>135645</v>
      </c>
      <c r="AO51" s="368">
        <v>116.1</v>
      </c>
      <c r="AP51" s="369">
        <v>119882</v>
      </c>
      <c r="AQ51" s="370">
        <v>9.1</v>
      </c>
      <c r="AR51" s="371">
        <v>107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383532</v>
      </c>
      <c r="AN52" s="375">
        <v>45718</v>
      </c>
      <c r="AO52" s="376">
        <v>20</v>
      </c>
      <c r="AP52" s="377">
        <v>66481</v>
      </c>
      <c r="AQ52" s="378">
        <v>6</v>
      </c>
      <c r="AR52" s="379">
        <v>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412289</v>
      </c>
      <c r="AN53" s="367">
        <v>50476</v>
      </c>
      <c r="AO53" s="368">
        <v>-62.8</v>
      </c>
      <c r="AP53" s="369">
        <v>116162</v>
      </c>
      <c r="AQ53" s="370">
        <v>-3.1</v>
      </c>
      <c r="AR53" s="371">
        <v>-59.7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247470</v>
      </c>
      <c r="AN54" s="375">
        <v>30298</v>
      </c>
      <c r="AO54" s="376">
        <v>-33.700000000000003</v>
      </c>
      <c r="AP54" s="377">
        <v>61562</v>
      </c>
      <c r="AQ54" s="378">
        <v>-7.4</v>
      </c>
      <c r="AR54" s="379">
        <v>-26.3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511466</v>
      </c>
      <c r="AN55" s="367">
        <v>63623</v>
      </c>
      <c r="AO55" s="368">
        <v>26</v>
      </c>
      <c r="AP55" s="369">
        <v>121449</v>
      </c>
      <c r="AQ55" s="370">
        <v>4.5999999999999996</v>
      </c>
      <c r="AR55" s="371">
        <v>21.4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271430</v>
      </c>
      <c r="AN56" s="375">
        <v>33764</v>
      </c>
      <c r="AO56" s="376">
        <v>11.4</v>
      </c>
      <c r="AP56" s="377">
        <v>62922</v>
      </c>
      <c r="AQ56" s="378">
        <v>2.2000000000000002</v>
      </c>
      <c r="AR56" s="379">
        <v>9.1999999999999993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499756</v>
      </c>
      <c r="AN57" s="367">
        <v>63558</v>
      </c>
      <c r="AO57" s="368">
        <v>-0.1</v>
      </c>
      <c r="AP57" s="369">
        <v>145139</v>
      </c>
      <c r="AQ57" s="370">
        <v>19.5</v>
      </c>
      <c r="AR57" s="371">
        <v>-19.600000000000001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216865</v>
      </c>
      <c r="AN58" s="375">
        <v>27580</v>
      </c>
      <c r="AO58" s="376">
        <v>-18.3</v>
      </c>
      <c r="AP58" s="377">
        <v>83762</v>
      </c>
      <c r="AQ58" s="378">
        <v>33.1</v>
      </c>
      <c r="AR58" s="379">
        <v>-51.4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418773</v>
      </c>
      <c r="AN59" s="367">
        <v>54084</v>
      </c>
      <c r="AO59" s="368">
        <v>-14.9</v>
      </c>
      <c r="AP59" s="369">
        <v>125391</v>
      </c>
      <c r="AQ59" s="370">
        <v>-13.6</v>
      </c>
      <c r="AR59" s="371">
        <v>-1.3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276787</v>
      </c>
      <c r="AN60" s="375">
        <v>35747</v>
      </c>
      <c r="AO60" s="376">
        <v>29.6</v>
      </c>
      <c r="AP60" s="377">
        <v>68516</v>
      </c>
      <c r="AQ60" s="378">
        <v>-18.2</v>
      </c>
      <c r="AR60" s="379">
        <v>47.8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596043</v>
      </c>
      <c r="AN61" s="382">
        <v>73477</v>
      </c>
      <c r="AO61" s="383">
        <v>12.9</v>
      </c>
      <c r="AP61" s="384">
        <v>125605</v>
      </c>
      <c r="AQ61" s="385">
        <v>3.3</v>
      </c>
      <c r="AR61" s="371">
        <v>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279217</v>
      </c>
      <c r="AN62" s="375">
        <v>34621</v>
      </c>
      <c r="AO62" s="376">
        <v>1.8</v>
      </c>
      <c r="AP62" s="377">
        <v>68649</v>
      </c>
      <c r="AQ62" s="378">
        <v>3.1</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FOETIz7NZcrHE4i84F3WvODfwAKYt7+X/0lI1rVeTzOxTqNeaCOi7dnURnqiaqvH/lJFUHJzJL/hHcI2RdiFQ==" saltValue="uVvNorMtnGwKwNRdWezS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vATpO8qrH7xy58UNRdxyHTBNahrw7ezLrVpl5aBCB9cGgLcUUaBJE5Kxn+SU/uv9lKbiwg9JxEEMIlP3Q9scw==" saltValue="d9QIdwnGPxNZa3JE+dEN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IHjCEMFHeDLHrwGx+n+NLkKm3PDbLECQarHQnDfvFhqTUmMkdIOs1bN2gh+/QhhOODuH+EQYEYQ0u3o2qt+2HA==" saltValue="PMsE3yV0A+vNQcL0RmsL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0" t="s">
        <v>3</v>
      </c>
      <c r="D47" s="1200"/>
      <c r="E47" s="1201"/>
      <c r="F47" s="11">
        <v>32.700000000000003</v>
      </c>
      <c r="G47" s="12">
        <v>34.479999999999997</v>
      </c>
      <c r="H47" s="12">
        <v>38.04</v>
      </c>
      <c r="I47" s="12">
        <v>32.39</v>
      </c>
      <c r="J47" s="13">
        <v>36.72</v>
      </c>
    </row>
    <row r="48" spans="2:10" ht="57.75" customHeight="1" x14ac:dyDescent="0.15">
      <c r="B48" s="14"/>
      <c r="C48" s="1202" t="s">
        <v>4</v>
      </c>
      <c r="D48" s="1202"/>
      <c r="E48" s="1203"/>
      <c r="F48" s="15">
        <v>6.15</v>
      </c>
      <c r="G48" s="16">
        <v>7.24</v>
      </c>
      <c r="H48" s="16">
        <v>4.88</v>
      </c>
      <c r="I48" s="16">
        <v>2.58</v>
      </c>
      <c r="J48" s="17">
        <v>7.77</v>
      </c>
    </row>
    <row r="49" spans="2:10" ht="57.75" customHeight="1" thickBot="1" x14ac:dyDescent="0.2">
      <c r="B49" s="18"/>
      <c r="C49" s="1204" t="s">
        <v>5</v>
      </c>
      <c r="D49" s="1204"/>
      <c r="E49" s="1205"/>
      <c r="F49" s="19" t="s">
        <v>551</v>
      </c>
      <c r="G49" s="20">
        <v>3.2</v>
      </c>
      <c r="H49" s="20">
        <v>1.1399999999999999</v>
      </c>
      <c r="I49" s="20" t="s">
        <v>552</v>
      </c>
      <c r="J49" s="21">
        <v>11.42</v>
      </c>
    </row>
    <row r="50" spans="2:10" ht="13.5" customHeight="1" x14ac:dyDescent="0.15"/>
  </sheetData>
  <sheetProtection algorithmName="SHA-512" hashValue="RmMRBwa//ODWx9u37C+ZGyoO6amOnDTZ429DPelE9WM04u8g2H71VS97LovlZKziVO2CCBgz9szNSgo+zsfYPA==" saltValue="4cW6ovpMtezhlnxL2DmB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2022-03-23T04:00:32Z</cp:lastPrinted>
  <dcterms:created xsi:type="dcterms:W3CDTF">2022-02-02T04:28:01Z</dcterms:created>
  <dcterms:modified xsi:type="dcterms:W3CDTF">2022-09-29T06:50:40Z</dcterms:modified>
  <cp:category/>
</cp:coreProperties>
</file>