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9ECDCCC8-346C-4DC4-B1CD-A6B7AA531C8C}"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<sst xmlns="http://schemas.openxmlformats.org/spreadsheetml/2006/main" count="1185" uniqueCount="612">
  <si>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</si>
  <si>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</si>
  <si>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</si>
  <si>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</si>
  <si>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</si>
  <si>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</si>
  <si>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</si>
  <si>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</si>
  <si>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</si>
  <si>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</si>
  <si>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</si>
  <si>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</si>
  <si>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</si>
  <si>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</si>
  <si>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</si>
  <si>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</si>
  <si>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</si>
  <si>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</si>
  <si>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</si>
  <si>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</si>
  <si>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</si>
  <si>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</si>
  <si>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</si>
  <si>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</si>
  <si>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</si>
  <si>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</si>
  <si>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</si>
  <si>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</si>
  <si>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</si>
  <si>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</si>
  <si>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</si>
  <si>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</si>
  <si>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</si>
  <si>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</si>
  <si>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</si>
  <si>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</si>
  <si>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</si>
  <si>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</si>
  <si>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</si>
  <si>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</si>
  <si>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</si>
  <si>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</si>
  <si>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</si>
  <si>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</si>
  <si>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</si>
  <si>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</si>
  <si>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</si>
  <si>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</si>
  <si>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</si>
  <si>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</si>
  <si>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</si>
  <si>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</si>
  <si>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</si>
  <si>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</si>
  <si>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</si>
  <si>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</si>
  <si>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</si>
  <si>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</si>
  <si>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</si>
  <si>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</si>
  <si>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</si>
  <si>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</si>
  <si>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</si>
  <si>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</si>
  <si>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</si>
  <si>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</si>
  <si>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</si>
  <si>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</si>
  <si>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</si>
  <si>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</si>
  <si>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</si>
  <si>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</si>
  <si>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</si>
  <si>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</si>
  <si>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</si>
  <si>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</si>
  <si>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</si>
  <si>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</si>
  <si>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</si>
  <si>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</si>
  <si>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</si>
  <si>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</si>
  <si>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</si>
  <si>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</si>
  <si>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</si>
  <si>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</si>
  <si>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</si>
  <si>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</si>
  <si>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</si>
  <si>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</si>
  <si>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</si>
  <si>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</si>
  <si>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</si>
  <si>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</si>
  <si>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</si>
  <si>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</si>
  <si>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</si>
  <si>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</si>
  <si>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</si>
  <si>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</si>
  <si>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</si>
  <si>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</si>
  <si>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</si>
  <si>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</si>
  <si>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</si>
  <si>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</si>
  <si>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</si>
  <si>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</si>
  <si>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</si>
  <si>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</si>
  <si>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</si>
  <si>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</si>
  <si>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</si>
  <si>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</si>
  <si>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</si>
  <si>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</si>
  <si>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</si>
  <si>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</si>
  <si>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</si>
  <si>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</si>
  <si>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</si>
  <si>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</si>
  <si>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</si>
  <si>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</si>
  <si>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</si>
  <si>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</si>
  <si>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</si>
  <si>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</si>
  <si>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</si>
  <si>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</si>
  <si>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</si>
  <si>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</si>
  <si>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</si>
  <si>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</si>
  <si>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</si>
  <si>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</si>
  <si>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</si>
  <si>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</si>
  <si>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</si>
  <si>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</si>
  <si>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</si>
  <si>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</si>
  <si>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</si>
  <si>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</si>
  <si>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</si>
  <si>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</si>
  <si>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</si>
  <si>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</si>
  <si>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</si>
  <si>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</si>
  <si>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</si>
  <si>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</si>
  <si>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</si>
  <si>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</si>
  <si>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</si>
  <si>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</si>
  <si>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</si>
  <si>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</si>
  <si>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</si>
  <si>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</si>
  <si>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</si>
  <si>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</si>
  <si>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</si>
  <si>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</si>
  <si>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</si>
  <si>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</si>
  <si>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</si>
  <si>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</si>
  <si>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</si>
  <si>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</si>
  <si>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</si>
  <si>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</si>
  <si>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</si>
  <si>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</si>
  <si>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</si>
  <si>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</si>
  <si>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</si>
  <si>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</si>
  <si>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</si>
  <si>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</si>
  <si>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</si>
  <si>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</si>
  <si>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</si>
  <si>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</si>
  <si>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</si>
  <si>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</si>
  <si>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</si>
  <si>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</si>
  <si>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</si>
  <si>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</si>
  <si>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</si>
  <si>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</si>
  <si>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</si>
  <si>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</si>
  <si>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</si>
  <si>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</si>
  <si>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</si>
  <si>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</si>
  <si>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</si>
  <si>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</si>
  <si>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</si>
  <si>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</si>
  <si>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</si>
  <si>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</si>
  <si>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</si>
  <si>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</si>
  <si>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</si>
  <si>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</si>
  <si>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</si>
  <si>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</si>
  <si>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</si>
  <si>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</si>
  <si>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千葉県長柄町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</si>
  <si>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</si>
  <si>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</si>
  <si>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</si>
  <si>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</si>
  <si>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</si>
  <si>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</si>
  <si>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</si>
  <si>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</si>
  <si>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</si>
  <si>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</si>
  <si>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</si>
  <si>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</si>
  <si>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</si>
  <si>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</si>
  <si>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</si>
  <si>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</si>
  <si>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</si>
  <si>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</si>
  <si>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</si>
  <si>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</si>
  <si>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</si>
  <si>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</si>
  <si>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</si>
  <si>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</si>
  <si>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</si>
  <si>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</si>
  <si>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</si>
  <si>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</si>
  <si>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</si>
  <si>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</si>
  <si>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</si>
  <si>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</si>
  <si>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</si>
  <si>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</si>
  <si>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</si>
  <si>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</si>
  <si>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</si>
  <si>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</si>
  <si>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</si>
  <si>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</si>
  <si>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</si>
  <si>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</si>
  <si>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</si>
  <si>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</si>
  <si>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</si>
  <si>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</si>
  <si>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</si>
  <si>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</si>
  <si>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</si>
  <si>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</si>
  <si>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</si>
  <si>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</si>
  <si>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</si>
  <si>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</si>
  <si>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</si>
  <si>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</si>
  <si>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</si>
  <si>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</si>
  <si>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</si>
  <si>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</si>
  <si>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</si>
  <si>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</si>
  <si>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</si>
  <si>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</si>
  <si>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</si>
  <si>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</si>
  <si>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</si>
  <si>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</si>
  <si>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</si>
  <si>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</si>
  <si>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</si>
  <si>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</si>
  <si>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</si>
  <si>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</si>
  <si>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</si>
  <si>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</si>
  <si>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</si>
  <si>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</si>
  <si>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</si>
  <si>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</si>
  <si>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</si>
  <si>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</si>
  <si>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</si>
  <si>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</si>
  <si>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</si>
  <si>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</si>
  <si>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</si>
  <si>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</si>
  <si>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</si>
  <si>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</si>
  <si>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</si>
  <si>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</si>
  <si>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</si>
  <si>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</si>
  <si>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</si>
  <si>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</si>
  <si>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</si>
  <si>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</si>
  <si>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</si>
  <si>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</si>
  <si>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</si>
  <si>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</si>
  <si>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</si>
  <si>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</si>
  <si>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</si>
  <si>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</si>
  <si>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</si>
  <si>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</si>
  <si>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</si>
  <si>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</si>
  <si>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</si>
  <si>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</si>
  <si>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</si>
  <si>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</si>
  <si>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</si>
  <si>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</si>
  <si>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</si>
  <si>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</si>
  <si>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</si>
  <si>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</si>
  <si>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</si>
  <si>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</si>
  <si>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</si>
  <si>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</si>
  <si>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</si>
  <si>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</si>
  <si>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</si>
  <si>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</si>
  <si>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</si>
  <si>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</si>
  <si>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</si>
  <si>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</si>
  <si>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</si>
  <si>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</si>
  <si>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</si>
  <si>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</si>
  <si>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</si>
  <si>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</si>
  <si>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</si>
  <si>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</si>
  <si>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</si>
  <si>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</si>
  <si>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</si>
  <si>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</si>
  <si>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</si>
  <si>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</si>
  <si>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</si>
  <si>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</si>
  <si>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</si>
  <si>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</si>
  <si>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</si>
  <si>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</si>
  <si>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</si>
  <si>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千葉県長柄町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</si>
  <si>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</si>
  <si>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</si>
  <si>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</si>
  <si>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</si>
  <si>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</si>
  <si>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</si>
  <si>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</si>
  <si>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</si>
  <si>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</si>
  <si>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</si>
  <si>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</si>
  <si>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</si>
  <si>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</si>
  <si>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</si>
  <si>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</si>
  <si>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</si>
  <si>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</si>
  <si>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</si>
  <si>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</si>
  <si>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</si>
  <si>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</si>
  <si>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</si>
  <si>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</si>
  <si>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</si>
  <si>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</si>
  <si>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</si>
  <si>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</si>
  <si>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</si>
  <si>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</si>
  <si>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</si>
  <si>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</si>
  <si>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</si>
  <si>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</si>
  <si>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</si>
  <si>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</si>
  <si>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</si>
  <si>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</si>
  <si>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</si>
  <si>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</si>
  <si>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</si>
  <si>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</si>
  <si>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</si>
  <si>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</si>
  <si>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</si>
  <si>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</si>
  <si>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</si>
  <si>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</si>
  <si>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</si>
  <si>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</si>
  <si>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</si>
  <si>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</si>
  <si>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</si>
  <si>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</si>
  <si>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</si>
  <si>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</si>
  <si>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</si>
  <si>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</si>
  <si>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</si>
  <si>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</si>
  <si>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</si>
  <si>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</si>
  <si>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</si>
  <si>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</si>
  <si>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</si>
  <si>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</si>
  <si>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</si>
  <si>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</si>
  <si>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</si>
  <si>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</si>
  <si>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</si>
  <si>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</si>
  <si>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</si>
  <si>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</si>
  <si>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</si>
  <si>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</si>
  <si>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</si>
  <si>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</si>
  <si>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</si>
  <si>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</si>
  <si>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</si>
  <si>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</si>
  <si>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</si>
  <si>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</si>
  <si>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</si>
  <si>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</si>
  <si>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</si>
  <si>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</si>
  <si>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</si>
  <si>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</si>
  <si>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</si>
  <si>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</si>
  <si>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</si>
  <si>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</si>
  <si>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</si>
  <si>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</si>
  <si>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</si>
  <si>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</si>
  <si>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</si>
  <si>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</si>
  <si>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</si>
  <si>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</si>
  <si>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</si>
  <si>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</si>
  <si>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浄化槽事業特別会計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</si>
  <si>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</si>
  <si>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</si>
  <si>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</si>
  <si>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</si>
  <si>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</si>
  <si>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</si>
  <si>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</si>
  <si>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</si>
  <si>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</si>
  <si>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</si>
  <si>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</si>
  <si>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</si>
  <si>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</si>
  <si>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</si>
  <si>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</si>
  <si>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</si>
  <si>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</si>
  <si>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</si>
  <si>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</si>
  <si>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</si>
  <si>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</si>
  <si>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</si>
  <si>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</si>
  <si>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</si>
  <si>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</si>
  <si>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</si>
  <si>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</si>
  <si>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</si>
  <si>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</si>
  <si>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</si>
  <si>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</si>
  <si>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</si>
  <si>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</si>
  <si>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</si>
  <si>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</si>
  <si>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</si>
  <si>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</si>
  <si>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</si>
  <si>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</si>
  <si>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</si>
  <si>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</si>
  <si>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</si>
  <si>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</si>
  <si>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</si>
  <si>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</si>
  <si>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</si>
  <si>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</si>
  <si>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</si>
  <si>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</si>
  <si>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</si>
  <si>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</si>
  <si>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</si>
  <si>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</si>
  <si>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</si>
  <si>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</si>
  <si>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</si>
  <si>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</si>
  <si>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</si>
  <si>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</si>
  <si>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</si>
  <si>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</si>
  <si>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</si>
  <si>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</si>
  <si>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</si>
  <si>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</si>
  <si>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</si>
  <si>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</si>
  <si>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</si>
  <si>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</si>
  <si>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</si>
  <si>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</si>
  <si>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</si>
  <si>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</si>
  <si>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</si>
  <si>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</si>
  <si>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</si>
  <si>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</si>
  <si>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</si>
  <si>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</si>
  <si>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</si>
  <si>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</si>
  <si>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</si>
  <si>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</si>
  <si>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</si>
  <si>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</si>
  <si>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</si>
  <si>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</si>
  <si>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</si>
  <si>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</si>
  <si>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</si>
  <si>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</si>
  <si>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</si>
  <si>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1.88</t>
  </si>
  <si>
    <t>▲ 3.18</t>
  </si>
  <si>
    <t>▲ 6.44</t>
  </si>
  <si>
    <t>一般会計</t>
  </si>
  <si>
    <t>国民健康保険特別会計</t>
  </si>
  <si>
    <t>介護保険特別会計</t>
  </si>
  <si>
    <t>後期高齢者医療特別会計</t>
  </si>
  <si>
    <t>浄化槽事業特別会計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</si>
  <si>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</si>
  <si>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</si>
  <si>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</si>
  <si>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</si>
  <si>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</si>
  <si>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</si>
  <si>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</si>
  <si>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</si>
  <si>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</si>
  <si>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長柄町公共施設整備等基金</t>
    <phoneticPr fontId="5"/>
  </si>
  <si>
    <t>長柄町ふるさと応援基金</t>
    <phoneticPr fontId="5"/>
  </si>
  <si>
    <t>長柄町福祉振興基金</t>
    <phoneticPr fontId="5"/>
  </si>
  <si>
    <t>長柄町森林環境譲与税基金</t>
    <phoneticPr fontId="5"/>
  </si>
  <si>
    <t>長柄町東日本大震災復興基金</t>
    <phoneticPr fontId="5"/>
  </si>
  <si>
    <t>－</t>
    <phoneticPr fontId="2"/>
  </si>
  <si>
    <t>-</t>
    <phoneticPr fontId="2"/>
  </si>
  <si>
    <t>長生郡市広域市町村圏組合（一般会計）</t>
    <rPh sb="0" eb="12">
      <t>チョウセイグンシコウイキシチョウソンケンクミアイ</t>
    </rPh>
    <rPh sb="13" eb="17">
      <t>イッパンカイケイ</t>
    </rPh>
    <phoneticPr fontId="2"/>
  </si>
  <si>
    <t>長生郡市広域市町村圏組合（火葬場・斎場会計）</t>
    <rPh sb="0" eb="12">
      <t>チョウセイグンシコウイキシチョウソンケンクミアイ</t>
    </rPh>
    <rPh sb="13" eb="16">
      <t>カソウバ</t>
    </rPh>
    <rPh sb="17" eb="19">
      <t>サイジョウ</t>
    </rPh>
    <rPh sb="19" eb="21">
      <t>カイケイ</t>
    </rPh>
    <phoneticPr fontId="2"/>
  </si>
  <si>
    <t>長生郡市広域市町村圏組合（水道事業会計）</t>
    <rPh sb="0" eb="12">
      <t>チョウセイグンシコウイキシチョウソンケンクミアイ</t>
    </rPh>
    <rPh sb="13" eb="15">
      <t>スイドウ</t>
    </rPh>
    <rPh sb="15" eb="17">
      <t>ジギョウ</t>
    </rPh>
    <rPh sb="17" eb="19">
      <t>カイケイ</t>
    </rPh>
    <phoneticPr fontId="2"/>
  </si>
  <si>
    <t>長生郡市広域市町村圏組合（病院事業会計）</t>
    <rPh sb="0" eb="12">
      <t>チョウセイグンシコウイキシチョウソンケンクミアイ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</si>
  <si>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1">
      <t>キギョウダン</t>
    </rPh>
    <phoneticPr fontId="2"/>
  </si>
  <si>
    <t>千葉県市町村総合事務組合（一般会計）</t>
    <rPh sb="0" eb="3">
      <t>チバケン</t>
    </rPh>
    <rPh sb="3" eb="6">
      <t>シチョウソン</t>
    </rPh>
    <rPh sb="6" eb="8">
      <t>ソウゴウ</t>
    </rPh>
    <rPh sb="8" eb="12">
      <t>ジムクミアイ</t>
    </rPh>
    <rPh sb="13" eb="17">
      <t>イッパンカイケイ</t>
    </rPh>
    <phoneticPr fontId="2"/>
  </si>
  <si>
    <t>千葉県市町村総合事務組合（千葉県自治会館管理運営特別会計）</t>
    <rPh sb="0" eb="3">
      <t>チバケン</t>
    </rPh>
    <rPh sb="3" eb="8">
      <t>シチョウソンソウゴウ</t>
    </rPh>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</si>
  <si>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0" eb="3">
      <t>チバケン</t>
    </rPh>
    <rPh sb="3" eb="8">
      <t>シチョウソンソウゴウ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</si>
  <si>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12">
      <t>シチョウソンソウゴウジムクミアイ</t>
    </rPh>
    <rPh sb="13" eb="16">
      <t>チバケン</t>
    </rPh>
    <rPh sb="16" eb="19">
      <t>シチョウソン</t>
    </rPh>
    <rPh sb="19" eb="21">
      <t>コウツウ</t>
    </rPh>
    <rPh sb="21" eb="23">
      <t>サイガイ</t>
    </rPh>
    <rPh sb="23" eb="25">
      <t>キョウサイ</t>
    </rPh>
    <rPh sb="25" eb="29">
      <t>トクベツカイケイ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</si>
  <si>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</si>
  <si>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15" eb="17">
      <t>コウキ</t>
    </rPh>
    <rPh sb="17" eb="20">
      <t>コウレイシャ</t>
    </rPh>
    <rPh sb="20" eb="22">
      <t>イリョウ</t>
    </rPh>
    <rPh sb="22" eb="24">
      <t>トクベツ</t>
    </rPh>
    <rPh sb="24" eb="26">
      <t>カイケイ</t>
    </rPh>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</si>
  <si>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</si>
  <si>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</si>
  <si>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</si>
  <si>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</si>
  <si>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</si>
  <si>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本町では、将来負担比率の分子である将来負担額（地方債現在高、組合負担等見込額、退職手当負担等見込額）が充当可能財源等を上回っていたため、令和元年度から数値化された。
　有形固定資産減価償却率は緩やかではあるが上昇傾向であるため、公共施設等総合管理計画や個別施設計画に基づき、老朽化対策等へ適切に対処したい。
　今後、充当可能財源等の一部は、新公民館建設等関係費に充当予定のため、大幅な減少が見込まれる。また、これに係る起債の元金償還も今後開始されることから、将来負担率の増加が予測できる。
　将来負担比率について、類似団体内平均値と比べ、比率が高いことから、公共施設等の将来的な更新費、新発債の抑制や職員数の定員管理等、将来負担を総合的に捉えて将来負担比率を下げていかなければならないと考える。</t>
    <rPh sb="214" eb="215">
      <t>キン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</si>
  <si>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</si>
  <si>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</si>
  <si>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</si>
  <si>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</si>
  <si>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</si>
  <si>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</si>
  <si>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より低い数値で推移してきたが、将来負担比率については、令和元年度に数値化され増加に転じた。今後についても、新公民館建設に係る起債の発行を始め、元金の償還が始まることから、将来負担率及び公債費負担比率の上昇が見込まれる。公債費は、人件費や扶助費と同じく義務的経費の一部である。このことから、財政構造の硬直化の要因にもなるため、新規事業は事業の必要性を考え、事業期間の延長が可能なものは再検討し、地方債の発行をなるべく抑えることで公債費負担比率を抑制したい。
　実質公債費比率については、財政健全化法により、早期健全化基準（基準値25％）、財政再生基準（基準値35％）の2つの基準値が定められているが、この基準を下回ってさえいれば財政運営上問題がないということではないので、行財政改革に注力し、なるべく数値を低く抑えられるよう、これまで以上に公債費の適正化に取り組んでいく必要があると考える。</t>
    <rPh sb="412" eb="413">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</si>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</sst>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2B5FB44-0F37-475E-84F3-B97D8FAC745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49D2-4340-8621-573E3C8ABA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54267</c:v>
                </c:pt>
                <c:pt idx="1">
                  <c:v>57900</c:v>
                </c:pt>
                <c:pt idx="2">
                  <c:v>47399</c:v>
                </c:pt>
                <c:pt idx="3">
                  <c:v>78098</c:v>
                </c:pt>
                <c:pt idx="4">
                  <c:v>137363</c:v>
                </c:pt>
              </c:numCache>
            </c:numRef>
          </c:val>
          <c:smooth val="0"/>
          <c:extLst>
            <c:ext xmlns:c16="http://schemas.microsoft.com/office/drawing/2014/chart" uri="{C3380CC4-5D6E-409C-BE32-E72D297353CC}">
              <c16:uniqueId val="{00000001-49D2-4340-8621-573E3C8ABA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5.97</c:v>
                </c:pt>
                <c:pt idx="1">
                  <c:v>4.4000000000000004</c:v>
                </c:pt>
                <c:pt idx="2">
                  <c:v>1.49</c:v>
                </c:pt>
                <c:pt idx="3">
                  <c:v>7.42</c:v>
                </c:pt>
                <c:pt idx="4">
                  <c:v>19.04</c:v>
                </c:pt>
              </c:numCache>
            </c:numRef>
          </c:val>
          <c:extLst>
            <c:ext xmlns:c16="http://schemas.microsoft.com/office/drawing/2014/chart" uri="{C3380CC4-5D6E-409C-BE32-E72D297353CC}">
              <c16:uniqueId val="{00000000-18B3-4678-962F-067F75D8DA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29.59</c:v>
                </c:pt>
                <c:pt idx="1">
                  <c:v>28.11</c:v>
                </c:pt>
                <c:pt idx="2">
                  <c:v>24.82</c:v>
                </c:pt>
                <c:pt idx="3">
                  <c:v>18.690000000000001</c:v>
                </c:pt>
                <c:pt idx="4">
                  <c:v>21.26</c:v>
                </c:pt>
              </c:numCache>
            </c:numRef>
          </c:val>
          <c:extLst>
            <c:ext xmlns:c16="http://schemas.microsoft.com/office/drawing/2014/chart" uri="{C3380CC4-5D6E-409C-BE32-E72D297353CC}">
              <c16:uniqueId val="{00000001-18B3-4678-962F-067F75D8DA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-1.88</c:v>
                </c:pt>
                <c:pt idx="1">
                  <c:v>-3.18</c:v>
                </c:pt>
                <c:pt idx="2">
                  <c:v>-6.44</c:v>
                </c:pt>
                <c:pt idx="3">
                  <c:v>1.19</c:v>
                </c:pt>
                <c:pt idx="4">
                  <c:v>16.16</c:v>
                </c:pt>
              </c:numCache>
            </c:numRef>
          </c:val>
          <c:smooth val="0"/>
          <c:extLst>
            <c:ext xmlns:c16="http://schemas.microsoft.com/office/drawing/2014/chart" uri="{C3380CC4-5D6E-409C-BE32-E72D297353CC}">
              <c16:uniqueId val="{00000002-18B3-4678-962F-067F75D8DA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BF-493B-9142-16D59AF70B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BF-493B-9142-16D59AF70B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BF-493B-9142-16D59AF70B3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0BF-493B-9142-16D59AF70B3E}"/>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0BF-493B-9142-16D59AF70B3E}"/>
            </c:ext>
          </c:extLst>
        </c:ser>
        <c:ser>
          <c:idx val="5"/>
          <c:order val="5"/>
          <c:tx>
            <c:strRef>
              <c:f>データシート!$A$32</c:f>
              <c:strCache>
                <c:ptCount val="1"/>
                <c:pt idx="0">
                  <c:v>浄化槽事業特別会計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0BF-493B-9142-16D59AF70B3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6-C0BF-493B-9142-16D59AF70B3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3.7</c:v>
                </c:pt>
                <c:pt idx="2">
                  <c:v>#N/A</c:v>
                </c:pt>
                <c:pt idx="3">
                  <c:v>4.08</c:v>
                </c:pt>
                <c:pt idx="4">
                  <c:v>#N/A</c:v>
                </c:pt>
                <c:pt idx="5">
                  <c:v>2.67</c:v>
                </c:pt>
                <c:pt idx="6">
                  <c:v>#N/A</c:v>
                </c:pt>
                <c:pt idx="7">
                  <c:v>1.7</c:v>
                </c:pt>
                <c:pt idx="8">
                  <c:v>#N/A</c:v>
                </c:pt>
                <c:pt idx="9">
                  <c:v>1.33</c:v>
                </c:pt>
              </c:numCache>
            </c:numRef>
          </c:val>
          <c:extLst>
            <c:ext xmlns:c16="http://schemas.microsoft.com/office/drawing/2014/chart" uri="{C3380CC4-5D6E-409C-BE32-E72D297353CC}">
              <c16:uniqueId val="{00000007-C0BF-493B-9142-16D59AF70B3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5.94</c:v>
                </c:pt>
                <c:pt idx="2">
                  <c:v>#N/A</c:v>
                </c:pt>
                <c:pt idx="3">
                  <c:v>2.11</c:v>
                </c:pt>
                <c:pt idx="4">
                  <c:v>#N/A</c:v>
                </c:pt>
                <c:pt idx="5">
                  <c:v>2.75</c:v>
                </c:pt>
                <c:pt idx="6">
                  <c:v>#N/A</c:v>
                </c:pt>
                <c:pt idx="7">
                  <c:v>3.3</c:v>
                </c:pt>
                <c:pt idx="8">
                  <c:v>#N/A</c:v>
                </c:pt>
                <c:pt idx="9">
                  <c:v>3.79</c:v>
                </c:pt>
              </c:numCache>
            </c:numRef>
          </c:val>
          <c:extLst>
            <c:ext xmlns:c16="http://schemas.microsoft.com/office/drawing/2014/chart" uri="{C3380CC4-5D6E-409C-BE32-E72D297353CC}">
              <c16:uniqueId val="{00000008-C0BF-493B-9142-16D59AF70B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5.96</c:v>
                </c:pt>
                <c:pt idx="2">
                  <c:v>#N/A</c:v>
                </c:pt>
                <c:pt idx="3">
                  <c:v>4.3899999999999997</c:v>
                </c:pt>
                <c:pt idx="4">
                  <c:v>#N/A</c:v>
                </c:pt>
                <c:pt idx="5">
                  <c:v>1.48</c:v>
                </c:pt>
                <c:pt idx="6">
                  <c:v>#N/A</c:v>
                </c:pt>
                <c:pt idx="7">
                  <c:v>7.41</c:v>
                </c:pt>
                <c:pt idx="8">
                  <c:v>#N/A</c:v>
                </c:pt>
                <c:pt idx="9">
                  <c:v>19.04</c:v>
                </c:pt>
              </c:numCache>
            </c:numRef>
          </c:val>
          <c:extLst>
            <c:ext xmlns:c16="http://schemas.microsoft.com/office/drawing/2014/chart" uri="{C3380CC4-5D6E-409C-BE32-E72D297353CC}">
              <c16:uniqueId val="{00000009-C0BF-493B-9142-16D59AF70B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285</c:v>
                </c:pt>
                <c:pt idx="5">
                  <c:v>286</c:v>
                </c:pt>
                <c:pt idx="8">
                  <c:v>275</c:v>
                </c:pt>
                <c:pt idx="11">
                  <c:v>285</c:v>
                </c:pt>
                <c:pt idx="14">
                  <c:v>288</c:v>
                </c:pt>
              </c:numCache>
            </c:numRef>
          </c:val>
          <c:extLst>
            <c:ext xmlns:c16="http://schemas.microsoft.com/office/drawing/2014/chart" uri="{C3380CC4-5D6E-409C-BE32-E72D297353CC}">
              <c16:uniqueId val="{00000000-5970-4F83-AB25-B2E703229A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70-4F83-AB25-B2E703229A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70-4F83-AB25-B2E703229A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36</c:v>
                </c:pt>
                <c:pt idx="6">
                  <c:v>44</c:v>
                </c:pt>
                <c:pt idx="9">
                  <c:v>32</c:v>
                </c:pt>
                <c:pt idx="12">
                  <c:v>32</c:v>
                </c:pt>
              </c:numCache>
            </c:numRef>
          </c:val>
          <c:extLst>
            <c:ext xmlns:c16="http://schemas.microsoft.com/office/drawing/2014/chart" uri="{C3380CC4-5D6E-409C-BE32-E72D297353CC}">
              <c16:uniqueId val="{00000003-5970-4F83-AB25-B2E703229A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c:v>
                </c:pt>
                <c:pt idx="3">
                  <c:v>50</c:v>
                </c:pt>
                <c:pt idx="6">
                  <c:v>50</c:v>
                </c:pt>
                <c:pt idx="9">
                  <c:v>51</c:v>
                </c:pt>
                <c:pt idx="12">
                  <c:v>52</c:v>
                </c:pt>
              </c:numCache>
            </c:numRef>
          </c:val>
          <c:extLst>
            <c:ext xmlns:c16="http://schemas.microsoft.com/office/drawing/2014/chart" uri="{C3380CC4-5D6E-409C-BE32-E72D297353CC}">
              <c16:uniqueId val="{00000004-5970-4F83-AB25-B2E703229A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70-4F83-AB25-B2E703229A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70-4F83-AB25-B2E703229A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302</c:v>
                </c:pt>
                <c:pt idx="3">
                  <c:v>313</c:v>
                </c:pt>
                <c:pt idx="6">
                  <c:v>336</c:v>
                </c:pt>
                <c:pt idx="9">
                  <c:v>336</c:v>
                </c:pt>
                <c:pt idx="12">
                  <c:v>358</c:v>
                </c:pt>
              </c:numCache>
            </c:numRef>
          </c:val>
          <c:extLst>
            <c:ext xmlns:c16="http://schemas.microsoft.com/office/drawing/2014/chart" uri="{C3380CC4-5D6E-409C-BE32-E72D297353CC}">
              <c16:uniqueId val="{00000007-5970-4F83-AB25-B2E703229A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106</c:v>
                </c:pt>
                <c:pt idx="2">
                  <c:v>#N/A</c:v>
                </c:pt>
                <c:pt idx="3">
                  <c:v>#N/A</c:v>
                </c:pt>
                <c:pt idx="4">
                  <c:v>113</c:v>
                </c:pt>
                <c:pt idx="5">
                  <c:v>#N/A</c:v>
                </c:pt>
                <c:pt idx="6">
                  <c:v>#N/A</c:v>
                </c:pt>
                <c:pt idx="7">
                  <c:v>155</c:v>
                </c:pt>
                <c:pt idx="8">
                  <c:v>#N/A</c:v>
                </c:pt>
                <c:pt idx="9">
                  <c:v>#N/A</c:v>
                </c:pt>
                <c:pt idx="10">
                  <c:v>134</c:v>
                </c:pt>
                <c:pt idx="11">
                  <c:v>#N/A</c:v>
                </c:pt>
                <c:pt idx="12">
                  <c:v>#N/A</c:v>
                </c:pt>
                <c:pt idx="13">
                  <c:v>154</c:v>
                </c:pt>
                <c:pt idx="14">
                  <c:v>#N/A</c:v>
                </c:pt>
              </c:numCache>
            </c:numRef>
          </c:val>
          <c:smooth val="0"/>
          <c:extLst>
            <c:ext xmlns:c16="http://schemas.microsoft.com/office/drawing/2014/chart" uri="{C3380CC4-5D6E-409C-BE32-E72D297353CC}">
              <c16:uniqueId val="{00000008-5970-4F83-AB25-B2E703229A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3321</c:v>
                </c:pt>
                <c:pt idx="5">
                  <c:v>3270</c:v>
                </c:pt>
                <c:pt idx="8">
                  <c:v>3117</c:v>
                </c:pt>
                <c:pt idx="11">
                  <c:v>3277</c:v>
                </c:pt>
                <c:pt idx="14">
                  <c:v>3373</c:v>
                </c:pt>
              </c:numCache>
            </c:numRef>
          </c:val>
          <c:extLst>
            <c:ext xmlns:c16="http://schemas.microsoft.com/office/drawing/2014/chart" uri="{C3380CC4-5D6E-409C-BE32-E72D297353CC}">
              <c16:uniqueId val="{00000000-E34E-4B07-BC98-39388442A1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34E-4B07-BC98-39388442A1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1869</c:v>
                </c:pt>
                <c:pt idx="5">
                  <c:v>1998</c:v>
                </c:pt>
                <c:pt idx="8">
                  <c:v>1656</c:v>
                </c:pt>
                <c:pt idx="11">
                  <c:v>1552</c:v>
                </c:pt>
                <c:pt idx="14">
                  <c:v>1831</c:v>
                </c:pt>
              </c:numCache>
            </c:numRef>
          </c:val>
          <c:extLst>
            <c:ext xmlns:c16="http://schemas.microsoft.com/office/drawing/2014/chart" uri="{C3380CC4-5D6E-409C-BE32-E72D297353CC}">
              <c16:uniqueId val="{00000002-E34E-4B07-BC98-39388442A1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4E-4B07-BC98-39388442A1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4E-4B07-BC98-39388442A1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4E-4B07-BC98-39388442A1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1039</c:v>
                </c:pt>
                <c:pt idx="3">
                  <c:v>990</c:v>
                </c:pt>
                <c:pt idx="6">
                  <c:v>927</c:v>
                </c:pt>
                <c:pt idx="9">
                  <c:v>946</c:v>
                </c:pt>
                <c:pt idx="12">
                  <c:v>924</c:v>
                </c:pt>
              </c:numCache>
            </c:numRef>
          </c:val>
          <c:extLst>
            <c:ext xmlns:c16="http://schemas.microsoft.com/office/drawing/2014/chart" uri="{C3380CC4-5D6E-409C-BE32-E72D297353CC}">
              <c16:uniqueId val="{00000006-E34E-4B07-BC98-39388442A1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265</c:v>
                </c:pt>
                <c:pt idx="3">
                  <c:v>262</c:v>
                </c:pt>
                <c:pt idx="6">
                  <c:v>482</c:v>
                </c:pt>
                <c:pt idx="9">
                  <c:v>453</c:v>
                </c:pt>
                <c:pt idx="12">
                  <c:v>257</c:v>
                </c:pt>
              </c:numCache>
            </c:numRef>
          </c:val>
          <c:extLst>
            <c:ext xmlns:c16="http://schemas.microsoft.com/office/drawing/2014/chart" uri="{C3380CC4-5D6E-409C-BE32-E72D297353CC}">
              <c16:uniqueId val="{00000007-E34E-4B07-BC98-39388442A1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473</c:v>
                </c:pt>
                <c:pt idx="3">
                  <c:v>460</c:v>
                </c:pt>
                <c:pt idx="6">
                  <c:v>440</c:v>
                </c:pt>
                <c:pt idx="9">
                  <c:v>408</c:v>
                </c:pt>
                <c:pt idx="12">
                  <c:v>372</c:v>
                </c:pt>
              </c:numCache>
            </c:numRef>
          </c:val>
          <c:extLst>
            <c:ext xmlns:c16="http://schemas.microsoft.com/office/drawing/2014/chart" uri="{C3380CC4-5D6E-409C-BE32-E72D297353CC}">
              <c16:uniqueId val="{00000008-E34E-4B07-BC98-39388442A1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34E-4B07-BC98-39388442A1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3234</c:v>
                </c:pt>
                <c:pt idx="3">
                  <c:v>3222</c:v>
                </c:pt>
                <c:pt idx="6">
                  <c:v>3294</c:v>
                </c:pt>
                <c:pt idx="9">
                  <c:v>3425</c:v>
                </c:pt>
                <c:pt idx="12">
                  <c:v>3793</c:v>
                </c:pt>
              </c:numCache>
            </c:numRef>
          </c:val>
          <c:extLst>
            <c:ext xmlns:c16="http://schemas.microsoft.com/office/drawing/2014/chart" uri="{C3380CC4-5D6E-409C-BE32-E72D297353CC}">
              <c16:uniqueId val="{0000000A-E34E-4B07-BC98-39388442A1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370</c:v>
                </c:pt>
                <c:pt idx="8">
                  <c:v>#N/A</c:v>
                </c:pt>
                <c:pt idx="9">
                  <c:v>#N/A</c:v>
                </c:pt>
                <c:pt idx="10">
                  <c:v>404</c:v>
                </c:pt>
                <c:pt idx="11">
                  <c:v>#N/A</c:v>
                </c:pt>
                <c:pt idx="12">
                  <c:v>#N/A</c:v>
                </c:pt>
                <c:pt idx="13">
                  <c:v>142</c:v>
                </c:pt>
                <c:pt idx="14">
                  <c:v>#N/A</c:v>
                </c:pt>
              </c:numCache>
            </c:numRef>
          </c:val>
          <c:smooth val="0"/>
          <c:extLst>
            <c:ext xmlns:c16="http://schemas.microsoft.com/office/drawing/2014/chart" uri="{C3380CC4-5D6E-409C-BE32-E72D297353CC}">
              <c16:uniqueId val="{0000000B-E34E-4B07-BC98-39388442A1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631</c:v>
                </c:pt>
                <c:pt idx="1">
                  <c:v>501</c:v>
                </c:pt>
                <c:pt idx="2">
                  <c:v>611</c:v>
                </c:pt>
              </c:numCache>
            </c:numRef>
          </c:val>
          <c:extLst>
            <c:ext xmlns:c16="http://schemas.microsoft.com/office/drawing/2014/chart" uri="{C3380CC4-5D6E-409C-BE32-E72D297353CC}">
              <c16:uniqueId val="{00000000-D8AB-4930-B26F-AE9265181E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c:v>
                </c:pt>
                <c:pt idx="1">
                  <c:v>25</c:v>
                </c:pt>
                <c:pt idx="2">
                  <c:v>79</c:v>
                </c:pt>
              </c:numCache>
            </c:numRef>
          </c:val>
          <c:extLst>
            <c:ext xmlns:c16="http://schemas.microsoft.com/office/drawing/2014/chart" uri="{C3380CC4-5D6E-409C-BE32-E72D297353CC}">
              <c16:uniqueId val="{00000001-D8AB-4930-B26F-AE9265181E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757</c:v>
                </c:pt>
                <c:pt idx="1">
                  <c:v>765</c:v>
                </c:pt>
                <c:pt idx="2">
                  <c:v>870</c:v>
                </c:pt>
              </c:numCache>
            </c:numRef>
          </c:val>
          <c:extLst>
            <c:ext xmlns:c16="http://schemas.microsoft.com/office/drawing/2014/chart" uri="{C3380CC4-5D6E-409C-BE32-E72D297353CC}">
              <c16:uniqueId val="{00000002-D8AB-4930-B26F-AE9265181E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{DFC25A2E-850F-47ED-8A1B-628B46D5EC46}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B55-4FD9-A37C-7DD73E76C7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{6C16D12F-08A6-47AD-B3A8-9A35BB0E3BDB}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55-4FD9-A37C-7DD73E76C7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{3865B143-5AF2-43F5-B2B3-11F70DC1DA4E}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55-4FD9-A37C-7DD73E76C7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{6DF301D6-E744-4F96-965C-241470716B36}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55-4FD9-A37C-7DD73E76C7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{2074D823-6EA9-473D-9410-F987E1B707CD}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55-4FD9-A37C-7DD73E76C7A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{1D2D69B0-A618-46C4-8134-DF601251C91A}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B55-4FD9-A37C-7DD73E76C7A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{C8623D26-F71B-4C02-83A2-257D210A5B91}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B55-4FD9-A37C-7DD73E76C7A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{6BF4D7E1-1178-4EEF-84CC-14F695AE0FF5}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B55-4FD9-A37C-7DD73E76C7A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{44091F24-5505-426C-87FF-F8E9E432A619}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B55-4FD9-A37C-7DD73E76C7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52.1</c:v>
                </c:pt>
                <c:pt idx="16">
                  <c:v>53.7</c:v>
                </c:pt>
                <c:pt idx="24">
                  <c:v>55.4</c:v>
                </c:pt>
                <c:pt idx="32">
                  <c:v>57.1</c:v>
                </c:pt>
              </c:numCache>
            </c:numRef>
          </c:xVal>
          <c:yVal>
            <c:numRef>
              <c:f>公会計指標分析・財政指標組合せ分析表!$BP$51:$DC$51</c:f>
              <c:numCache>
                <c:formatCode>#,##0.0;"▲ "#,##0.0</c:formatCode>
                <c:ptCount val="40"/>
                <c:pt idx="16">
                  <c:v>16.3</c:v>
                </c:pt>
                <c:pt idx="24">
                  <c:v>16.8</c:v>
                </c:pt>
                <c:pt idx="32">
                  <c:v>5.4</c:v>
                </c:pt>
              </c:numCache>
            </c:numRef>
          </c:yVal>
          <c:smooth val="0"/>
          <c:extLst>
            <c:ext xmlns:c16="http://schemas.microsoft.com/office/drawing/2014/chart" uri="{C3380CC4-5D6E-409C-BE32-E72D297353CC}">
              <c16:uniqueId val="{00000009-DB55-4FD9-A37C-7DD73E76C7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{80FAE0E6-1440-4A14-A9AA-EFCC6DABC7CD}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B55-4FD9-A37C-7DD73E76C7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{0AB5347E-F373-4898-AF6D-DD3B55C6DB38}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55-4FD9-A37C-7DD73E76C7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{A29E922C-D91F-493B-9DFD-5B06E215FFE7}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55-4FD9-A37C-7DD73E76C7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{40E19754-B30A-4AC9-A53D-CB5A8A551DD8}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55-4FD9-A37C-7DD73E76C7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{89386B66-F543-465A-A683-E83601C663EF}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55-4FD9-A37C-7DD73E76C7A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{C4A002CF-1B83-4FC0-8C7F-AFA6783550E9}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B55-4FD9-A37C-7DD73E76C7A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{85A081F6-7511-4C36-B3CA-2BFE4B799747}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B55-4FD9-A37C-7DD73E76C7A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{2B301239-F3B8-4D24-8FD6-E6F78037F12F}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B55-4FD9-A37C-7DD73E76C7A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{D40F742B-EDB2-4EE1-B4B0-02C1FA9CDC0D}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B55-4FD9-A37C-7DD73E76C7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DB55-4FD9-A37C-7DD73E76C7AA}"/>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{4924CF80-4EC8-4C07-86E9-BC4164E68AE5}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8C1-4F43-B0D2-79B09A69D9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{499690A2-7190-4B88-8FEE-EBFC0E6C0B87}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C1-4F43-B0D2-79B09A69D9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{765A2C25-3E1E-4DDE-9B14-A1A209F85FD9}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C1-4F43-B0D2-79B09A69D9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{E7A5EB27-0B27-4A62-BD44-A3A57F69074E}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C1-4F43-B0D2-79B09A69D9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{131B6E46-F1BC-41DC-B0CF-2D8E10D71CAE}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C1-4F43-B0D2-79B09A69D9A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{AD94D3C6-A29C-4CD3-9C8B-E6AD72E89F10}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8C1-4F43-B0D2-79B09A69D9A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{F51DC025-51FC-452B-B28E-A3C30BF1E59C}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8C1-4F43-B0D2-79B09A69D9A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{EEFEA5FD-7B46-458C-AA26-E6433E124C99}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8C1-4F43-B0D2-79B09A69D9A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{62C976C6-A223-4C4D-9980-9C8283D6C114}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8C1-4F43-B0D2-79B09A69D9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4.7</c:v>
                </c:pt>
                <c:pt idx="16">
                  <c:v>5.4</c:v>
                </c:pt>
                <c:pt idx="24">
                  <c:v>5.7</c:v>
                </c:pt>
                <c:pt idx="32">
                  <c:v>6.1</c:v>
                </c:pt>
              </c:numCache>
            </c:numRef>
          </c:xVal>
          <c:yVal>
            <c:numRef>
              <c:f>公会計指標分析・財政指標組合せ分析表!$BP$73:$DC$73</c:f>
              <c:numCache>
                <c:formatCode>#,##0.0;"▲ "#,##0.0</c:formatCode>
                <c:ptCount val="40"/>
                <c:pt idx="16">
                  <c:v>16.3</c:v>
                </c:pt>
                <c:pt idx="24">
                  <c:v>16.8</c:v>
                </c:pt>
                <c:pt idx="32">
                  <c:v>5.4</c:v>
                </c:pt>
              </c:numCache>
            </c:numRef>
          </c:yVal>
          <c:smooth val="0"/>
          <c:extLst>
            <c:ext xmlns:c16="http://schemas.microsoft.com/office/drawing/2014/chart" uri="{C3380CC4-5D6E-409C-BE32-E72D297353CC}">
              <c16:uniqueId val="{00000009-A8C1-4F43-B0D2-79B09A69D9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{133A150A-FD9E-42AE-AEF0-C6C0118CF985}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8C1-4F43-B0D2-79B09A69D9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{EB082794-428B-47EC-8404-728953B37ADB}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C1-4F43-B0D2-79B09A69D9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{BA6DB1B3-DC6E-4466-AA4F-C5493D0EBFBC}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C1-4F43-B0D2-79B09A69D9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{F0F2D3DD-AF5E-448D-8072-1243D4C4A4CF}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C1-4F43-B0D2-79B09A69D9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{C90CCC43-5672-4285-899B-09122EFD1400}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C1-4F43-B0D2-79B09A69D9A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{BE9CC151-D5AC-4FD1-8B2E-4DBB4502FDCF}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8C1-4F43-B0D2-79B09A69D9AE}"/>
                </c:ext>
              </c:extLst>
            </c:dLbl>
            <c:dLbl>
              <c:idx val="16"/>
              <c:layout>
                <c:manualLayout>
                  <c:x val="0"/>
                  <c:y val="-1.50249296701776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{BACBF088-A98C-4802-8088-9092D5205AB5}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8C1-4F43-B0D2-79B09A69D9AE}"/>
                </c:ext>
              </c:extLst>
            </c:dLbl>
            <c:dLbl>
              <c:idx val="24"/>
              <c:layout>
                <c:manualLayout>
                  <c:x val="0"/>
                  <c:y val="1.502492967017762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{96F1BB74-20D0-4CD1-A821-58404A88C0F9}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8C1-4F43-B0D2-79B09A69D9A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{515CA2AA-88A9-4ECE-B93A-A63B7CE01F39}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8C1-4F43-B0D2-79B09A69D9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A8C1-4F43-B0D2-79B09A69D9AE}"/>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C41610B-35D0-4A9B-BFB0-AF0BADA429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37D38C6-2391-4E45-8EAA-9283CFBA9BE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公債費比率の分子は、増加傾向にある。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地方債の償還に係る額の増加が主な増加要因である。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数年前に借入れた一般会計債及び</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公営企業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債</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の地方債据置期間が終了し、元金の償還が開始され</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め、元利償還金等は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徐々に増加していくものと予見される。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実施</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、町民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目線</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で改めて事業の必要性を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見つめ直すとともに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長期的な</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年次計画</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再検討</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を行い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、新規地方債の発行を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抑制することで、安定した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公債費負担比率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に努めたい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将来負担比率の分子は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、将来負担額が減少し、充当可能財源等が増加したため減少に転じた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充当可能財源</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等のうち</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充当可能基金については、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令和元年激甚災害対応に係る基金の取り崩し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の影響で減少していたが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、歳計剰余金の処分等に係る基金の積立額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の増加によって回復できたものの、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以前の水準</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までには戻っていない。また、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基準財政需要額算入見込</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額については、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臨時財政対策債借入額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伴い増加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長期的な視点では、地方債現在高</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老朽化した公共施設の維持管理費</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更新費等の歳出圧力の上昇に</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伴う</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基金の取り崩し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によって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充当可能財源</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、将来負担比率が増加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していくことが予見される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総合計画に基づき、計画的な積み立ての履行、新規事業優先度及び重要度（町民視点での事業の必要性）の再考、事業期間の延長が可能なものについては年次計画の再検討を行い、地方債の新規発行を抑えること</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等の対応</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で将来負担比率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の上昇を抑えていくよう努める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千葉県長柄町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令和元年に発生した一連の激甚災害対応に係る災害復旧経費等に充てるため、</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取り崩しを行ったこと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歳入（地方創生臨時交付金をはじめとした国庫支出金、普通交付税等）の増加及び新型コロナウイルス感染症対策に伴い経常的に行われていた事業等が中止されたことにより例年に比べて歳計剰余金が多く発生した。このことによって積立を実施できたことが、基金増額の主な</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事務事業の見直し（事業の緊急性・重要性等を勘案した上で実施事業を厳選）、歳出経費の節減を行い、一般財源の不足分への繰り入れを抑制していく。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また、歳計剰余金について計画的な積み立てを行うことで、基金保有額の安定を図る。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長柄町公共施設整備等基金：公共施設の整備及び修繕</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に充当する。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長柄町福祉振興基金：福祉活動の促進及び快適な生活環境の形成等を図る。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長柄町ふるさと応援基金：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ふるさと納税を原資とし、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地域づくりの形成等を図る。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長柄町東日本大震災復興基金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東日本大震災からの復興に資する事業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に充当する。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長柄町森林環境譲与税基金：間伐や担い手の確保、木材利用の促進</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普及啓発等の森林整備</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に資する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長柄町公共施設整備等基金：公共施設整備等に対する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充当財源として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取り崩しを行った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が、それ以上に積み立てを実施できた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ことによ</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り増加した。</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長柄町福祉振興基金：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基金の取り崩し及び積み立てを実施しなかったため、増減額に変化は生じなかった。</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長柄町ふるさと応援基金：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高齢者等外出支援タクシー利用助成事業等に対する充当財源として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取り崩しを行った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が、それ以上に積み立てを実施できた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ことによ</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り増加した。</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長柄町東日本大震災復興基金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防災</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備蓄品購入事業に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対する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充当財源として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取り崩しを行った</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ことで減少し、基金残高は無くなった。</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長柄町森林環境譲与税基金：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毎年の譲与税額が少額のため、将来的な</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森林整備</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等に向けた積み立て実施したことによって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長柄町公共施設整備等基金：大規模建設事業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公共施設の老朽化による維持管理、更新</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といった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歳出圧力が強まることに備えて、基金の積み立てを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積極的に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長柄町福祉振興基金：福祉センター</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をはじめとする住民福祉に資する施設の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長寿命化を図るため、健全な基金運営を行う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よう努める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長柄町ふるさと応援基金：まちづくり、地域づくりの形成等を図るため、健全な基金運営を行う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よう努める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長柄町東日本大震災復興基金：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時限的な基金のため、今後は基金の廃止に向けて条例を整理することとする。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長柄町森林環境譲与税基金：森林環境譲与税を原資としている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毎年の譲与税額が少額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ため、一定の期間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の積み立て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を経て、森林整備等に使用する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こととする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に余力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地方創生臨時交付金をはじめとした国庫支出金、普通交付税等の増加、新型コロナウイルス感染症対策に伴い経常的に行われていた事業等が中止されたこと</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）が生じたこと等により、基金の取り崩し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を行わず、</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を実施できたことで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年度間の財源調整を図るための大切な財源である。このため、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％程度以上になるよう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安定的な積立に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努め</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年度国補正予算に伴う普通交付税の再算定において措置された、臨時財政対策債償還基金費の全額を積み立てしたことで</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将来的な元利償還基の増加が予見されるため、</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地方債の償還計画を踏まえ、健全な基金運営を行う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よう努める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2B1FDAA-813F-4710-B46B-6F1211ED4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1CCCD0-F533-44C8-8CF6-34D84547AF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430F29A-A7CF-423C-A48B-5FBBF292AEEE}"/>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21E33A3-D6F9-419B-A983-7B8C14853FC8}"/>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EFD1026F-15C5-4D2C-ABDC-D0734265A189}"/>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2EE7FE82-5620-47B6-960F-8FD6918A140D}"/>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A5A62970-3EF6-4E1F-B4E6-7BA6770CD08C}"/>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E001EAB0-9975-404B-A28E-C1FAA6BA1E89}"/>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FD4EAB6F-1590-4B81-BD7E-63EB6CE14434}"/>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689BE3B5-D4AE-4951-95C3-3DA771F59B69}"/>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28A90F03-2AFF-47BD-99AD-9AA4343AF878}"/>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4630D5F6-29AE-4C0A-9837-F79D47F50F33}"/>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BF9769BA-0B40-4906-946F-A3AAAF10FDEC}"/>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3D7D66FE-D680-4DFD-86FE-A8A413C2D439}"/>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46430948-AF71-4700-A7A8-5CD8A0D0BA31}"/>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B70D26F6-1D1B-4B77-941D-C0D6BA43D86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6,588
6,490
47.11
5,537,888
4,956,739
547,678
2,875,955
3,793,173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228C090-C7E0-4486-9502-55975997A5C3}"/>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3804513C-F32A-4AC0-A9D0-36073BA5E427}"/>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DF738EBE-1280-475C-8EF9-C340241F962A}"/>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3C9A60E-CF6D-414C-9C5A-FA1FB054EE2D}"/>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64E03899-0F03-4B9E-974A-FBB4E094D2DF}"/>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716EF579-D75C-41E6-BC31-53C92760F6EB}"/>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782904C7-B833-4472-B9B9-15E263CE9D92}"/>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3765CD15-6A0E-4143-B5E6-5912F93D02F5}"/>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5FB2EF40-84D0-41CE-BE2F-79132D4017C0}"/>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B0AE989F-F040-411C-918F-44E919FBCA27}"/>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9460D3F4-C095-4366-AAB7-7246F66F530C}"/>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CE607FFD-6975-4F59-ACE1-76561CCD6DB2}"/>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B965CED-1E8C-49B0-8928-6D300A727DF7}"/>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909F1F4C-5988-48D1-B098-7C855B0B6DDA}"/>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8D22B15C-9652-4AD3-9326-548F174EF9A8}"/>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552EC926-204C-4260-BCDB-046E6802AA3D}"/>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18A47A9F-F19E-49A7-ACCA-EE332BBC4BD9}"/>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72E559C8-9D29-4AE1-A460-B0201323BF9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FA252D-6B50-4ABC-9E3B-F5F17253A82B}"/>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132C5F3D-A56A-4C67-9AB5-7955EB7618B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527286B1-EEBA-4C0F-A6F8-391078E919C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25ECD78A-6107-4A93-8CA8-AFF7AAAADDDC}"/>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A8F38F2F-6CB5-466E-A4E2-CB94AFDD3957}"/>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FD3DEED1-092D-4933-82DE-83CE20A983D2}"/>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8B74627E-90A3-4B3E-BE12-03750791C2DD}"/>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5A494158-4829-4026-9B4E-3627D11E0C94}"/>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2F964906-32C6-4DCD-B6CB-13FCE4E3AA0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6225C3F4-14B7-4E96-98B7-8BA62FD2AA31}"/>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8CB0B1FA-CBDC-41DC-B225-D99BEA11AB18}"/>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D8A047C6-099C-487A-9F21-7E7AB5FE79C2}"/>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450AE42F-181F-42B3-94AA-199AEA110C91}"/>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E1D628E9-4B7E-4267-9D5E-815F2E0E6D90}"/>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7C56AFF7-7DC5-407C-B2C4-FB05C5297F08}"/>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FCA95954-D609-4A08-89AE-4C0358403743}"/>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CF61B250-58F9-4317-873B-8835F63B897E}"/>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本町は、類似団体と比較して有形固定資産減価償却率が低い水準</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で推移している</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しかし、緩やかではあるが上昇傾向となっている。</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公共施設等総合管理計画や</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個別施設計画に基づき、老朽化した施設の改修、集約化、複合化、長寿命化、除却について検討していく必要がある。</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7F637C98-5110-46B8-943D-E0F2BBED090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5FAE721B-3EB7-4DAD-9B33-EA57E0FB6542}"/>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2629D57-A608-4CF8-BD2D-B68D3B59FC61}"/>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37445D7A-2CAA-4D5D-A853-AA1E6DA89231}"/>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A48BC797-6B18-4493-8A12-20B8FC614267}"/>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6591394-2B0B-465C-BC2D-D80D45293DD3}"/>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A91A90B8-9C30-4192-96E7-2382B145C160}"/>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AB4206B5-3ECD-4035-B073-6ACA9FCD6AB5}"/>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9CE7C383-7E22-4BC9-8926-F83362F83688}"/>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F791803A-F6CF-41D0-8865-C5A155E0AD9F}"/>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F85714B8-342D-4829-897F-94BF01FD9DC4}"/>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FADB9C0A-FDEF-4171-B740-8FD7772C4AA0}"/>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1EF5C58-79E3-4D03-A7A4-9BF942C3F110}"/>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DE8DA481-A9B7-4101-AC1B-C21598664F5B}"/>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B5CBEFA9-56E7-4873-83C6-60F6A32EED67}"/>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8CD8AA3-ADD4-46B4-9443-E9ED79A48222}"/>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9A9E11DF-CA8D-4CE0-AC61-490774489CFE}"/>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5374114-D0DC-460F-9450-6054C1A90F16}"/>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1" name="直線コネクタ 70">
          <a:extLst>
            <a:ext uri="{FF2B5EF4-FFF2-40B4-BE49-F238E27FC236}">
              <a16:creationId xmlns:a16="http://schemas.microsoft.com/office/drawing/2014/main" id="{FA630ADD-CDCF-4470-914B-8BCA55086C62}"/>
            </a:ext>
          </a:extLst>
        </xdr:cNvPr>
        <xdr:cNvCxnSpPr/>
      </xdr:nvCxnSpPr>
      <xdr:spPr>
        <a:xfrm flipV="1">
          <a:off x="4295775" y="542625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2" name="有形固定資産減価償却率最小値テキスト">
          <a:extLst>
            <a:ext uri="{FF2B5EF4-FFF2-40B4-BE49-F238E27FC236}">
              <a16:creationId xmlns:a16="http://schemas.microsoft.com/office/drawing/2014/main" id="{8A460E4A-3E07-4C62-A75E-AAFB9CB1B6A6}"/>
            </a:ext>
          </a:extLst>
        </xdr:cNvPr>
        <xdr:cNvSpPr txBox="1"/>
      </xdr:nvSpPr>
      <xdr:spPr>
        <a:xfrm>
          <a:off x="4342765" y="683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3" name="直線コネクタ 72">
          <a:extLst>
            <a:ext uri="{FF2B5EF4-FFF2-40B4-BE49-F238E27FC236}">
              <a16:creationId xmlns:a16="http://schemas.microsoft.com/office/drawing/2014/main" id="{52A808C1-52C7-4FD8-B200-92EAD39DAD41}"/>
            </a:ext>
          </a:extLst>
        </xdr:cNvPr>
        <xdr:cNvCxnSpPr/>
      </xdr:nvCxnSpPr>
      <xdr:spPr>
        <a:xfrm>
          <a:off x="4206875" y="683577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a:extLst>
            <a:ext uri="{FF2B5EF4-FFF2-40B4-BE49-F238E27FC236}">
              <a16:creationId xmlns:a16="http://schemas.microsoft.com/office/drawing/2014/main" id="{1798A22B-2C51-4774-8FF1-42F3F89D7010}"/>
            </a:ext>
          </a:extLst>
        </xdr:cNvPr>
        <xdr:cNvSpPr txBox="1"/>
      </xdr:nvSpPr>
      <xdr:spPr>
        <a:xfrm>
          <a:off x="4342765" y="520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a:extLst>
            <a:ext uri="{FF2B5EF4-FFF2-40B4-BE49-F238E27FC236}">
              <a16:creationId xmlns:a16="http://schemas.microsoft.com/office/drawing/2014/main" id="{BEFF3B87-CBDC-42A0-B2E4-CFF3EC569434}"/>
            </a:ext>
          </a:extLst>
        </xdr:cNvPr>
        <xdr:cNvCxnSpPr/>
      </xdr:nvCxnSpPr>
      <xdr:spPr>
        <a:xfrm>
          <a:off x="4206875" y="542625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6" name="有形固定資産減価償却率平均値テキスト">
          <a:extLst>
            <a:ext uri="{FF2B5EF4-FFF2-40B4-BE49-F238E27FC236}">
              <a16:creationId xmlns:a16="http://schemas.microsoft.com/office/drawing/2014/main" id="{35032983-D15F-4C64-89DA-B697B1C7706C}"/>
            </a:ext>
          </a:extLst>
        </xdr:cNvPr>
        <xdr:cNvSpPr txBox="1"/>
      </xdr:nvSpPr>
      <xdr:spPr>
        <a:xfrm>
          <a:off x="4342765" y="6181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a:extLst>
            <a:ext uri="{FF2B5EF4-FFF2-40B4-BE49-F238E27FC236}">
              <a16:creationId xmlns:a16="http://schemas.microsoft.com/office/drawing/2014/main" id="{93E4B22A-9A98-4E8C-A0ED-29F8B884A29D}"/>
            </a:ext>
          </a:extLst>
        </xdr:cNvPr>
        <xdr:cNvSpPr/>
      </xdr:nvSpPr>
      <xdr:spPr>
        <a:xfrm>
          <a:off x="4244975" y="61994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8" name="フローチャート: 判断 77">
          <a:extLst>
            <a:ext uri="{FF2B5EF4-FFF2-40B4-BE49-F238E27FC236}">
              <a16:creationId xmlns:a16="http://schemas.microsoft.com/office/drawing/2014/main" id="{4E65CE0F-74BA-4E87-A0B2-45D39C7ED5B5}"/>
            </a:ext>
          </a:extLst>
        </xdr:cNvPr>
        <xdr:cNvSpPr/>
      </xdr:nvSpPr>
      <xdr:spPr>
        <a:xfrm>
          <a:off x="3611880" y="619941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9" name="フローチャート: 判断 78">
          <a:extLst>
            <a:ext uri="{FF2B5EF4-FFF2-40B4-BE49-F238E27FC236}">
              <a16:creationId xmlns:a16="http://schemas.microsoft.com/office/drawing/2014/main" id="{DC00508B-0F0A-40BF-AE73-AD2497852F3B}"/>
            </a:ext>
          </a:extLst>
        </xdr:cNvPr>
        <xdr:cNvSpPr/>
      </xdr:nvSpPr>
      <xdr:spPr>
        <a:xfrm>
          <a:off x="2926080" y="621864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0" name="フローチャート: 判断 79">
          <a:extLst>
            <a:ext uri="{FF2B5EF4-FFF2-40B4-BE49-F238E27FC236}">
              <a16:creationId xmlns:a16="http://schemas.microsoft.com/office/drawing/2014/main" id="{98F8E1DE-3C29-421E-B7B5-72A513783622}"/>
            </a:ext>
          </a:extLst>
        </xdr:cNvPr>
        <xdr:cNvSpPr/>
      </xdr:nvSpPr>
      <xdr:spPr>
        <a:xfrm>
          <a:off x="2240280" y="622173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1" name="フローチャート: 判断 80">
          <a:extLst>
            <a:ext uri="{FF2B5EF4-FFF2-40B4-BE49-F238E27FC236}">
              <a16:creationId xmlns:a16="http://schemas.microsoft.com/office/drawing/2014/main" id="{BAE11F96-3B86-4DCB-83DE-55CBB89C3AE7}"/>
            </a:ext>
          </a:extLst>
        </xdr:cNvPr>
        <xdr:cNvSpPr/>
      </xdr:nvSpPr>
      <xdr:spPr>
        <a:xfrm>
          <a:off x="1554480" y="608838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0354259-175D-4F0B-A2CA-C6F4C62C1CD2}"/>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9811F09-A87C-43E6-8AC4-2BEFBE763A0D}"/>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E33EAB0-0D0E-4A2F-A0F8-F066B4FBF39F}"/>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3F9FA92-89B4-4D05-BF5C-048A16446207}"/>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72B3FDD-BA9F-4ECD-B2A6-62A9DD985E73}"/>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7" name="楕円 86">
          <a:extLst>
            <a:ext uri="{FF2B5EF4-FFF2-40B4-BE49-F238E27FC236}">
              <a16:creationId xmlns:a16="http://schemas.microsoft.com/office/drawing/2014/main" id="{0604C632-8757-447A-8210-C5AAB53DC74C}"/>
            </a:ext>
          </a:extLst>
        </xdr:cNvPr>
        <xdr:cNvSpPr/>
      </xdr:nvSpPr>
      <xdr:spPr>
        <a:xfrm>
          <a:off x="4244975" y="60312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154322</xdr:rowOff>
    </xdr:from>
    <xdr:ext cx="405111" cy="259045"/>
    <xdr:sp macro="" textlink="">
      <xdr:nvSpPr>
        <xdr:cNvPr id="88" name="有形固定資産減価償却率該当値テキスト">
          <a:extLst>
            <a:ext uri="{FF2B5EF4-FFF2-40B4-BE49-F238E27FC236}">
              <a16:creationId xmlns:a16="http://schemas.microsoft.com/office/drawing/2014/main" id="{EF3C3A97-BF1F-44E1-BB62-973674021F3E}"/>
            </a:ext>
          </a:extLst>
        </xdr:cNvPr>
        <xdr:cNvSpPr txBox="1"/>
      </xdr:nvSpPr>
      <xdr:spPr>
        <a:xfrm>
          <a:off x="4342765" y="587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89" name="楕円 88">
          <a:extLst>
            <a:ext uri="{FF2B5EF4-FFF2-40B4-BE49-F238E27FC236}">
              <a16:creationId xmlns:a16="http://schemas.microsoft.com/office/drawing/2014/main" id="{BDA3F917-7515-4C5B-AE63-8A1DFC53261F}"/>
            </a:ext>
          </a:extLst>
        </xdr:cNvPr>
        <xdr:cNvSpPr/>
      </xdr:nvSpPr>
      <xdr:spPr>
        <a:xfrm>
          <a:off x="3611880" y="597498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10795</xdr:rowOff>
    </xdr:to>
    <xdr:cxnSp macro="">
      <xdr:nvCxnSpPr>
        <xdr:cNvPr id="90" name="直線コネクタ 89">
          <a:extLst>
            <a:ext uri="{FF2B5EF4-FFF2-40B4-BE49-F238E27FC236}">
              <a16:creationId xmlns:a16="http://schemas.microsoft.com/office/drawing/2014/main" id="{DCEFFEF6-8C37-4242-94DF-B8E68C706295}"/>
            </a:ext>
          </a:extLst>
        </xdr:cNvPr>
        <xdr:cNvCxnSpPr/>
      </xdr:nvCxnSpPr>
      <xdr:spPr>
        <a:xfrm>
          <a:off x="3656965" y="6029597"/>
          <a:ext cx="640715" cy="5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26579</xdr:rowOff>
    </xdr:from>
    <xdr:to>
      <xdr:col>15</xdr:col>
      <xdr:colOff>187325</xdr:colOff>
      <xdr:row>30</xdr:row>
      <xdr:rowOff>128179</xdr:rowOff>
    </xdr:to>
    <xdr:sp macro="" textlink="">
      <xdr:nvSpPr>
        <xdr:cNvPr id="91" name="楕円 90">
          <a:extLst>
            <a:ext uri="{FF2B5EF4-FFF2-40B4-BE49-F238E27FC236}">
              <a16:creationId xmlns:a16="http://schemas.microsoft.com/office/drawing/2014/main" id="{436D04F5-6ED9-4D6A-B1E7-90088B74DFF9}"/>
            </a:ext>
          </a:extLst>
        </xdr:cNvPr>
        <xdr:cNvSpPr/>
      </xdr:nvSpPr>
      <xdr:spPr>
        <a:xfrm>
          <a:off x="2926080" y="5918744"/>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77379</xdr:rowOff>
    </xdr:from>
    <xdr:to>
      <xdr:col>19</xdr:col>
      <xdr:colOff>136525</xdr:colOff>
      <xdr:row>30</xdr:row>
      <xdr:rowOff>129812</xdr:rowOff>
    </xdr:to>
    <xdr:cxnSp macro="">
      <xdr:nvCxnSpPr>
        <xdr:cNvPr id="92" name="直線コネクタ 91">
          <a:extLst>
            <a:ext uri="{FF2B5EF4-FFF2-40B4-BE49-F238E27FC236}">
              <a16:creationId xmlns:a16="http://schemas.microsoft.com/office/drawing/2014/main" id="{BC506462-F48A-4EA3-B6D7-BB97C64D5937}"/>
            </a:ext>
          </a:extLst>
        </xdr:cNvPr>
        <xdr:cNvCxnSpPr/>
      </xdr:nvCxnSpPr>
      <xdr:spPr>
        <a:xfrm>
          <a:off x="2971165" y="5973354"/>
          <a:ext cx="685800" cy="5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148681</xdr:rowOff>
    </xdr:from>
    <xdr:to>
      <xdr:col>11</xdr:col>
      <xdr:colOff>187325</xdr:colOff>
      <xdr:row>30</xdr:row>
      <xdr:rowOff>78831</xdr:rowOff>
    </xdr:to>
    <xdr:sp macro="" textlink="">
      <xdr:nvSpPr>
        <xdr:cNvPr id="93" name="楕円 92">
          <a:extLst>
            <a:ext uri="{FF2B5EF4-FFF2-40B4-BE49-F238E27FC236}">
              <a16:creationId xmlns:a16="http://schemas.microsoft.com/office/drawing/2014/main" id="{D409181E-1B2C-46C8-9331-672DBB9FA410}"/>
            </a:ext>
          </a:extLst>
        </xdr:cNvPr>
        <xdr:cNvSpPr/>
      </xdr:nvSpPr>
      <xdr:spPr>
        <a:xfrm>
          <a:off x="2240280" y="5873206"/>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28031</xdr:rowOff>
    </xdr:from>
    <xdr:to>
      <xdr:col>15</xdr:col>
      <xdr:colOff>136525</xdr:colOff>
      <xdr:row>30</xdr:row>
      <xdr:rowOff>77379</xdr:rowOff>
    </xdr:to>
    <xdr:cxnSp macro="">
      <xdr:nvCxnSpPr>
        <xdr:cNvPr id="94" name="直線コネクタ 93">
          <a:extLst>
            <a:ext uri="{FF2B5EF4-FFF2-40B4-BE49-F238E27FC236}">
              <a16:creationId xmlns:a16="http://schemas.microsoft.com/office/drawing/2014/main" id="{81EB7928-E9B2-4D50-A049-086A7DD48974}"/>
            </a:ext>
          </a:extLst>
        </xdr:cNvPr>
        <xdr:cNvCxnSpPr/>
      </xdr:nvCxnSpPr>
      <xdr:spPr>
        <a:xfrm>
          <a:off x="2285365" y="5922101"/>
          <a:ext cx="685800" cy="5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120922</xdr:rowOff>
    </xdr:from>
    <xdr:to>
      <xdr:col>7</xdr:col>
      <xdr:colOff>187325</xdr:colOff>
      <xdr:row>30</xdr:row>
      <xdr:rowOff>51072</xdr:rowOff>
    </xdr:to>
    <xdr:sp macro="" textlink="">
      <xdr:nvSpPr>
        <xdr:cNvPr id="95" name="楕円 94">
          <a:extLst>
            <a:ext uri="{FF2B5EF4-FFF2-40B4-BE49-F238E27FC236}">
              <a16:creationId xmlns:a16="http://schemas.microsoft.com/office/drawing/2014/main" id="{703B28C0-D87F-4971-9E54-644BF260BF78}"/>
            </a:ext>
          </a:extLst>
        </xdr:cNvPr>
        <xdr:cNvSpPr/>
      </xdr:nvSpPr>
      <xdr:spPr>
        <a:xfrm>
          <a:off x="1554480" y="584735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272</xdr:rowOff>
    </xdr:from>
    <xdr:to>
      <xdr:col>11</xdr:col>
      <xdr:colOff>136525</xdr:colOff>
      <xdr:row>30</xdr:row>
      <xdr:rowOff>28031</xdr:rowOff>
    </xdr:to>
    <xdr:cxnSp macro="">
      <xdr:nvCxnSpPr>
        <xdr:cNvPr id="96" name="直線コネクタ 95">
          <a:extLst>
            <a:ext uri="{FF2B5EF4-FFF2-40B4-BE49-F238E27FC236}">
              <a16:creationId xmlns:a16="http://schemas.microsoft.com/office/drawing/2014/main" id="{42F63FBA-DAF3-4225-A9B7-7B4812A3B2D6}"/>
            </a:ext>
          </a:extLst>
        </xdr:cNvPr>
        <xdr:cNvCxnSpPr/>
      </xdr:nvCxnSpPr>
      <xdr:spPr>
        <a:xfrm>
          <a:off x="1599565" y="5896247"/>
          <a:ext cx="6858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7" name="n_1aveValue有形固定資産減価償却率">
          <a:extLst>
            <a:ext uri="{FF2B5EF4-FFF2-40B4-BE49-F238E27FC236}">
              <a16:creationId xmlns:a16="http://schemas.microsoft.com/office/drawing/2014/main" id="{FE2CC820-C4A3-4A6F-80D4-F38EC8D67776}"/>
            </a:ext>
          </a:extLst>
        </xdr:cNvPr>
        <xdr:cNvSpPr txBox="1"/>
      </xdr:nvSpPr>
      <xdr:spPr>
        <a:xfrm>
          <a:off x="3464569" y="629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aveValue有形固定資産減価償却率">
          <a:extLst>
            <a:ext uri="{FF2B5EF4-FFF2-40B4-BE49-F238E27FC236}">
              <a16:creationId xmlns:a16="http://schemas.microsoft.com/office/drawing/2014/main" id="{576BFC7E-DCE5-4A38-A059-0456FBBB4C26}"/>
            </a:ext>
          </a:extLst>
        </xdr:cNvPr>
        <xdr:cNvSpPr txBox="1"/>
      </xdr:nvSpPr>
      <xdr:spPr>
        <a:xfrm>
          <a:off x="2793374" y="631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9" name="n_3aveValue有形固定資産減価償却率">
          <a:extLst>
            <a:ext uri="{FF2B5EF4-FFF2-40B4-BE49-F238E27FC236}">
              <a16:creationId xmlns:a16="http://schemas.microsoft.com/office/drawing/2014/main" id="{C2A27499-5C0E-4E4A-BE7C-AB45D05B0379}"/>
            </a:ext>
          </a:extLst>
        </xdr:cNvPr>
        <xdr:cNvSpPr txBox="1"/>
      </xdr:nvSpPr>
      <xdr:spPr>
        <a:xfrm>
          <a:off x="210757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0" name="n_4aveValue有形固定資産減価償却率">
          <a:extLst>
            <a:ext uri="{FF2B5EF4-FFF2-40B4-BE49-F238E27FC236}">
              <a16:creationId xmlns:a16="http://schemas.microsoft.com/office/drawing/2014/main" id="{4F5C69DC-FEF2-4F99-9F79-0952C22C6C12}"/>
            </a:ext>
          </a:extLst>
        </xdr:cNvPr>
        <xdr:cNvSpPr txBox="1"/>
      </xdr:nvSpPr>
      <xdr:spPr>
        <a:xfrm>
          <a:off x="1421774" y="6184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25689</xdr:rowOff>
    </xdr:from>
    <xdr:ext cx="405111" cy="259045"/>
    <xdr:sp macro="" textlink="">
      <xdr:nvSpPr>
        <xdr:cNvPr id="101" name="n_1mainValue有形固定資産減価償却率">
          <a:extLst>
            <a:ext uri="{FF2B5EF4-FFF2-40B4-BE49-F238E27FC236}">
              <a16:creationId xmlns:a16="http://schemas.microsoft.com/office/drawing/2014/main" id="{F5CC5255-FD6D-4FC8-BFBF-6680D9360352}"/>
            </a:ext>
          </a:extLst>
        </xdr:cNvPr>
        <xdr:cNvSpPr txBox="1"/>
      </xdr:nvSpPr>
      <xdr:spPr>
        <a:xfrm>
          <a:off x="3464569" y="5746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102" name="n_2mainValue有形固定資産減価償却率">
          <a:extLst>
            <a:ext uri="{FF2B5EF4-FFF2-40B4-BE49-F238E27FC236}">
              <a16:creationId xmlns:a16="http://schemas.microsoft.com/office/drawing/2014/main" id="{6EEFA810-76D8-46C5-9CC7-F01AF640CCBE}"/>
            </a:ext>
          </a:extLst>
        </xdr:cNvPr>
        <xdr:cNvSpPr txBox="1"/>
      </xdr:nvSpPr>
      <xdr:spPr>
        <a:xfrm>
          <a:off x="2793374" y="5695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95358</xdr:rowOff>
    </xdr:from>
    <xdr:ext cx="405111" cy="259045"/>
    <xdr:sp macro="" textlink="">
      <xdr:nvSpPr>
        <xdr:cNvPr id="103" name="n_3mainValue有形固定資産減価償却率">
          <a:extLst>
            <a:ext uri="{FF2B5EF4-FFF2-40B4-BE49-F238E27FC236}">
              <a16:creationId xmlns:a16="http://schemas.microsoft.com/office/drawing/2014/main" id="{6E6E666A-CD34-4BDD-84A0-724290703E0B}"/>
            </a:ext>
          </a:extLst>
        </xdr:cNvPr>
        <xdr:cNvSpPr txBox="1"/>
      </xdr:nvSpPr>
      <xdr:spPr>
        <a:xfrm>
          <a:off x="210757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67599</xdr:rowOff>
    </xdr:from>
    <xdr:ext cx="405111" cy="259045"/>
    <xdr:sp macro="" textlink="">
      <xdr:nvSpPr>
        <xdr:cNvPr id="104" name="n_4mainValue有形固定資産減価償却率">
          <a:extLst>
            <a:ext uri="{FF2B5EF4-FFF2-40B4-BE49-F238E27FC236}">
              <a16:creationId xmlns:a16="http://schemas.microsoft.com/office/drawing/2014/main" id="{384823C2-B592-43D3-B12F-2BE2B63D52A8}"/>
            </a:ext>
          </a:extLst>
        </xdr:cNvPr>
        <xdr:cNvSpPr txBox="1"/>
      </xdr:nvSpPr>
      <xdr:spPr>
        <a:xfrm>
          <a:off x="1421774" y="561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4EA23F8-1312-4BEB-8FA4-F9A2735A2776}"/>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61BB8AB9-029B-4D93-94DA-D022A2EEA5FF}"/>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6801A2E9-BB1E-4A70-AE15-F05ADA6E783F}"/>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3547E74E-B3D0-4CCE-BD55-37989EBF3AE0}"/>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167DBF5E-994B-4658-B73C-885699A57CBF}"/>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CBD39BD0-F04D-4FE4-8C5B-62A844808549}"/>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36A5D523-22CF-484B-9BB8-E79B2CE95BB9}"/>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1CF1FA81-CB79-4C96-ACF0-F483FB17909E}"/>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5293020C-CE41-4E06-AA0D-F98065E9C48C}"/>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5BD45999-86FF-46E8-8DA8-CA14BD8B6226}"/>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ECA75A38-D0DA-49EA-B33D-0DAAE2BAF5B8}"/>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37F8FF50-51B2-46DB-918D-C90C6E3DE566}"/>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2A29842A-5546-4D11-A9CF-A44B0F54EB91}"/>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本町は、類似団体と比較して債務償還比率が高い</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となっており、全国平均及び千葉県平均と比較して高い水準となっている。</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これは、債務償還比率の分子である将来負担額の増加、分母である経常一般財源（歳入）等の減少などが考えられる。</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、地方債の新規発行に伴う元利償還金の</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増加等</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により、債務償還可能年数が長くなることが予見される。</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総合計画、定員管理計画、</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a:t>
          </a:r>
          <a:r>
            <a:rPr kumimoji="1"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個別施設計画等、様々な計画と調和を図り、債務償還可能年数が長くならないよう、健全な財政運営に努めたい。</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9FCB35F8-995D-4005-8393-2A6CCC07E5F2}"/>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93FBA42C-E409-48B1-992B-2C9016C24932}"/>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FA424D30-70D6-4C1C-BFD5-BDB089090669}"/>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BA1F977B-D673-4F2D-99AC-E255F56078DA}"/>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12754C09-0A01-4BB8-BF07-601E0C7C8F4A}"/>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948766AC-182D-453D-B3A6-E0953D434998}"/>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D387511B-9389-4DA7-945D-7BC78DB45257}"/>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B9BB3BD2-D5B4-4837-BCE1-776304201121}"/>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ED4A6499-417C-4C3D-913A-BEEE363105A1}"/>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D9FEDB5B-A9FF-4064-901B-CF347E199A0C}"/>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19CB7A27-40F0-4BFF-8065-C0C8F8FE0BC6}"/>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4F4FD491-2BD2-4605-86ED-B0FBDBEFF36E}"/>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1CFA7853-9D3C-42EA-8D92-FAC484EF99BB}"/>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DC3BD1FF-EDF5-47AD-9619-DB56E90B9687}"/>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D685953F-95E1-4185-8FAB-48B864DED195}"/>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4D4BE766-3177-4967-9C10-4F60D0761A3A}"/>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6A54245F-186C-4EF0-8724-2ACB917F43C2}"/>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5" name="直線コネクタ 134">
          <a:extLst>
            <a:ext uri="{FF2B5EF4-FFF2-40B4-BE49-F238E27FC236}">
              <a16:creationId xmlns:a16="http://schemas.microsoft.com/office/drawing/2014/main" id="{927A3D96-3522-43E4-AA4F-3145168AC95F}"/>
            </a:ext>
          </a:extLst>
        </xdr:cNvPr>
        <xdr:cNvCxnSpPr/>
      </xdr:nvCxnSpPr>
      <xdr:spPr>
        <a:xfrm flipV="1">
          <a:off x="13313410" y="5240473"/>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6" name="債務償還比率最小値テキスト">
          <a:extLst>
            <a:ext uri="{FF2B5EF4-FFF2-40B4-BE49-F238E27FC236}">
              <a16:creationId xmlns:a16="http://schemas.microsoft.com/office/drawing/2014/main" id="{73ED75D6-9344-42F4-A677-612BE5FBD724}"/>
            </a:ext>
          </a:extLst>
        </xdr:cNvPr>
        <xdr:cNvSpPr txBox="1"/>
      </xdr:nvSpPr>
      <xdr:spPr>
        <a:xfrm>
          <a:off x="13369925" y="67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7" name="直線コネクタ 136">
          <a:extLst>
            <a:ext uri="{FF2B5EF4-FFF2-40B4-BE49-F238E27FC236}">
              <a16:creationId xmlns:a16="http://schemas.microsoft.com/office/drawing/2014/main" id="{5AE59FA9-C570-404F-BA74-87514A2A1CB2}"/>
            </a:ext>
          </a:extLst>
        </xdr:cNvPr>
        <xdr:cNvCxnSpPr/>
      </xdr:nvCxnSpPr>
      <xdr:spPr>
        <a:xfrm>
          <a:off x="13251180" y="669970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72D1A392-7FA3-4A73-AB3C-1F0FD66A908E}"/>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223B21D0-86EE-4552-999D-E5BEE3BC1190}"/>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40" name="債務償還比率平均値テキスト">
          <a:extLst>
            <a:ext uri="{FF2B5EF4-FFF2-40B4-BE49-F238E27FC236}">
              <a16:creationId xmlns:a16="http://schemas.microsoft.com/office/drawing/2014/main" id="{3D573811-4EB6-4E4C-A197-E9785A359DC3}"/>
            </a:ext>
          </a:extLst>
        </xdr:cNvPr>
        <xdr:cNvSpPr txBox="1"/>
      </xdr:nvSpPr>
      <xdr:spPr>
        <a:xfrm>
          <a:off x="13369925" y="556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1" name="フローチャート: 判断 140">
          <a:extLst>
            <a:ext uri="{FF2B5EF4-FFF2-40B4-BE49-F238E27FC236}">
              <a16:creationId xmlns:a16="http://schemas.microsoft.com/office/drawing/2014/main" id="{EDDD3BD7-AA0F-4E32-AEEC-FAAC41A48066}"/>
            </a:ext>
          </a:extLst>
        </xdr:cNvPr>
        <xdr:cNvSpPr/>
      </xdr:nvSpPr>
      <xdr:spPr>
        <a:xfrm>
          <a:off x="13289280" y="572511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2" name="フローチャート: 判断 141">
          <a:extLst>
            <a:ext uri="{FF2B5EF4-FFF2-40B4-BE49-F238E27FC236}">
              <a16:creationId xmlns:a16="http://schemas.microsoft.com/office/drawing/2014/main" id="{EFD1DC66-B7CE-44CF-B114-978BBB46B68F}"/>
            </a:ext>
          </a:extLst>
        </xdr:cNvPr>
        <xdr:cNvSpPr/>
      </xdr:nvSpPr>
      <xdr:spPr>
        <a:xfrm>
          <a:off x="12629515" y="593504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3" name="フローチャート: 判断 142">
          <a:extLst>
            <a:ext uri="{FF2B5EF4-FFF2-40B4-BE49-F238E27FC236}">
              <a16:creationId xmlns:a16="http://schemas.microsoft.com/office/drawing/2014/main" id="{C09C4C15-C95F-4933-B6C7-E07A7320CB5C}"/>
            </a:ext>
          </a:extLst>
        </xdr:cNvPr>
        <xdr:cNvSpPr/>
      </xdr:nvSpPr>
      <xdr:spPr>
        <a:xfrm>
          <a:off x="11943715" y="596521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4" name="フローチャート: 判断 143">
          <a:extLst>
            <a:ext uri="{FF2B5EF4-FFF2-40B4-BE49-F238E27FC236}">
              <a16:creationId xmlns:a16="http://schemas.microsoft.com/office/drawing/2014/main" id="{1F01EFD8-FA48-43B0-AC3C-6B4EFD6B34FE}"/>
            </a:ext>
          </a:extLst>
        </xdr:cNvPr>
        <xdr:cNvSpPr/>
      </xdr:nvSpPr>
      <xdr:spPr>
        <a:xfrm>
          <a:off x="11257915" y="600176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5" name="フローチャート: 判断 144">
          <a:extLst>
            <a:ext uri="{FF2B5EF4-FFF2-40B4-BE49-F238E27FC236}">
              <a16:creationId xmlns:a16="http://schemas.microsoft.com/office/drawing/2014/main" id="{30D72DD3-C59A-456C-BA60-CA3D697C237F}"/>
            </a:ext>
          </a:extLst>
        </xdr:cNvPr>
        <xdr:cNvSpPr/>
      </xdr:nvSpPr>
      <xdr:spPr>
        <a:xfrm>
          <a:off x="10572115" y="6070863"/>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4D4FA97-C694-4E8B-ADA7-D8FA73488711}"/>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2E0C7078-AFC3-4677-9CB1-46A5196BA162}"/>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DD984E9-163E-4CB0-8D3B-BA4DD0FD14AE}"/>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28563E5-8091-41F1-A5CF-86C0AA601827}"/>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D216A05-6D85-4255-B4BA-EE02501003A7}"/>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18986</xdr:rowOff>
    </xdr:from>
    <xdr:to>
      <xdr:col>76</xdr:col>
      <xdr:colOff>73025</xdr:colOff>
      <xdr:row>29</xdr:row>
      <xdr:rowOff>120586</xdr:rowOff>
    </xdr:to>
    <xdr:sp macro="" textlink="">
      <xdr:nvSpPr>
        <xdr:cNvPr id="151" name="楕円 150">
          <a:extLst>
            <a:ext uri="{FF2B5EF4-FFF2-40B4-BE49-F238E27FC236}">
              <a16:creationId xmlns:a16="http://schemas.microsoft.com/office/drawing/2014/main" id="{CBA21EED-3CE4-4CE1-94DF-97837E316B5E}"/>
            </a:ext>
          </a:extLst>
        </xdr:cNvPr>
        <xdr:cNvSpPr/>
      </xdr:nvSpPr>
      <xdr:spPr>
        <a:xfrm>
          <a:off x="13289280" y="5747321"/>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168863</xdr:rowOff>
    </xdr:from>
    <xdr:ext cx="469744" cy="259045"/>
    <xdr:sp macro="" textlink="">
      <xdr:nvSpPr>
        <xdr:cNvPr id="152" name="債務償還比率該当値テキスト">
          <a:extLst>
            <a:ext uri="{FF2B5EF4-FFF2-40B4-BE49-F238E27FC236}">
              <a16:creationId xmlns:a16="http://schemas.microsoft.com/office/drawing/2014/main" id="{0EBEFC43-082A-4B56-A0FD-29A205C1D9C1}"/>
            </a:ext>
          </a:extLst>
        </xdr:cNvPr>
        <xdr:cNvSpPr txBox="1"/>
      </xdr:nvSpPr>
      <xdr:spPr>
        <a:xfrm>
          <a:off x="13369925" y="572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163213</xdr:rowOff>
    </xdr:from>
    <xdr:to>
      <xdr:col>72</xdr:col>
      <xdr:colOff>123825</xdr:colOff>
      <xdr:row>31</xdr:row>
      <xdr:rowOff>93363</xdr:rowOff>
    </xdr:to>
    <xdr:sp macro="" textlink="">
      <xdr:nvSpPr>
        <xdr:cNvPr id="153" name="楕円 152">
          <a:extLst>
            <a:ext uri="{FF2B5EF4-FFF2-40B4-BE49-F238E27FC236}">
              <a16:creationId xmlns:a16="http://schemas.microsoft.com/office/drawing/2014/main" id="{A4FC7F56-BCE5-4323-A233-96038DFE7A16}"/>
            </a:ext>
          </a:extLst>
        </xdr:cNvPr>
        <xdr:cNvSpPr/>
      </xdr:nvSpPr>
      <xdr:spPr>
        <a:xfrm>
          <a:off x="12629515" y="6061093"/>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69786</xdr:rowOff>
    </xdr:from>
    <xdr:to>
      <xdr:col>76</xdr:col>
      <xdr:colOff>22225</xdr:colOff>
      <xdr:row>31</xdr:row>
      <xdr:rowOff>42563</xdr:rowOff>
    </xdr:to>
    <xdr:cxnSp macro="">
      <xdr:nvCxnSpPr>
        <xdr:cNvPr id="154" name="直線コネクタ 153">
          <a:extLst>
            <a:ext uri="{FF2B5EF4-FFF2-40B4-BE49-F238E27FC236}">
              <a16:creationId xmlns:a16="http://schemas.microsoft.com/office/drawing/2014/main" id="{13B244D0-78EC-4926-9F96-7BE2F51BF45E}"/>
            </a:ext>
          </a:extLst>
        </xdr:cNvPr>
        <xdr:cNvCxnSpPr/>
      </xdr:nvCxnSpPr>
      <xdr:spPr>
        <a:xfrm flipV="1">
          <a:off x="12684125" y="5792406"/>
          <a:ext cx="631190" cy="3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136144</xdr:rowOff>
    </xdr:from>
    <xdr:to>
      <xdr:col>68</xdr:col>
      <xdr:colOff>123825</xdr:colOff>
      <xdr:row>33</xdr:row>
      <xdr:rowOff>66294</xdr:rowOff>
    </xdr:to>
    <xdr:sp macro="" textlink="">
      <xdr:nvSpPr>
        <xdr:cNvPr id="155" name="楕円 154">
          <a:extLst>
            <a:ext uri="{FF2B5EF4-FFF2-40B4-BE49-F238E27FC236}">
              <a16:creationId xmlns:a16="http://schemas.microsoft.com/office/drawing/2014/main" id="{1359492C-37B9-47A8-A6D8-3CFB55E50AFC}"/>
            </a:ext>
          </a:extLst>
        </xdr:cNvPr>
        <xdr:cNvSpPr/>
      </xdr:nvSpPr>
      <xdr:spPr>
        <a:xfrm>
          <a:off x="11943715" y="637120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42563</xdr:rowOff>
    </xdr:from>
    <xdr:to>
      <xdr:col>72</xdr:col>
      <xdr:colOff>73025</xdr:colOff>
      <xdr:row>33</xdr:row>
      <xdr:rowOff>15494</xdr:rowOff>
    </xdr:to>
    <xdr:cxnSp macro="">
      <xdr:nvCxnSpPr>
        <xdr:cNvPr id="156" name="直線コネクタ 155">
          <a:extLst>
            <a:ext uri="{FF2B5EF4-FFF2-40B4-BE49-F238E27FC236}">
              <a16:creationId xmlns:a16="http://schemas.microsoft.com/office/drawing/2014/main" id="{76F37CAD-F2B9-47F2-9F17-65A28D2CC72D}"/>
            </a:ext>
          </a:extLst>
        </xdr:cNvPr>
        <xdr:cNvCxnSpPr/>
      </xdr:nvCxnSpPr>
      <xdr:spPr>
        <a:xfrm flipV="1">
          <a:off x="11998325" y="6111893"/>
          <a:ext cx="685800" cy="3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90424</xdr:rowOff>
    </xdr:from>
    <xdr:to>
      <xdr:col>64</xdr:col>
      <xdr:colOff>123825</xdr:colOff>
      <xdr:row>31</xdr:row>
      <xdr:rowOff>20574</xdr:rowOff>
    </xdr:to>
    <xdr:sp macro="" textlink="">
      <xdr:nvSpPr>
        <xdr:cNvPr id="157" name="楕円 156">
          <a:extLst>
            <a:ext uri="{FF2B5EF4-FFF2-40B4-BE49-F238E27FC236}">
              <a16:creationId xmlns:a16="http://schemas.microsoft.com/office/drawing/2014/main" id="{2DB69E32-3FF1-4065-B13D-01F466497A30}"/>
            </a:ext>
          </a:extLst>
        </xdr:cNvPr>
        <xdr:cNvSpPr/>
      </xdr:nvSpPr>
      <xdr:spPr>
        <a:xfrm>
          <a:off x="11257915" y="5990209"/>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141224</xdr:rowOff>
    </xdr:from>
    <xdr:to>
      <xdr:col>68</xdr:col>
      <xdr:colOff>73025</xdr:colOff>
      <xdr:row>33</xdr:row>
      <xdr:rowOff>15494</xdr:rowOff>
    </xdr:to>
    <xdr:cxnSp macro="">
      <xdr:nvCxnSpPr>
        <xdr:cNvPr id="158" name="直線コネクタ 157">
          <a:extLst>
            <a:ext uri="{FF2B5EF4-FFF2-40B4-BE49-F238E27FC236}">
              <a16:creationId xmlns:a16="http://schemas.microsoft.com/office/drawing/2014/main" id="{8F0AA7EF-29F0-4C81-9A1C-2530FFB4ACAE}"/>
            </a:ext>
          </a:extLst>
        </xdr:cNvPr>
        <xdr:cNvCxnSpPr/>
      </xdr:nvCxnSpPr>
      <xdr:spPr>
        <a:xfrm>
          <a:off x="11312525" y="6035294"/>
          <a:ext cx="6858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44042</xdr:rowOff>
    </xdr:from>
    <xdr:to>
      <xdr:col>60</xdr:col>
      <xdr:colOff>123825</xdr:colOff>
      <xdr:row>31</xdr:row>
      <xdr:rowOff>145642</xdr:rowOff>
    </xdr:to>
    <xdr:sp macro="" textlink="">
      <xdr:nvSpPr>
        <xdr:cNvPr id="159" name="楕円 158">
          <a:extLst>
            <a:ext uri="{FF2B5EF4-FFF2-40B4-BE49-F238E27FC236}">
              <a16:creationId xmlns:a16="http://schemas.microsoft.com/office/drawing/2014/main" id="{39EACB31-1177-4869-B93E-C354481C4454}"/>
            </a:ext>
          </a:extLst>
        </xdr:cNvPr>
        <xdr:cNvSpPr/>
      </xdr:nvSpPr>
      <xdr:spPr>
        <a:xfrm>
          <a:off x="10572115" y="6113372"/>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141224</xdr:rowOff>
    </xdr:from>
    <xdr:to>
      <xdr:col>64</xdr:col>
      <xdr:colOff>73025</xdr:colOff>
      <xdr:row>31</xdr:row>
      <xdr:rowOff>94842</xdr:rowOff>
    </xdr:to>
    <xdr:cxnSp macro="">
      <xdr:nvCxnSpPr>
        <xdr:cNvPr id="160" name="直線コネクタ 159">
          <a:extLst>
            <a:ext uri="{FF2B5EF4-FFF2-40B4-BE49-F238E27FC236}">
              <a16:creationId xmlns:a16="http://schemas.microsoft.com/office/drawing/2014/main" id="{90284F5C-1081-4AB8-9170-8DDEBAC8F35F}"/>
            </a:ext>
          </a:extLst>
        </xdr:cNvPr>
        <xdr:cNvCxnSpPr/>
      </xdr:nvCxnSpPr>
      <xdr:spPr>
        <a:xfrm flipV="1">
          <a:off x="10626725" y="6035294"/>
          <a:ext cx="685800" cy="13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157197</xdr:rowOff>
    </xdr:from>
    <xdr:ext cx="469744" cy="259045"/>
    <xdr:sp macro="" textlink="">
      <xdr:nvSpPr>
        <xdr:cNvPr id="161" name="n_1aveValue債務償還比率">
          <a:extLst>
            <a:ext uri="{FF2B5EF4-FFF2-40B4-BE49-F238E27FC236}">
              <a16:creationId xmlns:a16="http://schemas.microsoft.com/office/drawing/2014/main" id="{6280849E-BB90-431A-89DE-36C42CF96CEB}"/>
            </a:ext>
          </a:extLst>
        </xdr:cNvPr>
        <xdr:cNvSpPr txBox="1"/>
      </xdr:nvSpPr>
      <xdr:spPr>
        <a:xfrm>
          <a:off x="12459412" y="571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62" name="n_2aveValue債務償還比率">
          <a:extLst>
            <a:ext uri="{FF2B5EF4-FFF2-40B4-BE49-F238E27FC236}">
              <a16:creationId xmlns:a16="http://schemas.microsoft.com/office/drawing/2014/main" id="{207920F2-B083-490F-BD6E-A2EE2AB4427A}"/>
            </a:ext>
          </a:extLst>
        </xdr:cNvPr>
        <xdr:cNvSpPr txBox="1"/>
      </xdr:nvSpPr>
      <xdr:spPr>
        <a:xfrm>
          <a:off x="11780597" y="574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3" name="n_3aveValue債務償還比率">
          <a:extLst>
            <a:ext uri="{FF2B5EF4-FFF2-40B4-BE49-F238E27FC236}">
              <a16:creationId xmlns:a16="http://schemas.microsoft.com/office/drawing/2014/main" id="{7C5F1665-4CDD-462E-884C-905925C0C9AC}"/>
            </a:ext>
          </a:extLst>
        </xdr:cNvPr>
        <xdr:cNvSpPr txBox="1"/>
      </xdr:nvSpPr>
      <xdr:spPr>
        <a:xfrm>
          <a:off x="11094797" y="60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4" name="n_4aveValue債務償還比率">
          <a:extLst>
            <a:ext uri="{FF2B5EF4-FFF2-40B4-BE49-F238E27FC236}">
              <a16:creationId xmlns:a16="http://schemas.microsoft.com/office/drawing/2014/main" id="{54E9648F-3C11-4783-B7A9-3B4D249E3F6F}"/>
            </a:ext>
          </a:extLst>
        </xdr:cNvPr>
        <xdr:cNvSpPr txBox="1"/>
      </xdr:nvSpPr>
      <xdr:spPr>
        <a:xfrm>
          <a:off x="10408997" y="584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84490</xdr:rowOff>
    </xdr:from>
    <xdr:ext cx="469744" cy="259045"/>
    <xdr:sp macro="" textlink="">
      <xdr:nvSpPr>
        <xdr:cNvPr id="165" name="n_1mainValue債務償還比率">
          <a:extLst>
            <a:ext uri="{FF2B5EF4-FFF2-40B4-BE49-F238E27FC236}">
              <a16:creationId xmlns:a16="http://schemas.microsoft.com/office/drawing/2014/main" id="{063FEFBD-28F8-44E0-9265-0A3CE0EC8F66}"/>
            </a:ext>
          </a:extLst>
        </xdr:cNvPr>
        <xdr:cNvSpPr txBox="1"/>
      </xdr:nvSpPr>
      <xdr:spPr>
        <a:xfrm>
          <a:off x="12459412" y="615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57421</xdr:rowOff>
    </xdr:from>
    <xdr:ext cx="469744" cy="259045"/>
    <xdr:sp macro="" textlink="">
      <xdr:nvSpPr>
        <xdr:cNvPr id="166" name="n_2mainValue債務償還比率">
          <a:extLst>
            <a:ext uri="{FF2B5EF4-FFF2-40B4-BE49-F238E27FC236}">
              <a16:creationId xmlns:a16="http://schemas.microsoft.com/office/drawing/2014/main" id="{F8217E8B-8088-4736-9815-D2B624C63246}"/>
            </a:ext>
          </a:extLst>
        </xdr:cNvPr>
        <xdr:cNvSpPr txBox="1"/>
      </xdr:nvSpPr>
      <xdr:spPr>
        <a:xfrm>
          <a:off x="11780597"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37101</xdr:rowOff>
    </xdr:from>
    <xdr:ext cx="469744" cy="259045"/>
    <xdr:sp macro="" textlink="">
      <xdr:nvSpPr>
        <xdr:cNvPr id="167" name="n_3mainValue債務償還比率">
          <a:extLst>
            <a:ext uri="{FF2B5EF4-FFF2-40B4-BE49-F238E27FC236}">
              <a16:creationId xmlns:a16="http://schemas.microsoft.com/office/drawing/2014/main" id="{D6DBCA65-B41C-4D99-86E6-C21E332B0260}"/>
            </a:ext>
          </a:extLst>
        </xdr:cNvPr>
        <xdr:cNvSpPr txBox="1"/>
      </xdr:nvSpPr>
      <xdr:spPr>
        <a:xfrm>
          <a:off x="11094797" y="576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136769</xdr:rowOff>
    </xdr:from>
    <xdr:ext cx="469744" cy="259045"/>
    <xdr:sp macro="" textlink="">
      <xdr:nvSpPr>
        <xdr:cNvPr id="168" name="n_4mainValue債務償還比率">
          <a:extLst>
            <a:ext uri="{FF2B5EF4-FFF2-40B4-BE49-F238E27FC236}">
              <a16:creationId xmlns:a16="http://schemas.microsoft.com/office/drawing/2014/main" id="{2DEC716A-ADCE-442F-9804-1BE86044AC0B}"/>
            </a:ext>
          </a:extLst>
        </xdr:cNvPr>
        <xdr:cNvSpPr txBox="1"/>
      </xdr:nvSpPr>
      <xdr:spPr>
        <a:xfrm>
          <a:off x="10408997" y="620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AEA14375-0088-474F-854C-76B44260CCF7}"/>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BDC6D471-B8F8-4259-B745-7D2D3F15C118}"/>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FABFB047-836B-4FCD-BE64-A38CCE8BB754}"/>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A06F657A-62A6-40F1-BB33-35C24E35FA03}"/>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CDCCD7A1-0ADC-49CC-9646-74F44A2547F9}"/>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1B585918-BD5E-4D9E-B524-04CFC67B940F}"/>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F018435-B9EF-47D1-9143-22DFAEFD8EC5}"/>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9DA550-F2DB-4467-BF4C-79949AB9B40E}"/>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508040B-5B53-40CE-A0A1-F943E3CD9B8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5E0C942-185F-439A-A4A5-8567FA30122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E821742-6B94-4852-A315-8BAB2C654E56}"/>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A40851-3CEF-406F-B11B-1F6AE0B41B68}"/>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D420AA-8472-40D8-A01E-EC7B06A3BD7A}"/>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3BCE8C-CD54-4BD2-ADB1-1E3EA066E16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8C16D1-089D-450A-B000-C1635025377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9A5742-C8AC-4843-87D5-445CE565CD4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6,588
6,490
47.11
5,537,888
4,956,739
547,678
2,875,955
3,793,173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1F1795-C5BF-47E1-9AE9-178899D048C9}"/>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0191AC-7161-4CA3-895A-507FC2C9290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B99B02-9E21-47AC-B3BB-5D3B6D5A942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F232660-3A8C-4D9A-A610-CD2E438574A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3D868B-27E2-4F67-829E-CC6CDBADECA3}"/>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668EDF-231A-4F09-8DC7-C7632B018CB5}"/>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E6900F-264E-4640-96B0-33719AB48EC5}"/>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8FAFED-6221-4E80-9DFA-581CF9946259}"/>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35737C-7EAE-4E1A-83E7-5A43A916839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B45D764-CA97-48E9-A19D-F021137046D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533C6F6-3EED-4FCE-843F-9003F8EA62D2}"/>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79E027-9794-4636-A7E6-1B1254FDDA4E}"/>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1F4476-4958-4506-86B1-8055C010D4E6}"/>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587777-5A46-45E9-8608-1DC300E0396E}"/>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8E7788-BE1B-4FA4-B1B0-99133D9BBE2C}"/>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49B252D-66D4-4ABD-B095-495D145F092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75A4BF-C174-4D80-B36B-4BCA233AD2A2}"/>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86BF48-8A82-4283-9496-7997A8E61093}"/>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B854BE5-7EBF-4BA9-8EE4-B12E80B83A29}"/>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6242A5B-22E5-4216-8357-11F8165C08FF}"/>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A372481-598F-460B-BC10-058B026C7A92}"/>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1D14061-72A2-4013-9576-FC74BE8EF468}"/>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39CD358-10AC-46A9-AFCE-444C425C4950}"/>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4D65FE-3273-48D8-B79C-8DD36D7EE76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320BC6-8B96-43AD-98CE-A23B9D69DD4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6FEBC9D-49CF-4A0A-855C-FED3F4730A4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2378C3E-4D68-40F3-9476-CF3263DCEF9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B22CE6-0D5C-4695-A281-E6640D83118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D6E56DE-817F-4CCB-87CE-3EF38BDFEFE5}"/>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DB905DA-8C7A-473B-8F99-21737118B0C3}"/>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2D24A99-CDA1-4FA3-9B58-EF5A00A2B638}"/>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CD2DC30-3A5C-4EBA-826C-7EFC13991246}"/>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92DA686-0D8A-4505-AF27-BDC66928F9CB}"/>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E87A202-4B11-4230-A78A-78259DFFBE5B}"/>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100CC35-E6FE-45C8-9CE7-9C5FEC03D498}"/>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64D2B3D-71C3-4F90-83B9-9D83B4D37F8D}"/>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69DA056-CF4D-4EEC-A48A-B30639C0CE3E}"/>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D744F6B-F722-4DFF-B93E-3A2D8015F00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58E8EC0-D08F-4EAF-8732-3C5469E9159A}"/>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2FA60A8-3D19-45CC-A062-F978C564966A}"/>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4884251-0866-416C-B3E3-6200B04B40C2}"/>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DF103E9-7465-4476-82D3-AB856CDE00FE}"/>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59F99F9-0C39-41D1-84A0-511FE98975F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DA2FDAE-35A2-42ED-8101-13D104DC14D5}"/>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725BB9D-6247-4D29-8B13-5DB3CFDA5220}"/>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DAB29A45-F852-4F84-8124-D3434D2EE6AB}"/>
            </a:ext>
          </a:extLst>
        </xdr:cNvPr>
        <xdr:cNvCxnSpPr/>
      </xdr:nvCxnSpPr>
      <xdr:spPr>
        <a:xfrm flipV="1">
          <a:off x="4173855" y="570357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B926031F-79C4-406D-839A-809D71482DB7}"/>
            </a:ext>
          </a:extLst>
        </xdr:cNvPr>
        <xdr:cNvSpPr txBox="1"/>
      </xdr:nvSpPr>
      <xdr:spPr>
        <a:xfrm>
          <a:off x="421259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D2730652-6E3E-4B58-926E-5F396240139A}"/>
            </a:ext>
          </a:extLst>
        </xdr:cNvPr>
        <xdr:cNvCxnSpPr/>
      </xdr:nvCxnSpPr>
      <xdr:spPr>
        <a:xfrm>
          <a:off x="4112260" y="719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958D0EA6-99A1-4A1D-B675-F68EE7E4CB9B}"/>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BC6FC78F-C464-411D-BEC6-215E4EA9B079}"/>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C0023A6B-4293-4DC4-8598-82D398454D47}"/>
            </a:ext>
          </a:extLst>
        </xdr:cNvPr>
        <xdr:cNvSpPr txBox="1"/>
      </xdr:nvSpPr>
      <xdr:spPr>
        <a:xfrm>
          <a:off x="421259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32710B11-7689-4F97-A90E-AD6093C594E2}"/>
            </a:ext>
          </a:extLst>
        </xdr:cNvPr>
        <xdr:cNvSpPr/>
      </xdr:nvSpPr>
      <xdr:spPr>
        <a:xfrm>
          <a:off x="413131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677B37AA-6019-4C2F-95F8-62FC36ADB633}"/>
            </a:ext>
          </a:extLst>
        </xdr:cNvPr>
        <xdr:cNvSpPr/>
      </xdr:nvSpPr>
      <xdr:spPr>
        <a:xfrm>
          <a:off x="33883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EEBABAAB-A549-491F-9FF6-4E16A035982A}"/>
            </a:ext>
          </a:extLst>
        </xdr:cNvPr>
        <xdr:cNvSpPr/>
      </xdr:nvSpPr>
      <xdr:spPr>
        <a:xfrm>
          <a:off x="25717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35BC536E-20DC-4755-B50F-8B38E5DD983E}"/>
            </a:ext>
          </a:extLst>
        </xdr:cNvPr>
        <xdr:cNvSpPr/>
      </xdr:nvSpPr>
      <xdr:spPr>
        <a:xfrm>
          <a:off x="1774190" y="653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1E34E0D2-D793-45F1-A4A3-33AE0D341A21}"/>
            </a:ext>
          </a:extLst>
        </xdr:cNvPr>
        <xdr:cNvSpPr/>
      </xdr:nvSpPr>
      <xdr:spPr>
        <a:xfrm>
          <a:off x="9880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CC20D9A-BD7E-404C-B375-DDD319027E2B}"/>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0C03313-7AAA-4B4B-AD42-6176920EAF64}"/>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A728A24-DFE5-47EB-A021-76C7A397B0CA}"/>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628AC6B-E2B1-4C59-B1EB-FDA6C2E78B52}"/>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F7F34D6-23A7-4205-A67E-D6415595059E}"/>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xdr:rowOff>
    </xdr:from>
    <xdr:to>
      <xdr:col>24</xdr:col>
      <xdr:colOff>114300</xdr:colOff>
      <xdr:row>36</xdr:row>
      <xdr:rowOff>117475</xdr:rowOff>
    </xdr:to>
    <xdr:sp macro="" textlink="">
      <xdr:nvSpPr>
        <xdr:cNvPr id="73" name="楕円 72">
          <a:extLst>
            <a:ext uri="{FF2B5EF4-FFF2-40B4-BE49-F238E27FC236}">
              <a16:creationId xmlns:a16="http://schemas.microsoft.com/office/drawing/2014/main" id="{882C728D-2070-44F4-B1A3-B534FBFF69AA}"/>
            </a:ext>
          </a:extLst>
        </xdr:cNvPr>
        <xdr:cNvSpPr/>
      </xdr:nvSpPr>
      <xdr:spPr>
        <a:xfrm>
          <a:off x="4131310" y="61918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38752</xdr:rowOff>
    </xdr:from>
    <xdr:ext cx="405111" cy="259045"/>
    <xdr:sp macro="" textlink="">
      <xdr:nvSpPr>
        <xdr:cNvPr id="74" name="【道路】&#10;有形固定資産減価償却率該当値テキスト">
          <a:extLst>
            <a:ext uri="{FF2B5EF4-FFF2-40B4-BE49-F238E27FC236}">
              <a16:creationId xmlns:a16="http://schemas.microsoft.com/office/drawing/2014/main" id="{4F3CC935-C246-40E3-AF59-CF652A4B5D0E}"/>
            </a:ext>
          </a:extLst>
        </xdr:cNvPr>
        <xdr:cNvSpPr txBox="1"/>
      </xdr:nvSpPr>
      <xdr:spPr>
        <a:xfrm>
          <a:off x="421259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5" name="楕円 74">
          <a:extLst>
            <a:ext uri="{FF2B5EF4-FFF2-40B4-BE49-F238E27FC236}">
              <a16:creationId xmlns:a16="http://schemas.microsoft.com/office/drawing/2014/main" id="{88AED5A6-E638-48BE-97EF-D125C5B4C356}"/>
            </a:ext>
          </a:extLst>
        </xdr:cNvPr>
        <xdr:cNvSpPr/>
      </xdr:nvSpPr>
      <xdr:spPr>
        <a:xfrm>
          <a:off x="3388360" y="61518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66675</xdr:rowOff>
    </xdr:to>
    <xdr:cxnSp macro="">
      <xdr:nvCxnSpPr>
        <xdr:cNvPr id="76" name="直線コネクタ 75">
          <a:extLst>
            <a:ext uri="{FF2B5EF4-FFF2-40B4-BE49-F238E27FC236}">
              <a16:creationId xmlns:a16="http://schemas.microsoft.com/office/drawing/2014/main" id="{B7C07A46-64DA-477F-BDB6-D998C85AC3D5}"/>
            </a:ext>
          </a:extLst>
        </xdr:cNvPr>
        <xdr:cNvCxnSpPr/>
      </xdr:nvCxnSpPr>
      <xdr:spPr>
        <a:xfrm>
          <a:off x="3431540" y="6200775"/>
          <a:ext cx="7429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116840</xdr:rowOff>
    </xdr:from>
    <xdr:to>
      <xdr:col>15</xdr:col>
      <xdr:colOff>101600</xdr:colOff>
      <xdr:row>36</xdr:row>
      <xdr:rowOff>46990</xdr:rowOff>
    </xdr:to>
    <xdr:sp macro="" textlink="">
      <xdr:nvSpPr>
        <xdr:cNvPr id="77" name="楕円 76">
          <a:extLst>
            <a:ext uri="{FF2B5EF4-FFF2-40B4-BE49-F238E27FC236}">
              <a16:creationId xmlns:a16="http://schemas.microsoft.com/office/drawing/2014/main" id="{6B143C6D-078F-4685-B535-28084A3B1234}"/>
            </a:ext>
          </a:extLst>
        </xdr:cNvPr>
        <xdr:cNvSpPr/>
      </xdr:nvSpPr>
      <xdr:spPr>
        <a:xfrm>
          <a:off x="2571750" y="6117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167640</xdr:rowOff>
    </xdr:from>
    <xdr:to>
      <xdr:col>19</xdr:col>
      <xdr:colOff>177800</xdr:colOff>
      <xdr:row>36</xdr:row>
      <xdr:rowOff>30480</xdr:rowOff>
    </xdr:to>
    <xdr:cxnSp macro="">
      <xdr:nvCxnSpPr>
        <xdr:cNvPr id="78" name="直線コネクタ 77">
          <a:extLst>
            <a:ext uri="{FF2B5EF4-FFF2-40B4-BE49-F238E27FC236}">
              <a16:creationId xmlns:a16="http://schemas.microsoft.com/office/drawing/2014/main" id="{8ADF2F97-0EC7-4C1A-B8C2-2B820998E396}"/>
            </a:ext>
          </a:extLst>
        </xdr:cNvPr>
        <xdr:cNvCxnSpPr/>
      </xdr:nvCxnSpPr>
      <xdr:spPr>
        <a:xfrm>
          <a:off x="2626360" y="6172200"/>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92075</xdr:rowOff>
    </xdr:from>
    <xdr:to>
      <xdr:col>10</xdr:col>
      <xdr:colOff>165100</xdr:colOff>
      <xdr:row>36</xdr:row>
      <xdr:rowOff>22225</xdr:rowOff>
    </xdr:to>
    <xdr:sp macro="" textlink="">
      <xdr:nvSpPr>
        <xdr:cNvPr id="79" name="楕円 78">
          <a:extLst>
            <a:ext uri="{FF2B5EF4-FFF2-40B4-BE49-F238E27FC236}">
              <a16:creationId xmlns:a16="http://schemas.microsoft.com/office/drawing/2014/main" id="{47C62190-120A-4145-B064-62E24A7D0B8D}"/>
            </a:ext>
          </a:extLst>
        </xdr:cNvPr>
        <xdr:cNvSpPr/>
      </xdr:nvSpPr>
      <xdr:spPr>
        <a:xfrm>
          <a:off x="1774190" y="609663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142875</xdr:rowOff>
    </xdr:from>
    <xdr:to>
      <xdr:col>15</xdr:col>
      <xdr:colOff>50800</xdr:colOff>
      <xdr:row>35</xdr:row>
      <xdr:rowOff>167640</xdr:rowOff>
    </xdr:to>
    <xdr:cxnSp macro="">
      <xdr:nvCxnSpPr>
        <xdr:cNvPr id="80" name="直線コネクタ 79">
          <a:extLst>
            <a:ext uri="{FF2B5EF4-FFF2-40B4-BE49-F238E27FC236}">
              <a16:creationId xmlns:a16="http://schemas.microsoft.com/office/drawing/2014/main" id="{9940A431-6F5D-487F-961B-B679773E9BD3}"/>
            </a:ext>
          </a:extLst>
        </xdr:cNvPr>
        <xdr:cNvCxnSpPr/>
      </xdr:nvCxnSpPr>
      <xdr:spPr>
        <a:xfrm>
          <a:off x="1828800" y="614172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67310</xdr:rowOff>
    </xdr:from>
    <xdr:to>
      <xdr:col>6</xdr:col>
      <xdr:colOff>38100</xdr:colOff>
      <xdr:row>35</xdr:row>
      <xdr:rowOff>168910</xdr:rowOff>
    </xdr:to>
    <xdr:sp macro="" textlink="">
      <xdr:nvSpPr>
        <xdr:cNvPr id="81" name="楕円 80">
          <a:extLst>
            <a:ext uri="{FF2B5EF4-FFF2-40B4-BE49-F238E27FC236}">
              <a16:creationId xmlns:a16="http://schemas.microsoft.com/office/drawing/2014/main" id="{D01FC1D3-3013-4AA8-9CBB-82EC7B272429}"/>
            </a:ext>
          </a:extLst>
        </xdr:cNvPr>
        <xdr:cNvSpPr/>
      </xdr:nvSpPr>
      <xdr:spPr>
        <a:xfrm>
          <a:off x="988060" y="60661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118110</xdr:rowOff>
    </xdr:from>
    <xdr:to>
      <xdr:col>10</xdr:col>
      <xdr:colOff>114300</xdr:colOff>
      <xdr:row>35</xdr:row>
      <xdr:rowOff>142875</xdr:rowOff>
    </xdr:to>
    <xdr:cxnSp macro="">
      <xdr:nvCxnSpPr>
        <xdr:cNvPr id="82" name="直線コネクタ 81">
          <a:extLst>
            <a:ext uri="{FF2B5EF4-FFF2-40B4-BE49-F238E27FC236}">
              <a16:creationId xmlns:a16="http://schemas.microsoft.com/office/drawing/2014/main" id="{6A46C005-71BD-436E-AFFE-08B693C1A3B0}"/>
            </a:ext>
          </a:extLst>
        </xdr:cNvPr>
        <xdr:cNvCxnSpPr/>
      </xdr:nvCxnSpPr>
      <xdr:spPr>
        <a:xfrm>
          <a:off x="1031240" y="6120765"/>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DC954F97-861F-4720-926D-5CC052A5BB62}"/>
            </a:ext>
          </a:extLst>
        </xdr:cNvPr>
        <xdr:cNvSpPr txBox="1"/>
      </xdr:nvSpPr>
      <xdr:spPr>
        <a:xfrm>
          <a:off x="32391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4DD2E230-9D98-47A8-95AA-20493BBDB04F}"/>
            </a:ext>
          </a:extLst>
        </xdr:cNvPr>
        <xdr:cNvSpPr txBox="1"/>
      </xdr:nvSpPr>
      <xdr:spPr>
        <a:xfrm>
          <a:off x="2439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63D647DE-67CE-4FA7-BC01-AB72C88576E6}"/>
            </a:ext>
          </a:extLst>
        </xdr:cNvPr>
        <xdr:cNvSpPr txBox="1"/>
      </xdr:nvSpPr>
      <xdr:spPr>
        <a:xfrm>
          <a:off x="164148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70366E9F-4E8D-4F63-9FCB-F406F7A28E4F}"/>
            </a:ext>
          </a:extLst>
        </xdr:cNvPr>
        <xdr:cNvSpPr txBox="1"/>
      </xdr:nvSpPr>
      <xdr:spPr>
        <a:xfrm>
          <a:off x="85535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97807</xdr:rowOff>
    </xdr:from>
    <xdr:ext cx="405111" cy="259045"/>
    <xdr:sp macro="" textlink="">
      <xdr:nvSpPr>
        <xdr:cNvPr id="87" name="n_1mainValue【道路】&#10;有形固定資産減価償却率">
          <a:extLst>
            <a:ext uri="{FF2B5EF4-FFF2-40B4-BE49-F238E27FC236}">
              <a16:creationId xmlns:a16="http://schemas.microsoft.com/office/drawing/2014/main" id="{82B8A186-2197-44F2-8D1E-4578549BACB8}"/>
            </a:ext>
          </a:extLst>
        </xdr:cNvPr>
        <xdr:cNvSpPr txBox="1"/>
      </xdr:nvSpPr>
      <xdr:spPr>
        <a:xfrm>
          <a:off x="32391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8" name="n_2mainValue【道路】&#10;有形固定資産減価償却率">
          <a:extLst>
            <a:ext uri="{FF2B5EF4-FFF2-40B4-BE49-F238E27FC236}">
              <a16:creationId xmlns:a16="http://schemas.microsoft.com/office/drawing/2014/main" id="{BA221155-12D5-41C0-BD6F-E0551B590A84}"/>
            </a:ext>
          </a:extLst>
        </xdr:cNvPr>
        <xdr:cNvSpPr txBox="1"/>
      </xdr:nvSpPr>
      <xdr:spPr>
        <a:xfrm>
          <a:off x="2439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38752</xdr:rowOff>
    </xdr:from>
    <xdr:ext cx="405111" cy="259045"/>
    <xdr:sp macro="" textlink="">
      <xdr:nvSpPr>
        <xdr:cNvPr id="89" name="n_3mainValue【道路】&#10;有形固定資産減価償却率">
          <a:extLst>
            <a:ext uri="{FF2B5EF4-FFF2-40B4-BE49-F238E27FC236}">
              <a16:creationId xmlns:a16="http://schemas.microsoft.com/office/drawing/2014/main" id="{2B34638E-DA89-423A-976B-0819C24E05EF}"/>
            </a:ext>
          </a:extLst>
        </xdr:cNvPr>
        <xdr:cNvSpPr txBox="1"/>
      </xdr:nvSpPr>
      <xdr:spPr>
        <a:xfrm>
          <a:off x="164148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13987</xdr:rowOff>
    </xdr:from>
    <xdr:ext cx="405111" cy="259045"/>
    <xdr:sp macro="" textlink="">
      <xdr:nvSpPr>
        <xdr:cNvPr id="90" name="n_4mainValue【道路】&#10;有形固定資産減価償却率">
          <a:extLst>
            <a:ext uri="{FF2B5EF4-FFF2-40B4-BE49-F238E27FC236}">
              <a16:creationId xmlns:a16="http://schemas.microsoft.com/office/drawing/2014/main" id="{F3051914-23E5-411A-9217-7840541731E2}"/>
            </a:ext>
          </a:extLst>
        </xdr:cNvPr>
        <xdr:cNvSpPr txBox="1"/>
      </xdr:nvSpPr>
      <xdr:spPr>
        <a:xfrm>
          <a:off x="85535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C27532F-CF46-4E50-AFD7-9CDFA8338D4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6BC5B7F-5F06-4CEF-B22D-B5C7A3B84EF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725B08D-01F1-40E0-9907-2E336CC15042}"/>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74DE51D-57BA-445A-A97F-323424A29DB3}"/>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5813576-5DE4-47AE-93CF-3089B3B30491}"/>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C700E50-3CD2-4120-A00D-228C04E91BC2}"/>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ACD8E6E-B3B7-46D8-BD1D-369ADCBB4AFE}"/>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D571649-CF04-4F0E-8E6A-B135CDFB9FC8}"/>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760C72D-5033-4801-9B2C-DA4D214F346C}"/>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7323D00-C0F4-4696-8EFA-87630B74D23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40CEBCF-0F35-4AFF-B3E6-DB5FBB82C44D}"/>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27DD5F7-9A62-4A8C-95AC-2722D37FBC37}"/>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32E3844-2F7F-4DE6-8115-3ED1E764FD87}"/>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27532CE-77EF-48E6-B08F-D61721ED289E}"/>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27BF146-A54A-4DE7-8C1C-533D33D6923E}"/>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6B385B71-5F43-410C-B35B-44C1FB497A63}"/>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05D6E48-073D-48C9-9F50-8DACF3E3C636}"/>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D7AF7F8F-ECB2-4A17-AEC9-BE5AA392D2E8}"/>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76C4362-529C-4C79-8242-9C8F458045E0}"/>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FBA7BB8C-7440-4E74-BCD9-1FDCDF21D664}"/>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862C520-3C0E-4468-9965-D2E19971B31E}"/>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D83BBC2-FEBD-4EAD-9DA3-59065797370A}"/>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1CFD3AB-77CD-4876-A929-13C1E156EB30}"/>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FE920BA4-0F35-48DB-BF8C-BD24D6173CDB}"/>
            </a:ext>
          </a:extLst>
        </xdr:cNvPr>
        <xdr:cNvCxnSpPr/>
      </xdr:nvCxnSpPr>
      <xdr:spPr>
        <a:xfrm flipV="1">
          <a:off x="9429115" y="5972533"/>
          <a:ext cx="0" cy="123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95C8CF76-9675-4AA5-BEF6-E3C5BE7BA75B}"/>
            </a:ext>
          </a:extLst>
        </xdr:cNvPr>
        <xdr:cNvSpPr txBox="1"/>
      </xdr:nvSpPr>
      <xdr:spPr>
        <a:xfrm>
          <a:off x="9467850" y="72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300A36BD-E914-4BAF-9C39-BDB345E6B754}"/>
            </a:ext>
          </a:extLst>
        </xdr:cNvPr>
        <xdr:cNvCxnSpPr/>
      </xdr:nvCxnSpPr>
      <xdr:spPr>
        <a:xfrm>
          <a:off x="9356090" y="72104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6E171BB1-725A-417F-9D00-EA5B78ECED48}"/>
            </a:ext>
          </a:extLst>
        </xdr:cNvPr>
        <xdr:cNvSpPr txBox="1"/>
      </xdr:nvSpPr>
      <xdr:spPr>
        <a:xfrm>
          <a:off x="9467850" y="575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02451E46-B2DB-4465-A699-72275A08827E}"/>
            </a:ext>
          </a:extLst>
        </xdr:cNvPr>
        <xdr:cNvCxnSpPr/>
      </xdr:nvCxnSpPr>
      <xdr:spPr>
        <a:xfrm>
          <a:off x="9356090" y="59725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2A1FE3A6-5C4A-4765-B416-E63CF45DAC05}"/>
            </a:ext>
          </a:extLst>
        </xdr:cNvPr>
        <xdr:cNvSpPr txBox="1"/>
      </xdr:nvSpPr>
      <xdr:spPr>
        <a:xfrm>
          <a:off x="9467850" y="690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8D9F8666-44EB-4C0B-BB67-B9F9A7A8E433}"/>
            </a:ext>
          </a:extLst>
        </xdr:cNvPr>
        <xdr:cNvSpPr/>
      </xdr:nvSpPr>
      <xdr:spPr>
        <a:xfrm>
          <a:off x="9394190" y="6925402"/>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3B3B4F70-B2BC-47A5-92DE-A57F32F6506B}"/>
            </a:ext>
          </a:extLst>
        </xdr:cNvPr>
        <xdr:cNvSpPr/>
      </xdr:nvSpPr>
      <xdr:spPr>
        <a:xfrm>
          <a:off x="8632190" y="693377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56205C63-43E2-45E1-BB72-4078E9F470E5}"/>
            </a:ext>
          </a:extLst>
        </xdr:cNvPr>
        <xdr:cNvSpPr/>
      </xdr:nvSpPr>
      <xdr:spPr>
        <a:xfrm>
          <a:off x="7846060" y="692467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BD09E41F-BF2A-4B20-857E-73AC64E8D877}"/>
            </a:ext>
          </a:extLst>
        </xdr:cNvPr>
        <xdr:cNvSpPr/>
      </xdr:nvSpPr>
      <xdr:spPr>
        <a:xfrm>
          <a:off x="7029450" y="69230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60F6BF7B-33DC-4549-9CF0-AAADB01AFA99}"/>
            </a:ext>
          </a:extLst>
        </xdr:cNvPr>
        <xdr:cNvSpPr/>
      </xdr:nvSpPr>
      <xdr:spPr>
        <a:xfrm>
          <a:off x="6231890" y="694024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9E4AA79-0ABE-47A1-B87B-B3692F7ACF66}"/>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20F1A04-820F-4D39-9B43-79D26C81E917}"/>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9ECE6CD-62AF-413B-9421-634AE7B2031C}"/>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C30A6C1-EF71-4FC0-BDC7-89CA9844FC1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5977E61-F72F-4F80-94E9-6859D9EC844E}"/>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165951</xdr:rowOff>
    </xdr:from>
    <xdr:to>
      <xdr:col>55</xdr:col>
      <xdr:colOff>50800</xdr:colOff>
      <xdr:row>40</xdr:row>
      <xdr:rowOff>96101</xdr:rowOff>
    </xdr:to>
    <xdr:sp macro="" textlink="">
      <xdr:nvSpPr>
        <xdr:cNvPr id="130" name="楕円 129">
          <a:extLst>
            <a:ext uri="{FF2B5EF4-FFF2-40B4-BE49-F238E27FC236}">
              <a16:creationId xmlns:a16="http://schemas.microsoft.com/office/drawing/2014/main" id="{5952C90D-CD4F-4294-BA1A-F3927F493932}"/>
            </a:ext>
          </a:extLst>
        </xdr:cNvPr>
        <xdr:cNvSpPr/>
      </xdr:nvSpPr>
      <xdr:spPr>
        <a:xfrm>
          <a:off x="9394190" y="6856311"/>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17378</xdr:rowOff>
    </xdr:from>
    <xdr:ext cx="534377" cy="259045"/>
    <xdr:sp macro="" textlink="">
      <xdr:nvSpPr>
        <xdr:cNvPr id="131" name="【道路】&#10;一人当たり延長該当値テキスト">
          <a:extLst>
            <a:ext uri="{FF2B5EF4-FFF2-40B4-BE49-F238E27FC236}">
              <a16:creationId xmlns:a16="http://schemas.microsoft.com/office/drawing/2014/main" id="{CB85728A-AF5F-4922-A5CE-611BB5E4426D}"/>
            </a:ext>
          </a:extLst>
        </xdr:cNvPr>
        <xdr:cNvSpPr txBox="1"/>
      </xdr:nvSpPr>
      <xdr:spPr>
        <a:xfrm>
          <a:off x="9467850" y="670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2685</xdr:rowOff>
    </xdr:from>
    <xdr:to>
      <xdr:col>50</xdr:col>
      <xdr:colOff>165100</xdr:colOff>
      <xdr:row>40</xdr:row>
      <xdr:rowOff>104285</xdr:rowOff>
    </xdr:to>
    <xdr:sp macro="" textlink="">
      <xdr:nvSpPr>
        <xdr:cNvPr id="132" name="楕円 131">
          <a:extLst>
            <a:ext uri="{FF2B5EF4-FFF2-40B4-BE49-F238E27FC236}">
              <a16:creationId xmlns:a16="http://schemas.microsoft.com/office/drawing/2014/main" id="{D90BC7FE-8F27-4BA8-A32C-04D93D50AD06}"/>
            </a:ext>
          </a:extLst>
        </xdr:cNvPr>
        <xdr:cNvSpPr/>
      </xdr:nvSpPr>
      <xdr:spPr>
        <a:xfrm>
          <a:off x="8632190" y="686068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45301</xdr:rowOff>
    </xdr:from>
    <xdr:to>
      <xdr:col>55</xdr:col>
      <xdr:colOff>0</xdr:colOff>
      <xdr:row>40</xdr:row>
      <xdr:rowOff>53485</xdr:rowOff>
    </xdr:to>
    <xdr:cxnSp macro="">
      <xdr:nvCxnSpPr>
        <xdr:cNvPr id="133" name="直線コネクタ 132">
          <a:extLst>
            <a:ext uri="{FF2B5EF4-FFF2-40B4-BE49-F238E27FC236}">
              <a16:creationId xmlns:a16="http://schemas.microsoft.com/office/drawing/2014/main" id="{F4473428-3AD7-4C9F-A98A-6E147C7D175F}"/>
            </a:ext>
          </a:extLst>
        </xdr:cNvPr>
        <xdr:cNvCxnSpPr/>
      </xdr:nvCxnSpPr>
      <xdr:spPr>
        <a:xfrm flipV="1">
          <a:off x="8686800" y="6905206"/>
          <a:ext cx="74295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8682</xdr:rowOff>
    </xdr:from>
    <xdr:to>
      <xdr:col>46</xdr:col>
      <xdr:colOff>38100</xdr:colOff>
      <xdr:row>40</xdr:row>
      <xdr:rowOff>110282</xdr:rowOff>
    </xdr:to>
    <xdr:sp macro="" textlink="">
      <xdr:nvSpPr>
        <xdr:cNvPr id="134" name="楕円 133">
          <a:extLst>
            <a:ext uri="{FF2B5EF4-FFF2-40B4-BE49-F238E27FC236}">
              <a16:creationId xmlns:a16="http://schemas.microsoft.com/office/drawing/2014/main" id="{50279520-4C38-42BB-B12B-C891B6ACA432}"/>
            </a:ext>
          </a:extLst>
        </xdr:cNvPr>
        <xdr:cNvSpPr/>
      </xdr:nvSpPr>
      <xdr:spPr>
        <a:xfrm>
          <a:off x="7846060" y="68685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53485</xdr:rowOff>
    </xdr:from>
    <xdr:to>
      <xdr:col>50</xdr:col>
      <xdr:colOff>114300</xdr:colOff>
      <xdr:row>40</xdr:row>
      <xdr:rowOff>59482</xdr:rowOff>
    </xdr:to>
    <xdr:cxnSp macro="">
      <xdr:nvCxnSpPr>
        <xdr:cNvPr id="135" name="直線コネクタ 134">
          <a:extLst>
            <a:ext uri="{FF2B5EF4-FFF2-40B4-BE49-F238E27FC236}">
              <a16:creationId xmlns:a16="http://schemas.microsoft.com/office/drawing/2014/main" id="{49EBCF0D-92EA-4515-87A2-D5FAC3FF1D6F}"/>
            </a:ext>
          </a:extLst>
        </xdr:cNvPr>
        <xdr:cNvCxnSpPr/>
      </xdr:nvCxnSpPr>
      <xdr:spPr>
        <a:xfrm flipV="1">
          <a:off x="7889240" y="691529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17345</xdr:rowOff>
    </xdr:from>
    <xdr:to>
      <xdr:col>41</xdr:col>
      <xdr:colOff>101600</xdr:colOff>
      <xdr:row>40</xdr:row>
      <xdr:rowOff>118945</xdr:rowOff>
    </xdr:to>
    <xdr:sp macro="" textlink="">
      <xdr:nvSpPr>
        <xdr:cNvPr id="136" name="楕円 135">
          <a:extLst>
            <a:ext uri="{FF2B5EF4-FFF2-40B4-BE49-F238E27FC236}">
              <a16:creationId xmlns:a16="http://schemas.microsoft.com/office/drawing/2014/main" id="{DB73547F-EB15-44BF-98E2-C9CAE1B2FEFF}"/>
            </a:ext>
          </a:extLst>
        </xdr:cNvPr>
        <xdr:cNvSpPr/>
      </xdr:nvSpPr>
      <xdr:spPr>
        <a:xfrm>
          <a:off x="7029450" y="687915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59482</xdr:rowOff>
    </xdr:from>
    <xdr:to>
      <xdr:col>45</xdr:col>
      <xdr:colOff>177800</xdr:colOff>
      <xdr:row>40</xdr:row>
      <xdr:rowOff>68145</xdr:rowOff>
    </xdr:to>
    <xdr:cxnSp macro="">
      <xdr:nvCxnSpPr>
        <xdr:cNvPr id="137" name="直線コネクタ 136">
          <a:extLst>
            <a:ext uri="{FF2B5EF4-FFF2-40B4-BE49-F238E27FC236}">
              <a16:creationId xmlns:a16="http://schemas.microsoft.com/office/drawing/2014/main" id="{B10DF18F-2746-4248-8D6E-1A4EE00627BD}"/>
            </a:ext>
          </a:extLst>
        </xdr:cNvPr>
        <xdr:cNvCxnSpPr/>
      </xdr:nvCxnSpPr>
      <xdr:spPr>
        <a:xfrm flipV="1">
          <a:off x="7084060" y="6913672"/>
          <a:ext cx="805180" cy="1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22520</xdr:rowOff>
    </xdr:from>
    <xdr:to>
      <xdr:col>36</xdr:col>
      <xdr:colOff>165100</xdr:colOff>
      <xdr:row>40</xdr:row>
      <xdr:rowOff>124120</xdr:rowOff>
    </xdr:to>
    <xdr:sp macro="" textlink="">
      <xdr:nvSpPr>
        <xdr:cNvPr id="138" name="楕円 137">
          <a:extLst>
            <a:ext uri="{FF2B5EF4-FFF2-40B4-BE49-F238E27FC236}">
              <a16:creationId xmlns:a16="http://schemas.microsoft.com/office/drawing/2014/main" id="{A05E4133-F2B7-4240-BC0F-A91901DD9E70}"/>
            </a:ext>
          </a:extLst>
        </xdr:cNvPr>
        <xdr:cNvSpPr/>
      </xdr:nvSpPr>
      <xdr:spPr>
        <a:xfrm>
          <a:off x="6231890" y="687671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68145</xdr:rowOff>
    </xdr:from>
    <xdr:to>
      <xdr:col>41</xdr:col>
      <xdr:colOff>50800</xdr:colOff>
      <xdr:row>40</xdr:row>
      <xdr:rowOff>73320</xdr:rowOff>
    </xdr:to>
    <xdr:cxnSp macro="">
      <xdr:nvCxnSpPr>
        <xdr:cNvPr id="139" name="直線コネクタ 138">
          <a:extLst>
            <a:ext uri="{FF2B5EF4-FFF2-40B4-BE49-F238E27FC236}">
              <a16:creationId xmlns:a16="http://schemas.microsoft.com/office/drawing/2014/main" id="{BAC3DCC5-E51E-4364-A209-B395C9752F5D}"/>
            </a:ext>
          </a:extLst>
        </xdr:cNvPr>
        <xdr:cNvCxnSpPr/>
      </xdr:nvCxnSpPr>
      <xdr:spPr>
        <a:xfrm flipV="1">
          <a:off x="6286500" y="6924240"/>
          <a:ext cx="797560" cy="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26AA81CA-E32F-47E2-B85A-61C96D0A7049}"/>
            </a:ext>
          </a:extLst>
        </xdr:cNvPr>
        <xdr:cNvSpPr txBox="1"/>
      </xdr:nvSpPr>
      <xdr:spPr>
        <a:xfrm>
          <a:off x="8422151" y="70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4A18C949-4C10-474E-9CE3-0A50EE89C7FD}"/>
            </a:ext>
          </a:extLst>
        </xdr:cNvPr>
        <xdr:cNvSpPr txBox="1"/>
      </xdr:nvSpPr>
      <xdr:spPr>
        <a:xfrm>
          <a:off x="7641101" y="702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57A6728C-84E8-478E-9C6C-AB73CFED95E1}"/>
            </a:ext>
          </a:extLst>
        </xdr:cNvPr>
        <xdr:cNvSpPr txBox="1"/>
      </xdr:nvSpPr>
      <xdr:spPr>
        <a:xfrm>
          <a:off x="6854971" y="70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26A7F02B-1FCD-468A-8187-43FF2BCD4821}"/>
            </a:ext>
          </a:extLst>
        </xdr:cNvPr>
        <xdr:cNvSpPr txBox="1"/>
      </xdr:nvSpPr>
      <xdr:spPr>
        <a:xfrm>
          <a:off x="603836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120812</xdr:rowOff>
    </xdr:from>
    <xdr:ext cx="534377" cy="259045"/>
    <xdr:sp macro="" textlink="">
      <xdr:nvSpPr>
        <xdr:cNvPr id="144" name="n_1mainValue【道路】&#10;一人当たり延長">
          <a:extLst>
            <a:ext uri="{FF2B5EF4-FFF2-40B4-BE49-F238E27FC236}">
              <a16:creationId xmlns:a16="http://schemas.microsoft.com/office/drawing/2014/main" id="{4E11BD99-45DC-4097-A2FF-16C021EDFAC2}"/>
            </a:ext>
          </a:extLst>
        </xdr:cNvPr>
        <xdr:cNvSpPr txBox="1"/>
      </xdr:nvSpPr>
      <xdr:spPr>
        <a:xfrm>
          <a:off x="8422151" y="66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126809</xdr:rowOff>
    </xdr:from>
    <xdr:ext cx="534377" cy="259045"/>
    <xdr:sp macro="" textlink="">
      <xdr:nvSpPr>
        <xdr:cNvPr id="145" name="n_2mainValue【道路】&#10;一人当たり延長">
          <a:extLst>
            <a:ext uri="{FF2B5EF4-FFF2-40B4-BE49-F238E27FC236}">
              <a16:creationId xmlns:a16="http://schemas.microsoft.com/office/drawing/2014/main" id="{4B707D98-BE7B-4788-91A4-D6E66347BCD2}"/>
            </a:ext>
          </a:extLst>
        </xdr:cNvPr>
        <xdr:cNvSpPr txBox="1"/>
      </xdr:nvSpPr>
      <xdr:spPr>
        <a:xfrm>
          <a:off x="7641101" y="66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135472</xdr:rowOff>
    </xdr:from>
    <xdr:ext cx="534377" cy="259045"/>
    <xdr:sp macro="" textlink="">
      <xdr:nvSpPr>
        <xdr:cNvPr id="146" name="n_3mainValue【道路】&#10;一人当たり延長">
          <a:extLst>
            <a:ext uri="{FF2B5EF4-FFF2-40B4-BE49-F238E27FC236}">
              <a16:creationId xmlns:a16="http://schemas.microsoft.com/office/drawing/2014/main" id="{08B30A99-D381-4801-8578-51E07194815F}"/>
            </a:ext>
          </a:extLst>
        </xdr:cNvPr>
        <xdr:cNvSpPr txBox="1"/>
      </xdr:nvSpPr>
      <xdr:spPr>
        <a:xfrm>
          <a:off x="6854971" y="664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140647</xdr:rowOff>
    </xdr:from>
    <xdr:ext cx="534377" cy="259045"/>
    <xdr:sp macro="" textlink="">
      <xdr:nvSpPr>
        <xdr:cNvPr id="147" name="n_4mainValue【道路】&#10;一人当たり延長">
          <a:extLst>
            <a:ext uri="{FF2B5EF4-FFF2-40B4-BE49-F238E27FC236}">
              <a16:creationId xmlns:a16="http://schemas.microsoft.com/office/drawing/2014/main" id="{79A60F7C-3F14-49C5-A795-BA3423012D11}"/>
            </a:ext>
          </a:extLst>
        </xdr:cNvPr>
        <xdr:cNvSpPr txBox="1"/>
      </xdr:nvSpPr>
      <xdr:spPr>
        <a:xfrm>
          <a:off x="6038361" y="66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90F5CE8-B194-47FE-9F5E-2134C36431B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FBC7545-1756-40F4-A2D0-8C27BBEF436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73815F00-9B99-4372-8BD8-D73EF7FECF42}"/>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7C3483D-A3F9-4A72-AEB7-519F4C4B819A}"/>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1D56670-1B70-4232-858E-BE96A85F1260}"/>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D6CA604-D2F7-4139-BD26-188E7D65941E}"/>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E5A6B43-F00C-4C71-86D2-CCC547933823}"/>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6B9F138-4B6A-4C85-8AED-083C3F48F2B4}"/>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E27A2FC-641F-40A1-A400-FD2F3D381AC5}"/>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1057C91-4D5A-44FD-8006-C51AEA233C4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BBEDB00-E74A-4340-81FC-D8C8317ED9C7}"/>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B0EE4F8-AE36-4C96-9022-CDCDB350E517}"/>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02C2EA3-8BCF-4298-8E7F-A3FE644CE88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0333C6A-D201-41A4-8E54-89B89C9EC566}"/>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220BDBD-713C-4DBC-A57B-2CAE9E61779D}"/>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9E612D5-E0BA-40CA-8AF8-05049BE64307}"/>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32090477-4873-409C-9508-BB6C00F41A46}"/>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920C5E0-A94A-4027-8DC5-90CF74052279}"/>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12D860B-E63F-424E-88C4-92F2CAAACAE7}"/>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80A532F-339F-41CF-9405-B5C3F3BC1920}"/>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A826C2D-2B89-45E9-B7CE-24FF5D3F53B6}"/>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F863D33-CE1B-49C9-B2D3-968CF05428DC}"/>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FAC54C6-1A0E-4574-BC18-F40A85EEB726}"/>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3F5ED80-21EF-4257-9D05-B7C0EF469822}"/>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C4279B7-29DA-4A0D-9D67-5C60DF840DED}"/>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D07B8D07-864A-457D-9CF7-BB571935D2B1}"/>
            </a:ext>
          </a:extLst>
        </xdr:cNvPr>
        <xdr:cNvCxnSpPr/>
      </xdr:nvCxnSpPr>
      <xdr:spPr>
        <a:xfrm flipV="1">
          <a:off x="4173855" y="9540784"/>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A575200E-1437-42EA-AC06-D21A204E6B8B}"/>
            </a:ext>
          </a:extLst>
        </xdr:cNvPr>
        <xdr:cNvSpPr txBox="1"/>
      </xdr:nvSpPr>
      <xdr:spPr>
        <a:xfrm>
          <a:off x="4212590" y="1094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4045CE7C-C753-4FFF-87B1-6F1C2A1EC002}"/>
            </a:ext>
          </a:extLst>
        </xdr:cNvPr>
        <xdr:cNvCxnSpPr/>
      </xdr:nvCxnSpPr>
      <xdr:spPr>
        <a:xfrm>
          <a:off x="4112260" y="10941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97B83C6D-C644-46E7-AFFF-A7A7C28585E3}"/>
            </a:ext>
          </a:extLst>
        </xdr:cNvPr>
        <xdr:cNvSpPr txBox="1"/>
      </xdr:nvSpPr>
      <xdr:spPr>
        <a:xfrm>
          <a:off x="4212590" y="931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098DC856-46A7-4434-9C19-3DB0CA82DD52}"/>
            </a:ext>
          </a:extLst>
        </xdr:cNvPr>
        <xdr:cNvCxnSpPr/>
      </xdr:nvCxnSpPr>
      <xdr:spPr>
        <a:xfrm>
          <a:off x="4112260" y="954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9B9BC9C-700B-45F2-A8C1-A6542342DD37}"/>
            </a:ext>
          </a:extLst>
        </xdr:cNvPr>
        <xdr:cNvSpPr txBox="1"/>
      </xdr:nvSpPr>
      <xdr:spPr>
        <a:xfrm>
          <a:off x="4212590" y="103820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E5708456-16F2-40C1-9260-3AA6C138ED4B}"/>
            </a:ext>
          </a:extLst>
        </xdr:cNvPr>
        <xdr:cNvSpPr/>
      </xdr:nvSpPr>
      <xdr:spPr>
        <a:xfrm>
          <a:off x="4131310" y="105249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757E9F96-C6C1-423C-8CC7-EAC498D8CFA9}"/>
            </a:ext>
          </a:extLst>
        </xdr:cNvPr>
        <xdr:cNvSpPr/>
      </xdr:nvSpPr>
      <xdr:spPr>
        <a:xfrm>
          <a:off x="3388360" y="105091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ED79BF8F-B743-4A5F-8603-8F5462ECD3F0}"/>
            </a:ext>
          </a:extLst>
        </xdr:cNvPr>
        <xdr:cNvSpPr/>
      </xdr:nvSpPr>
      <xdr:spPr>
        <a:xfrm>
          <a:off x="2571750" y="104974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98A8F088-0127-473A-9435-F94ADCD28F7B}"/>
            </a:ext>
          </a:extLst>
        </xdr:cNvPr>
        <xdr:cNvSpPr/>
      </xdr:nvSpPr>
      <xdr:spPr>
        <a:xfrm>
          <a:off x="1774190" y="104941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77C5078A-B10B-49AE-AAFF-F6FB62CDC28E}"/>
            </a:ext>
          </a:extLst>
        </xdr:cNvPr>
        <xdr:cNvSpPr/>
      </xdr:nvSpPr>
      <xdr:spPr>
        <a:xfrm>
          <a:off x="988060" y="1046207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18B91CC-CC60-458F-AE53-D79CFEFF54A4}"/>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95C948C-0C6E-4153-B038-462ABC58AB93}"/>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135672B-A1A1-4FAF-9C42-BDB3C1EBB55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58B47DC-6B16-43EA-969A-C645917EFDDE}"/>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A50BFDC-F528-4981-864A-35D2CDF0059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105954</xdr:rowOff>
    </xdr:from>
    <xdr:to>
      <xdr:col>24</xdr:col>
      <xdr:colOff>114300</xdr:colOff>
      <xdr:row>62</xdr:row>
      <xdr:rowOff>36104</xdr:rowOff>
    </xdr:to>
    <xdr:sp macro="" textlink="">
      <xdr:nvSpPr>
        <xdr:cNvPr id="189" name="楕円 188">
          <a:extLst>
            <a:ext uri="{FF2B5EF4-FFF2-40B4-BE49-F238E27FC236}">
              <a16:creationId xmlns:a16="http://schemas.microsoft.com/office/drawing/2014/main" id="{A961B34C-997A-4B51-B10D-B81A437DAF1A}"/>
            </a:ext>
          </a:extLst>
        </xdr:cNvPr>
        <xdr:cNvSpPr/>
      </xdr:nvSpPr>
      <xdr:spPr>
        <a:xfrm>
          <a:off x="4131310" y="105624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84381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C006F92-8176-422E-86F8-6DE20C34ED43}"/>
            </a:ext>
          </a:extLst>
        </xdr:cNvPr>
        <xdr:cNvSpPr txBox="1"/>
      </xdr:nvSpPr>
      <xdr:spPr>
        <a:xfrm>
          <a:off x="4212590" y="1054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78196</xdr:rowOff>
    </xdr:from>
    <xdr:to>
      <xdr:col>20</xdr:col>
      <xdr:colOff>38100</xdr:colOff>
      <xdr:row>62</xdr:row>
      <xdr:rowOff>8346</xdr:rowOff>
    </xdr:to>
    <xdr:sp macro="" textlink="">
      <xdr:nvSpPr>
        <xdr:cNvPr id="191" name="楕円 190">
          <a:extLst>
            <a:ext uri="{FF2B5EF4-FFF2-40B4-BE49-F238E27FC236}">
              <a16:creationId xmlns:a16="http://schemas.microsoft.com/office/drawing/2014/main" id="{72E61626-27BB-4601-8D08-24DD3965D00E}"/>
            </a:ext>
          </a:extLst>
        </xdr:cNvPr>
        <xdr:cNvSpPr/>
      </xdr:nvSpPr>
      <xdr:spPr>
        <a:xfrm>
          <a:off x="3388360" y="1053664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128996</xdr:rowOff>
    </xdr:from>
    <xdr:to>
      <xdr:col>24</xdr:col>
      <xdr:colOff>63500</xdr:colOff>
      <xdr:row>61</xdr:row>
      <xdr:rowOff>156754</xdr:rowOff>
    </xdr:to>
    <xdr:cxnSp macro="">
      <xdr:nvCxnSpPr>
        <xdr:cNvPr id="192" name="直線コネクタ 191">
          <a:extLst>
            <a:ext uri="{FF2B5EF4-FFF2-40B4-BE49-F238E27FC236}">
              <a16:creationId xmlns:a16="http://schemas.microsoft.com/office/drawing/2014/main" id="{CEB48FFE-870D-4351-A987-8CAC0A2D4AE4}"/>
            </a:ext>
          </a:extLst>
        </xdr:cNvPr>
        <xdr:cNvCxnSpPr/>
      </xdr:nvCxnSpPr>
      <xdr:spPr>
        <a:xfrm>
          <a:off x="3431540" y="10591256"/>
          <a:ext cx="74295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47172</xdr:rowOff>
    </xdr:from>
    <xdr:to>
      <xdr:col>15</xdr:col>
      <xdr:colOff>101600</xdr:colOff>
      <xdr:row>61</xdr:row>
      <xdr:rowOff>148772</xdr:rowOff>
    </xdr:to>
    <xdr:sp macro="" textlink="">
      <xdr:nvSpPr>
        <xdr:cNvPr id="193" name="楕円 192">
          <a:extLst>
            <a:ext uri="{FF2B5EF4-FFF2-40B4-BE49-F238E27FC236}">
              <a16:creationId xmlns:a16="http://schemas.microsoft.com/office/drawing/2014/main" id="{D139CB0B-F5E3-413A-9155-055B09E95B28}"/>
            </a:ext>
          </a:extLst>
        </xdr:cNvPr>
        <xdr:cNvSpPr/>
      </xdr:nvSpPr>
      <xdr:spPr>
        <a:xfrm>
          <a:off x="2571750" y="1050752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97972</xdr:rowOff>
    </xdr:from>
    <xdr:to>
      <xdr:col>19</xdr:col>
      <xdr:colOff>177800</xdr:colOff>
      <xdr:row>61</xdr:row>
      <xdr:rowOff>128996</xdr:rowOff>
    </xdr:to>
    <xdr:cxnSp macro="">
      <xdr:nvCxnSpPr>
        <xdr:cNvPr id="194" name="直線コネクタ 193">
          <a:extLst>
            <a:ext uri="{FF2B5EF4-FFF2-40B4-BE49-F238E27FC236}">
              <a16:creationId xmlns:a16="http://schemas.microsoft.com/office/drawing/2014/main" id="{1D44D949-7ECD-431B-BD1B-835857B2CC50}"/>
            </a:ext>
          </a:extLst>
        </xdr:cNvPr>
        <xdr:cNvCxnSpPr/>
      </xdr:nvCxnSpPr>
      <xdr:spPr>
        <a:xfrm>
          <a:off x="2626360" y="10552612"/>
          <a:ext cx="80518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95" name="楕円 194">
          <a:extLst>
            <a:ext uri="{FF2B5EF4-FFF2-40B4-BE49-F238E27FC236}">
              <a16:creationId xmlns:a16="http://schemas.microsoft.com/office/drawing/2014/main" id="{B718DF9A-AB4F-4FFB-915D-D46164C30316}"/>
            </a:ext>
          </a:extLst>
        </xdr:cNvPr>
        <xdr:cNvSpPr/>
      </xdr:nvSpPr>
      <xdr:spPr>
        <a:xfrm>
          <a:off x="1774190" y="1047514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97972</xdr:rowOff>
    </xdr:to>
    <xdr:cxnSp macro="">
      <xdr:nvCxnSpPr>
        <xdr:cNvPr id="196" name="直線コネクタ 195">
          <a:extLst>
            <a:ext uri="{FF2B5EF4-FFF2-40B4-BE49-F238E27FC236}">
              <a16:creationId xmlns:a16="http://schemas.microsoft.com/office/drawing/2014/main" id="{F931186C-5D22-4BFA-BD51-8C4C883282FC}"/>
            </a:ext>
          </a:extLst>
        </xdr:cNvPr>
        <xdr:cNvCxnSpPr/>
      </xdr:nvCxnSpPr>
      <xdr:spPr>
        <a:xfrm>
          <a:off x="1828800" y="10518321"/>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7" name="楕円 196">
          <a:extLst>
            <a:ext uri="{FF2B5EF4-FFF2-40B4-BE49-F238E27FC236}">
              <a16:creationId xmlns:a16="http://schemas.microsoft.com/office/drawing/2014/main" id="{69618B78-1461-485D-9BD6-4715CF5054B6}"/>
            </a:ext>
          </a:extLst>
        </xdr:cNvPr>
        <xdr:cNvSpPr/>
      </xdr:nvSpPr>
      <xdr:spPr>
        <a:xfrm>
          <a:off x="988060" y="104571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63681</xdr:rowOff>
    </xdr:to>
    <xdr:cxnSp macro="">
      <xdr:nvCxnSpPr>
        <xdr:cNvPr id="198" name="直線コネクタ 197">
          <a:extLst>
            <a:ext uri="{FF2B5EF4-FFF2-40B4-BE49-F238E27FC236}">
              <a16:creationId xmlns:a16="http://schemas.microsoft.com/office/drawing/2014/main" id="{7BF7A3C3-05AE-4DD0-9FC9-403DDC6E9C0F}"/>
            </a:ext>
          </a:extLst>
        </xdr:cNvPr>
        <xdr:cNvCxnSpPr/>
      </xdr:nvCxnSpPr>
      <xdr:spPr>
        <a:xfrm>
          <a:off x="1031240" y="10506075"/>
          <a:ext cx="79756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FA9D176-57BA-4F8A-98DA-47C690527E1A}"/>
            </a:ext>
          </a:extLst>
        </xdr:cNvPr>
        <xdr:cNvSpPr txBox="1"/>
      </xdr:nvSpPr>
      <xdr:spPr>
        <a:xfrm>
          <a:off x="3239144" y="1028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B797B3B9-D871-4E5C-91CF-19B70329E18D}"/>
            </a:ext>
          </a:extLst>
        </xdr:cNvPr>
        <xdr:cNvSpPr txBox="1"/>
      </xdr:nvSpPr>
      <xdr:spPr>
        <a:xfrm>
          <a:off x="2439044" y="1027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111D5D3-3590-4B67-9676-E3D72794CDDA}"/>
            </a:ext>
          </a:extLst>
        </xdr:cNvPr>
        <xdr:cNvSpPr txBox="1"/>
      </xdr:nvSpPr>
      <xdr:spPr>
        <a:xfrm>
          <a:off x="1641484" y="1059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F8D7F7F-8045-4566-BC7E-77646C781992}"/>
            </a:ext>
          </a:extLst>
        </xdr:cNvPr>
        <xdr:cNvSpPr txBox="1"/>
      </xdr:nvSpPr>
      <xdr:spPr>
        <a:xfrm>
          <a:off x="85535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170923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3768012-9853-4CEE-8D09-C42F512D3CB7}"/>
            </a:ext>
          </a:extLst>
        </xdr:cNvPr>
        <xdr:cNvSpPr txBox="1"/>
      </xdr:nvSpPr>
      <xdr:spPr>
        <a:xfrm>
          <a:off x="3239144" y="1063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139899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ED86244-D17B-4D51-82D8-58103CEF1ABA}"/>
            </a:ext>
          </a:extLst>
        </xdr:cNvPr>
        <xdr:cNvSpPr txBox="1"/>
      </xdr:nvSpPr>
      <xdr:spPr>
        <a:xfrm>
          <a:off x="2439044" y="1059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131008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692E63D-0A18-4559-A965-37E5D2A013F9}"/>
            </a:ext>
          </a:extLst>
        </xdr:cNvPr>
        <xdr:cNvSpPr txBox="1"/>
      </xdr:nvSpPr>
      <xdr:spPr>
        <a:xfrm>
          <a:off x="1641484" y="1025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113047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0F42A34-5EB3-4D32-B318-0604DB29AAD6}"/>
            </a:ext>
          </a:extLst>
        </xdr:cNvPr>
        <xdr:cNvSpPr txBox="1"/>
      </xdr:nvSpPr>
      <xdr:spPr>
        <a:xfrm>
          <a:off x="85535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DF88E15-4CDA-42E3-8467-05FD3170813B}"/>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481BE11-9CDA-4731-B610-AFE4D61B6E2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60762FC-851E-48F3-BB26-87F71B5EBF55}"/>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CB36CAE5-B6C8-4C0F-BB19-F1E3F17C33AD}"/>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AA29D55-5418-477F-9E64-1EDF1D25E2E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D6AEA1CF-288B-47C2-83AE-0E5A9970DED3}"/>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233ACFA-370A-4FB8-A9E1-3B99ED8D2F8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9F90009-6352-4D51-8760-4784C9F18CA4}"/>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3DC357B-7338-4AE1-925E-EB210118A11E}"/>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A0370BD-76A5-4F86-9860-C9DE3B1E5625}"/>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8635341-4B83-4501-83FE-EB78C56E4001}"/>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807DC1CF-7971-42BD-B50D-0E7C8B1AFECB}"/>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94DEF69-7CB4-4880-AD0C-C402BD213704}"/>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DA968963-7EE1-418D-934B-4C78E0B16BA3}"/>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96343EF6-885E-4A48-B962-16EC3EF23EF8}"/>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3930DB79-603B-4DCF-BD67-44AB35E0784A}"/>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E91D445-F4C2-44C3-AADB-CECE23ECEFB6}"/>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E2E0B58A-F8E2-4930-8E23-30E39955A28A}"/>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8B03830-1465-4E41-89B5-EB4F8267F551}"/>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162B7732-6986-4434-82EE-FEF20094F26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43CADEE-368F-4DE7-A0A9-D41A18EAE38B}"/>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9C58DA4-2A8D-4695-8700-1BDEAD28B890}"/>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DE1F78C-BA86-4D23-8F72-3E898030F6D3}"/>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1CA04E7C-0CF4-4F2F-A169-953ECF30E896}"/>
            </a:ext>
          </a:extLst>
        </xdr:cNvPr>
        <xdr:cNvCxnSpPr/>
      </xdr:nvCxnSpPr>
      <xdr:spPr>
        <a:xfrm flipV="1">
          <a:off x="9429115" y="9563773"/>
          <a:ext cx="0" cy="148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28A3B82F-C793-4870-AE73-1D0CF048F74E}"/>
            </a:ext>
          </a:extLst>
        </xdr:cNvPr>
        <xdr:cNvSpPr txBox="1"/>
      </xdr:nvSpPr>
      <xdr:spPr>
        <a:xfrm>
          <a:off x="946785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6B9278BF-0245-49D7-A8B0-25EBD42F1A1E}"/>
            </a:ext>
          </a:extLst>
        </xdr:cNvPr>
        <xdr:cNvCxnSpPr/>
      </xdr:nvCxnSpPr>
      <xdr:spPr>
        <a:xfrm>
          <a:off x="9356090" y="110481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E42067A-3BC2-4C75-8A59-8A5FE49D7834}"/>
            </a:ext>
          </a:extLst>
        </xdr:cNvPr>
        <xdr:cNvSpPr txBox="1"/>
      </xdr:nvSpPr>
      <xdr:spPr>
        <a:xfrm>
          <a:off x="946785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5A1C5CD8-78F1-406B-A7FC-1CA7CD065C8A}"/>
            </a:ext>
          </a:extLst>
        </xdr:cNvPr>
        <xdr:cNvCxnSpPr/>
      </xdr:nvCxnSpPr>
      <xdr:spPr>
        <a:xfrm>
          <a:off x="9356090" y="95637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36F840AD-7B2E-4C8E-9D6B-42E0960F8C66}"/>
            </a:ext>
          </a:extLst>
        </xdr:cNvPr>
        <xdr:cNvSpPr txBox="1"/>
      </xdr:nvSpPr>
      <xdr:spPr>
        <a:xfrm>
          <a:off x="9467850" y="10651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79B4465C-DD64-4BE3-A3B1-45122EB69D67}"/>
            </a:ext>
          </a:extLst>
        </xdr:cNvPr>
        <xdr:cNvSpPr/>
      </xdr:nvSpPr>
      <xdr:spPr>
        <a:xfrm>
          <a:off x="9394190" y="10804279"/>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85E9634A-F720-4849-865C-C45011C3BFE4}"/>
            </a:ext>
          </a:extLst>
        </xdr:cNvPr>
        <xdr:cNvSpPr/>
      </xdr:nvSpPr>
      <xdr:spPr>
        <a:xfrm>
          <a:off x="8632190" y="1081065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48A0D990-5118-4929-B309-E1EE5E457AB7}"/>
            </a:ext>
          </a:extLst>
        </xdr:cNvPr>
        <xdr:cNvSpPr/>
      </xdr:nvSpPr>
      <xdr:spPr>
        <a:xfrm>
          <a:off x="7846060" y="1083069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3F6C50FD-46BE-4D51-8673-383BD512CF36}"/>
            </a:ext>
          </a:extLst>
        </xdr:cNvPr>
        <xdr:cNvSpPr/>
      </xdr:nvSpPr>
      <xdr:spPr>
        <a:xfrm>
          <a:off x="7029450" y="1081829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840A1CC9-6081-4679-86CD-DDC2879E9530}"/>
            </a:ext>
          </a:extLst>
        </xdr:cNvPr>
        <xdr:cNvSpPr/>
      </xdr:nvSpPr>
      <xdr:spPr>
        <a:xfrm>
          <a:off x="6231890" y="1080468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5C71B64-54DD-4650-A1A9-69654F4277B0}"/>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25D7EB5-F011-4B3A-9A6F-690AC39A4A0D}"/>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8BD21FD-B4B0-4B99-98C8-437577773A7B}"/>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ED125EC-A676-47D2-8BDA-224A973332D5}"/>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4CF9A25-A18C-4B91-893A-5DE94B83A5A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143646</xdr:rowOff>
    </xdr:from>
    <xdr:to>
      <xdr:col>55</xdr:col>
      <xdr:colOff>50800</xdr:colOff>
      <xdr:row>64</xdr:row>
      <xdr:rowOff>73796</xdr:rowOff>
    </xdr:to>
    <xdr:sp macro="" textlink="">
      <xdr:nvSpPr>
        <xdr:cNvPr id="246" name="楕円 245">
          <a:extLst>
            <a:ext uri="{FF2B5EF4-FFF2-40B4-BE49-F238E27FC236}">
              <a16:creationId xmlns:a16="http://schemas.microsoft.com/office/drawing/2014/main" id="{14AB2CFC-40F2-4895-9483-E33A9707CB0B}"/>
            </a:ext>
          </a:extLst>
        </xdr:cNvPr>
        <xdr:cNvSpPr/>
      </xdr:nvSpPr>
      <xdr:spPr>
        <a:xfrm>
          <a:off x="9394190" y="1094309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58573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895F971D-5F9F-4675-90F9-A7E800226FBB}"/>
            </a:ext>
          </a:extLst>
        </xdr:cNvPr>
        <xdr:cNvSpPr txBox="1"/>
      </xdr:nvSpPr>
      <xdr:spPr>
        <a:xfrm>
          <a:off x="9467850" y="1085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144954</xdr:rowOff>
    </xdr:from>
    <xdr:to>
      <xdr:col>50</xdr:col>
      <xdr:colOff>165100</xdr:colOff>
      <xdr:row>64</xdr:row>
      <xdr:rowOff>75104</xdr:rowOff>
    </xdr:to>
    <xdr:sp macro="" textlink="">
      <xdr:nvSpPr>
        <xdr:cNvPr id="248" name="楕円 247">
          <a:extLst>
            <a:ext uri="{FF2B5EF4-FFF2-40B4-BE49-F238E27FC236}">
              <a16:creationId xmlns:a16="http://schemas.microsoft.com/office/drawing/2014/main" id="{ACA5956B-8A52-4DB7-8B4C-FB13733A0369}"/>
            </a:ext>
          </a:extLst>
        </xdr:cNvPr>
        <xdr:cNvSpPr/>
      </xdr:nvSpPr>
      <xdr:spPr>
        <a:xfrm>
          <a:off x="8632190" y="1094439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22996</xdr:rowOff>
    </xdr:from>
    <xdr:to>
      <xdr:col>55</xdr:col>
      <xdr:colOff>0</xdr:colOff>
      <xdr:row>64</xdr:row>
      <xdr:rowOff>24304</xdr:rowOff>
    </xdr:to>
    <xdr:cxnSp macro="">
      <xdr:nvCxnSpPr>
        <xdr:cNvPr id="249" name="直線コネクタ 248">
          <a:extLst>
            <a:ext uri="{FF2B5EF4-FFF2-40B4-BE49-F238E27FC236}">
              <a16:creationId xmlns:a16="http://schemas.microsoft.com/office/drawing/2014/main" id="{DA94D7E2-6896-41EB-90E2-6A0D778937F3}"/>
            </a:ext>
          </a:extLst>
        </xdr:cNvPr>
        <xdr:cNvCxnSpPr/>
      </xdr:nvCxnSpPr>
      <xdr:spPr>
        <a:xfrm flipV="1">
          <a:off x="8686800" y="10991986"/>
          <a:ext cx="74295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145904</xdr:rowOff>
    </xdr:from>
    <xdr:to>
      <xdr:col>46</xdr:col>
      <xdr:colOff>38100</xdr:colOff>
      <xdr:row>64</xdr:row>
      <xdr:rowOff>76054</xdr:rowOff>
    </xdr:to>
    <xdr:sp macro="" textlink="">
      <xdr:nvSpPr>
        <xdr:cNvPr id="250" name="楕円 249">
          <a:extLst>
            <a:ext uri="{FF2B5EF4-FFF2-40B4-BE49-F238E27FC236}">
              <a16:creationId xmlns:a16="http://schemas.microsoft.com/office/drawing/2014/main" id="{5D8E0110-231F-411F-965F-52C4F6546955}"/>
            </a:ext>
          </a:extLst>
        </xdr:cNvPr>
        <xdr:cNvSpPr/>
      </xdr:nvSpPr>
      <xdr:spPr>
        <a:xfrm>
          <a:off x="7846060" y="1094534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24304</xdr:rowOff>
    </xdr:from>
    <xdr:to>
      <xdr:col>50</xdr:col>
      <xdr:colOff>114300</xdr:colOff>
      <xdr:row>64</xdr:row>
      <xdr:rowOff>25254</xdr:rowOff>
    </xdr:to>
    <xdr:cxnSp macro="">
      <xdr:nvCxnSpPr>
        <xdr:cNvPr id="251" name="直線コネクタ 250">
          <a:extLst>
            <a:ext uri="{FF2B5EF4-FFF2-40B4-BE49-F238E27FC236}">
              <a16:creationId xmlns:a16="http://schemas.microsoft.com/office/drawing/2014/main" id="{707641CA-564C-4BA5-BE48-85F656682DEB}"/>
            </a:ext>
          </a:extLst>
        </xdr:cNvPr>
        <xdr:cNvCxnSpPr/>
      </xdr:nvCxnSpPr>
      <xdr:spPr>
        <a:xfrm flipV="1">
          <a:off x="7889240" y="10993294"/>
          <a:ext cx="79756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147330</xdr:rowOff>
    </xdr:from>
    <xdr:to>
      <xdr:col>41</xdr:col>
      <xdr:colOff>101600</xdr:colOff>
      <xdr:row>64</xdr:row>
      <xdr:rowOff>77480</xdr:rowOff>
    </xdr:to>
    <xdr:sp macro="" textlink="">
      <xdr:nvSpPr>
        <xdr:cNvPr id="252" name="楕円 251">
          <a:extLst>
            <a:ext uri="{FF2B5EF4-FFF2-40B4-BE49-F238E27FC236}">
              <a16:creationId xmlns:a16="http://schemas.microsoft.com/office/drawing/2014/main" id="{464E1F0B-4EF6-4755-B88D-691493C7F243}"/>
            </a:ext>
          </a:extLst>
        </xdr:cNvPr>
        <xdr:cNvSpPr/>
      </xdr:nvSpPr>
      <xdr:spPr>
        <a:xfrm>
          <a:off x="7029450" y="109467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25254</xdr:rowOff>
    </xdr:from>
    <xdr:to>
      <xdr:col>45</xdr:col>
      <xdr:colOff>177800</xdr:colOff>
      <xdr:row>64</xdr:row>
      <xdr:rowOff>26680</xdr:rowOff>
    </xdr:to>
    <xdr:cxnSp macro="">
      <xdr:nvCxnSpPr>
        <xdr:cNvPr id="253" name="直線コネクタ 252">
          <a:extLst>
            <a:ext uri="{FF2B5EF4-FFF2-40B4-BE49-F238E27FC236}">
              <a16:creationId xmlns:a16="http://schemas.microsoft.com/office/drawing/2014/main" id="{97035ECB-1685-4F36-A5B2-2DBC8A537EBC}"/>
            </a:ext>
          </a:extLst>
        </xdr:cNvPr>
        <xdr:cNvCxnSpPr/>
      </xdr:nvCxnSpPr>
      <xdr:spPr>
        <a:xfrm flipV="1">
          <a:off x="7084060" y="10994244"/>
          <a:ext cx="80518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148420</xdr:rowOff>
    </xdr:from>
    <xdr:to>
      <xdr:col>36</xdr:col>
      <xdr:colOff>165100</xdr:colOff>
      <xdr:row>64</xdr:row>
      <xdr:rowOff>78570</xdr:rowOff>
    </xdr:to>
    <xdr:sp macro="" textlink="">
      <xdr:nvSpPr>
        <xdr:cNvPr id="254" name="楕円 253">
          <a:extLst>
            <a:ext uri="{FF2B5EF4-FFF2-40B4-BE49-F238E27FC236}">
              <a16:creationId xmlns:a16="http://schemas.microsoft.com/office/drawing/2014/main" id="{B8B1AA26-9A64-4754-8DBC-001E0FB613D6}"/>
            </a:ext>
          </a:extLst>
        </xdr:cNvPr>
        <xdr:cNvSpPr/>
      </xdr:nvSpPr>
      <xdr:spPr>
        <a:xfrm>
          <a:off x="6231890" y="1094786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26680</xdr:rowOff>
    </xdr:from>
    <xdr:to>
      <xdr:col>41</xdr:col>
      <xdr:colOff>50800</xdr:colOff>
      <xdr:row>64</xdr:row>
      <xdr:rowOff>27770</xdr:rowOff>
    </xdr:to>
    <xdr:cxnSp macro="">
      <xdr:nvCxnSpPr>
        <xdr:cNvPr id="255" name="直線コネクタ 254">
          <a:extLst>
            <a:ext uri="{FF2B5EF4-FFF2-40B4-BE49-F238E27FC236}">
              <a16:creationId xmlns:a16="http://schemas.microsoft.com/office/drawing/2014/main" id="{C04DDDE8-7CEE-4525-BBA2-911C0024A9C6}"/>
            </a:ext>
          </a:extLst>
        </xdr:cNvPr>
        <xdr:cNvCxnSpPr/>
      </xdr:nvCxnSpPr>
      <xdr:spPr>
        <a:xfrm flipV="1">
          <a:off x="6286500" y="10997575"/>
          <a:ext cx="79756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A892BE67-2BFF-4E7A-B0ED-C2125826F5FD}"/>
            </a:ext>
          </a:extLst>
        </xdr:cNvPr>
        <xdr:cNvSpPr txBox="1"/>
      </xdr:nvSpPr>
      <xdr:spPr>
        <a:xfrm>
          <a:off x="8401265" y="1058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2C278EE-9619-49D0-B862-5EFC20AEE269}"/>
            </a:ext>
          </a:extLst>
        </xdr:cNvPr>
        <xdr:cNvSpPr txBox="1"/>
      </xdr:nvSpPr>
      <xdr:spPr>
        <a:xfrm>
          <a:off x="7610690"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3DA43BE7-3544-41EA-AA92-7F9C8B2BE6CD}"/>
            </a:ext>
          </a:extLst>
        </xdr:cNvPr>
        <xdr:cNvSpPr txBox="1"/>
      </xdr:nvSpPr>
      <xdr:spPr>
        <a:xfrm>
          <a:off x="6822655" y="1059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14B19742-4354-4DBC-8A76-4DB1FE151E13}"/>
            </a:ext>
          </a:extLst>
        </xdr:cNvPr>
        <xdr:cNvSpPr txBox="1"/>
      </xdr:nvSpPr>
      <xdr:spPr>
        <a:xfrm>
          <a:off x="6007950" y="105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66231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612EC094-DC17-430E-8679-52E3F01D02F4}"/>
            </a:ext>
          </a:extLst>
        </xdr:cNvPr>
        <xdr:cNvSpPr txBox="1"/>
      </xdr:nvSpPr>
      <xdr:spPr>
        <a:xfrm>
          <a:off x="8401265" y="110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67181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6C5B6E91-9AE3-4662-BD11-457D13B50FB1}"/>
            </a:ext>
          </a:extLst>
        </xdr:cNvPr>
        <xdr:cNvSpPr txBox="1"/>
      </xdr:nvSpPr>
      <xdr:spPr>
        <a:xfrm>
          <a:off x="7610690" y="1103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68607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14A3A7F9-8A20-4559-9702-EF21B0956E50}"/>
            </a:ext>
          </a:extLst>
        </xdr:cNvPr>
        <xdr:cNvSpPr txBox="1"/>
      </xdr:nvSpPr>
      <xdr:spPr>
        <a:xfrm>
          <a:off x="6822655" y="1103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69697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A9F8F89-5E7B-495F-BE93-DE6CA896BE28}"/>
            </a:ext>
          </a:extLst>
        </xdr:cNvPr>
        <xdr:cNvSpPr txBox="1"/>
      </xdr:nvSpPr>
      <xdr:spPr>
        <a:xfrm>
          <a:off x="6007950" y="1104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A19C1BA-9F15-44E6-9220-42C3653172AB}"/>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0709F07-C1F2-4B98-AFDF-867046610D3E}"/>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6E47B9C-7BBC-40C1-929A-A320DD610EC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B920BEDA-CBE2-4BD3-8E66-4574E91F4EE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A3661B1-223E-4027-949A-A72268490AC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714C0D2-FB3E-4E9A-AA3B-B2C5D614CC76}"/>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CAA64D7-6E24-4AB0-BDDE-47E1DE747F1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8AA4E25-475B-4655-9072-B0B037105CFF}"/>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31BFD01-0948-43DC-B355-BFCE95045428}"/>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56D9D43F-2AB0-4023-8352-8CC7E70E1E3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C0808F8-4F85-4339-AC05-64DB743BACD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2BD93301-F0A4-4785-A0AB-840A4FE73F22}"/>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97F017F2-3D2D-4022-9B5D-35186F2F8A5D}"/>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D362CB8-006E-4534-8C5F-BF78775EE00C}"/>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CC4CFEE7-4490-4BD9-986B-AE19D97E1DB5}"/>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A22199E7-E2F8-44ED-879C-010FF5130563}"/>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4741BC8E-9466-4423-83E7-2067B3534D2B}"/>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E3F08639-7122-4933-8083-293A3BAEBE97}"/>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977629CD-EDBE-4657-B103-EA80CF8F968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6532603C-89AD-4F42-AA9E-E2BA57384BD9}"/>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B1B9769E-B1DB-4ED9-882C-1E3532727CAC}"/>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2D984DDC-CE9C-43A7-9EAD-27719429DEFC}"/>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8ECA538D-C1E1-4144-8B15-A1CA67FC947E}"/>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420399B1-8D6A-47D5-97C4-33276C5A5A08}"/>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74070243-F7D6-4EEE-A079-128BCB127363}"/>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28D9CCC4-F944-4A8D-B8BF-ABA5965CA1F1}"/>
            </a:ext>
          </a:extLst>
        </xdr:cNvPr>
        <xdr:cNvCxnSpPr/>
      </xdr:nvCxnSpPr>
      <xdr:spPr>
        <a:xfrm flipV="1">
          <a:off x="4173855" y="13484679"/>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DFD63989-6246-4533-A48C-6103DD2F1101}"/>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E1BD387B-AB3C-4A0F-BA7E-C2A32383F516}"/>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AA097AA-51FB-4DF7-93FD-F682741BD297}"/>
            </a:ext>
          </a:extLst>
        </xdr:cNvPr>
        <xdr:cNvSpPr txBox="1"/>
      </xdr:nvSpPr>
      <xdr:spPr>
        <a:xfrm>
          <a:off x="421259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90BA71BC-CBB9-480A-8E2C-BC3AAAEBC511}"/>
            </a:ext>
          </a:extLst>
        </xdr:cNvPr>
        <xdr:cNvCxnSpPr/>
      </xdr:nvCxnSpPr>
      <xdr:spPr>
        <a:xfrm>
          <a:off x="411226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FBD6C888-8716-47D8-9260-ED59093B0872}"/>
            </a:ext>
          </a:extLst>
        </xdr:cNvPr>
        <xdr:cNvSpPr txBox="1"/>
      </xdr:nvSpPr>
      <xdr:spPr>
        <a:xfrm>
          <a:off x="4212590" y="1415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D0860682-E562-4CAB-A04E-62C04FD7DB0B}"/>
            </a:ext>
          </a:extLst>
        </xdr:cNvPr>
        <xdr:cNvSpPr/>
      </xdr:nvSpPr>
      <xdr:spPr>
        <a:xfrm>
          <a:off x="4131310" y="1430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28EEDDDA-27DD-4D2D-8F20-51360B39C141}"/>
            </a:ext>
          </a:extLst>
        </xdr:cNvPr>
        <xdr:cNvSpPr/>
      </xdr:nvSpPr>
      <xdr:spPr>
        <a:xfrm>
          <a:off x="3388360" y="142816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C0CF1B15-0044-4879-AE41-19998AD4A80D}"/>
            </a:ext>
          </a:extLst>
        </xdr:cNvPr>
        <xdr:cNvSpPr/>
      </xdr:nvSpPr>
      <xdr:spPr>
        <a:xfrm>
          <a:off x="2571750" y="14278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9D36247F-0761-4517-A6B8-2FE79791AA1B}"/>
            </a:ext>
          </a:extLst>
        </xdr:cNvPr>
        <xdr:cNvSpPr/>
      </xdr:nvSpPr>
      <xdr:spPr>
        <a:xfrm>
          <a:off x="1774190" y="1426500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75417D0B-918E-479E-A529-E98A6686EECD}"/>
            </a:ext>
          </a:extLst>
        </xdr:cNvPr>
        <xdr:cNvSpPr/>
      </xdr:nvSpPr>
      <xdr:spPr>
        <a:xfrm>
          <a:off x="988060" y="14239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6EB2386-A5E5-4950-B224-2D7B05D443F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769FC97-8CC8-4EFF-AEF7-F64B28DF3594}"/>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30D7CFD-F282-4D16-8642-B4AF26FCD250}"/>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D0CFE1E-76B9-4356-B08A-AB7905E105C8}"/>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DCF2FA1-4E2A-4F0F-B708-BF22D4A281CE}"/>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305" name="楕円 304">
          <a:extLst>
            <a:ext uri="{FF2B5EF4-FFF2-40B4-BE49-F238E27FC236}">
              <a16:creationId xmlns:a16="http://schemas.microsoft.com/office/drawing/2014/main" id="{38942D51-F36A-4620-8F90-EB073762E0A0}"/>
            </a:ext>
          </a:extLst>
        </xdr:cNvPr>
        <xdr:cNvSpPr/>
      </xdr:nvSpPr>
      <xdr:spPr>
        <a:xfrm>
          <a:off x="4131310" y="146386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45738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50E06154-B544-4275-827B-9C286602EE0E}"/>
            </a:ext>
          </a:extLst>
        </xdr:cNvPr>
        <xdr:cNvSpPr txBox="1"/>
      </xdr:nvSpPr>
      <xdr:spPr>
        <a:xfrm>
          <a:off x="4212590" y="1462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49349</xdr:rowOff>
    </xdr:from>
    <xdr:to>
      <xdr:col>20</xdr:col>
      <xdr:colOff>38100</xdr:colOff>
      <xdr:row>85</xdr:row>
      <xdr:rowOff>150949</xdr:rowOff>
    </xdr:to>
    <xdr:sp macro="" textlink="">
      <xdr:nvSpPr>
        <xdr:cNvPr id="307" name="楕円 306">
          <a:extLst>
            <a:ext uri="{FF2B5EF4-FFF2-40B4-BE49-F238E27FC236}">
              <a16:creationId xmlns:a16="http://schemas.microsoft.com/office/drawing/2014/main" id="{38D0D747-DCC0-4394-9BBF-92C6D4AD2F91}"/>
            </a:ext>
          </a:extLst>
        </xdr:cNvPr>
        <xdr:cNvSpPr/>
      </xdr:nvSpPr>
      <xdr:spPr>
        <a:xfrm>
          <a:off x="3388360" y="1462450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100149</xdr:rowOff>
    </xdr:from>
    <xdr:to>
      <xdr:col>24</xdr:col>
      <xdr:colOff>63500</xdr:colOff>
      <xdr:row>85</xdr:row>
      <xdr:rowOff>118111</xdr:rowOff>
    </xdr:to>
    <xdr:cxnSp macro="">
      <xdr:nvCxnSpPr>
        <xdr:cNvPr id="308" name="直線コネクタ 307">
          <a:extLst>
            <a:ext uri="{FF2B5EF4-FFF2-40B4-BE49-F238E27FC236}">
              <a16:creationId xmlns:a16="http://schemas.microsoft.com/office/drawing/2014/main" id="{0B04FBE8-0D63-4047-A3AF-A7EF8F200457}"/>
            </a:ext>
          </a:extLst>
        </xdr:cNvPr>
        <xdr:cNvCxnSpPr/>
      </xdr:nvCxnSpPr>
      <xdr:spPr>
        <a:xfrm>
          <a:off x="3431540" y="14669589"/>
          <a:ext cx="74295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31387</xdr:rowOff>
    </xdr:from>
    <xdr:to>
      <xdr:col>15</xdr:col>
      <xdr:colOff>101600</xdr:colOff>
      <xdr:row>85</xdr:row>
      <xdr:rowOff>132987</xdr:rowOff>
    </xdr:to>
    <xdr:sp macro="" textlink="">
      <xdr:nvSpPr>
        <xdr:cNvPr id="309" name="楕円 308">
          <a:extLst>
            <a:ext uri="{FF2B5EF4-FFF2-40B4-BE49-F238E27FC236}">
              <a16:creationId xmlns:a16="http://schemas.microsoft.com/office/drawing/2014/main" id="{4E5DE1A2-8EAD-42EE-ABD9-224D67BAA1B3}"/>
            </a:ext>
          </a:extLst>
        </xdr:cNvPr>
        <xdr:cNvSpPr/>
      </xdr:nvSpPr>
      <xdr:spPr>
        <a:xfrm>
          <a:off x="2571750" y="1460273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82187</xdr:rowOff>
    </xdr:from>
    <xdr:to>
      <xdr:col>19</xdr:col>
      <xdr:colOff>177800</xdr:colOff>
      <xdr:row>85</xdr:row>
      <xdr:rowOff>100149</xdr:rowOff>
    </xdr:to>
    <xdr:cxnSp macro="">
      <xdr:nvCxnSpPr>
        <xdr:cNvPr id="310" name="直線コネクタ 309">
          <a:extLst>
            <a:ext uri="{FF2B5EF4-FFF2-40B4-BE49-F238E27FC236}">
              <a16:creationId xmlns:a16="http://schemas.microsoft.com/office/drawing/2014/main" id="{07DF82FA-BBDF-4D51-A097-478606E5FB17}"/>
            </a:ext>
          </a:extLst>
        </xdr:cNvPr>
        <xdr:cNvCxnSpPr/>
      </xdr:nvCxnSpPr>
      <xdr:spPr>
        <a:xfrm>
          <a:off x="2626360" y="14657342"/>
          <a:ext cx="80518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6894</xdr:rowOff>
    </xdr:from>
    <xdr:to>
      <xdr:col>10</xdr:col>
      <xdr:colOff>165100</xdr:colOff>
      <xdr:row>85</xdr:row>
      <xdr:rowOff>108494</xdr:rowOff>
    </xdr:to>
    <xdr:sp macro="" textlink="">
      <xdr:nvSpPr>
        <xdr:cNvPr id="311" name="楕円 310">
          <a:extLst>
            <a:ext uri="{FF2B5EF4-FFF2-40B4-BE49-F238E27FC236}">
              <a16:creationId xmlns:a16="http://schemas.microsoft.com/office/drawing/2014/main" id="{4E0B20D5-48D3-4FDF-9DDE-7E21020ED0DF}"/>
            </a:ext>
          </a:extLst>
        </xdr:cNvPr>
        <xdr:cNvSpPr/>
      </xdr:nvSpPr>
      <xdr:spPr>
        <a:xfrm>
          <a:off x="1774190" y="1458204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57694</xdr:rowOff>
    </xdr:from>
    <xdr:to>
      <xdr:col>15</xdr:col>
      <xdr:colOff>50800</xdr:colOff>
      <xdr:row>85</xdr:row>
      <xdr:rowOff>82187</xdr:rowOff>
    </xdr:to>
    <xdr:cxnSp macro="">
      <xdr:nvCxnSpPr>
        <xdr:cNvPr id="312" name="直線コネクタ 311">
          <a:extLst>
            <a:ext uri="{FF2B5EF4-FFF2-40B4-BE49-F238E27FC236}">
              <a16:creationId xmlns:a16="http://schemas.microsoft.com/office/drawing/2014/main" id="{F511A89D-FB6C-47AB-8D3D-BA636B8B6F10}"/>
            </a:ext>
          </a:extLst>
        </xdr:cNvPr>
        <xdr:cNvCxnSpPr/>
      </xdr:nvCxnSpPr>
      <xdr:spPr>
        <a:xfrm>
          <a:off x="1828800" y="14627134"/>
          <a:ext cx="79756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144055</xdr:rowOff>
    </xdr:from>
    <xdr:to>
      <xdr:col>6</xdr:col>
      <xdr:colOff>38100</xdr:colOff>
      <xdr:row>85</xdr:row>
      <xdr:rowOff>74205</xdr:rowOff>
    </xdr:to>
    <xdr:sp macro="" textlink="">
      <xdr:nvSpPr>
        <xdr:cNvPr id="313" name="楕円 312">
          <a:extLst>
            <a:ext uri="{FF2B5EF4-FFF2-40B4-BE49-F238E27FC236}">
              <a16:creationId xmlns:a16="http://schemas.microsoft.com/office/drawing/2014/main" id="{F4884A8C-24D7-4EE3-849F-B1F8B6933CE0}"/>
            </a:ext>
          </a:extLst>
        </xdr:cNvPr>
        <xdr:cNvSpPr/>
      </xdr:nvSpPr>
      <xdr:spPr>
        <a:xfrm>
          <a:off x="988060" y="1454395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23405</xdr:rowOff>
    </xdr:from>
    <xdr:to>
      <xdr:col>10</xdr:col>
      <xdr:colOff>114300</xdr:colOff>
      <xdr:row>85</xdr:row>
      <xdr:rowOff>57694</xdr:rowOff>
    </xdr:to>
    <xdr:cxnSp macro="">
      <xdr:nvCxnSpPr>
        <xdr:cNvPr id="314" name="直線コネクタ 313">
          <a:extLst>
            <a:ext uri="{FF2B5EF4-FFF2-40B4-BE49-F238E27FC236}">
              <a16:creationId xmlns:a16="http://schemas.microsoft.com/office/drawing/2014/main" id="{9C486D8A-6486-4A1A-AB5B-58522EE951D0}"/>
            </a:ext>
          </a:extLst>
        </xdr:cNvPr>
        <xdr:cNvCxnSpPr/>
      </xdr:nvCxnSpPr>
      <xdr:spPr>
        <a:xfrm>
          <a:off x="1031240" y="14592845"/>
          <a:ext cx="7975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CDC104C9-FF85-403D-AE6C-F69D9808E3C2}"/>
            </a:ext>
          </a:extLst>
        </xdr:cNvPr>
        <xdr:cNvSpPr txBox="1"/>
      </xdr:nvSpPr>
      <xdr:spPr>
        <a:xfrm>
          <a:off x="3239144" y="14058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D718F9E9-6E1E-489D-A7DE-94F8575F38B3}"/>
            </a:ext>
          </a:extLst>
        </xdr:cNvPr>
        <xdr:cNvSpPr txBox="1"/>
      </xdr:nvSpPr>
      <xdr:spPr>
        <a:xfrm>
          <a:off x="243904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A4C6407D-0ACC-4747-A0BF-AC8E29718CDB}"/>
            </a:ext>
          </a:extLst>
        </xdr:cNvPr>
        <xdr:cNvSpPr txBox="1"/>
      </xdr:nvSpPr>
      <xdr:spPr>
        <a:xfrm>
          <a:off x="164148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97BD88B4-4D92-4630-89C2-036D343D1E8F}"/>
            </a:ext>
          </a:extLst>
        </xdr:cNvPr>
        <xdr:cNvSpPr txBox="1"/>
      </xdr:nvSpPr>
      <xdr:spPr>
        <a:xfrm>
          <a:off x="855354" y="140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142076</xdr:rowOff>
    </xdr:from>
    <xdr:ext cx="405111" cy="259045"/>
    <xdr:sp macro="" textlink="">
      <xdr:nvSpPr>
        <xdr:cNvPr id="319" name="n_1mainValue【公営住宅】&#10;有形固定資産減価償却率">
          <a:extLst>
            <a:ext uri="{FF2B5EF4-FFF2-40B4-BE49-F238E27FC236}">
              <a16:creationId xmlns:a16="http://schemas.microsoft.com/office/drawing/2014/main" id="{8F08AF37-F0A1-47E2-8E23-5326E41B63B6}"/>
            </a:ext>
          </a:extLst>
        </xdr:cNvPr>
        <xdr:cNvSpPr txBox="1"/>
      </xdr:nvSpPr>
      <xdr:spPr>
        <a:xfrm>
          <a:off x="3239144" y="1471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124114</xdr:rowOff>
    </xdr:from>
    <xdr:ext cx="405111" cy="259045"/>
    <xdr:sp macro="" textlink="">
      <xdr:nvSpPr>
        <xdr:cNvPr id="320" name="n_2mainValue【公営住宅】&#10;有形固定資産減価償却率">
          <a:extLst>
            <a:ext uri="{FF2B5EF4-FFF2-40B4-BE49-F238E27FC236}">
              <a16:creationId xmlns:a16="http://schemas.microsoft.com/office/drawing/2014/main" id="{E1931BDE-EF61-4597-9EA2-5A92B1A94AA7}"/>
            </a:ext>
          </a:extLst>
        </xdr:cNvPr>
        <xdr:cNvSpPr txBox="1"/>
      </xdr:nvSpPr>
      <xdr:spPr>
        <a:xfrm>
          <a:off x="2439044" y="1469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99621</xdr:rowOff>
    </xdr:from>
    <xdr:ext cx="405111" cy="259045"/>
    <xdr:sp macro="" textlink="">
      <xdr:nvSpPr>
        <xdr:cNvPr id="321" name="n_3mainValue【公営住宅】&#10;有形固定資産減価償却率">
          <a:extLst>
            <a:ext uri="{FF2B5EF4-FFF2-40B4-BE49-F238E27FC236}">
              <a16:creationId xmlns:a16="http://schemas.microsoft.com/office/drawing/2014/main" id="{D4E54A70-DF33-44F5-9DB0-4BA163F6F661}"/>
            </a:ext>
          </a:extLst>
        </xdr:cNvPr>
        <xdr:cNvSpPr txBox="1"/>
      </xdr:nvSpPr>
      <xdr:spPr>
        <a:xfrm>
          <a:off x="1641484" y="1466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65332</xdr:rowOff>
    </xdr:from>
    <xdr:ext cx="405111" cy="259045"/>
    <xdr:sp macro="" textlink="">
      <xdr:nvSpPr>
        <xdr:cNvPr id="322" name="n_4mainValue【公営住宅】&#10;有形固定資産減価償却率">
          <a:extLst>
            <a:ext uri="{FF2B5EF4-FFF2-40B4-BE49-F238E27FC236}">
              <a16:creationId xmlns:a16="http://schemas.microsoft.com/office/drawing/2014/main" id="{411D3254-A217-442C-A487-C02A3C10446E}"/>
            </a:ext>
          </a:extLst>
        </xdr:cNvPr>
        <xdr:cNvSpPr txBox="1"/>
      </xdr:nvSpPr>
      <xdr:spPr>
        <a:xfrm>
          <a:off x="855354" y="1463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D2713F3-5CAF-45FB-BC2B-145F93370AF1}"/>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6478D39-1BC8-47FD-A6CC-0652B6AD3223}"/>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E515D66-C6D1-4BF0-AACD-2187A844500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573423F-A404-46F7-BE0F-1EAB43E7A17A}"/>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DAF7D37-5194-4770-97C6-C1D83296AB9C}"/>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F7A7B08-BB54-43AF-A290-31244143145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736E43D-7BB0-475E-AAC2-4AADE9D526A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B025DCB-1258-44FA-A4F9-8DF01AC119A8}"/>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995270E-1802-4CCB-BF52-C9B3360D1E9B}"/>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2595BC8-72AC-43AA-A6E2-7BAC6D52611E}"/>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E67958D7-391A-4C55-BE80-4496FA6D7389}"/>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5D1F29A3-759B-4AA0-A2C5-8B395B49387E}"/>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677E11F1-9CC1-459B-AFF2-66EB624F2C3F}"/>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D38BED6-8C87-493C-9E47-4CE7A445D0FE}"/>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CCE6E6E9-9D8C-427E-9B2B-7B7971CB3AAD}"/>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FFE3A49F-C602-4964-A1A5-F9CFE74F6683}"/>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C3877036-8D42-4C75-86A4-CB8518E1DA63}"/>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52FBA94A-A20A-45B9-8DDA-C35BF5E30496}"/>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08A21D1-6C6A-43C5-8032-CC0B2572C1DE}"/>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5D339324-403F-4EDF-943F-B856AFD543B9}"/>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A0099B5-88AE-4475-9690-564074B7ADD6}"/>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3356EED-AB30-4532-9D57-3DDC60F5341C}"/>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1A812E33-1690-4EA9-B44D-0B45383A49C2}"/>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F6DEEE89-0644-4E83-A911-826C5539DEA1}"/>
            </a:ext>
          </a:extLst>
        </xdr:cNvPr>
        <xdr:cNvCxnSpPr/>
      </xdr:nvCxnSpPr>
      <xdr:spPr>
        <a:xfrm flipV="1">
          <a:off x="9429115" y="133264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36FDEB99-E548-4083-965B-266028FB98F4}"/>
            </a:ext>
          </a:extLst>
        </xdr:cNvPr>
        <xdr:cNvSpPr txBox="1"/>
      </xdr:nvSpPr>
      <xdr:spPr>
        <a:xfrm>
          <a:off x="946785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B9C9E136-421E-43CD-BC79-EC049A45B668}"/>
            </a:ext>
          </a:extLst>
        </xdr:cNvPr>
        <xdr:cNvCxnSpPr/>
      </xdr:nvCxnSpPr>
      <xdr:spPr>
        <a:xfrm>
          <a:off x="9356090" y="148557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0BB4C386-F2FA-4782-A352-87BAADF9F282}"/>
            </a:ext>
          </a:extLst>
        </xdr:cNvPr>
        <xdr:cNvSpPr txBox="1"/>
      </xdr:nvSpPr>
      <xdr:spPr>
        <a:xfrm>
          <a:off x="9467850" y="130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B1D8D1F1-633E-4273-9EE4-2D02898B7AC8}"/>
            </a:ext>
          </a:extLst>
        </xdr:cNvPr>
        <xdr:cNvCxnSpPr/>
      </xdr:nvCxnSpPr>
      <xdr:spPr>
        <a:xfrm>
          <a:off x="9356090" y="133264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B137D64B-2C23-4A49-B39E-64E57949C792}"/>
            </a:ext>
          </a:extLst>
        </xdr:cNvPr>
        <xdr:cNvSpPr txBox="1"/>
      </xdr:nvSpPr>
      <xdr:spPr>
        <a:xfrm>
          <a:off x="9467850" y="14285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F2EFF39F-FF4F-41C1-A500-C46BD8A245D0}"/>
            </a:ext>
          </a:extLst>
        </xdr:cNvPr>
        <xdr:cNvSpPr/>
      </xdr:nvSpPr>
      <xdr:spPr>
        <a:xfrm>
          <a:off x="9394190" y="1443805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C3970B50-202C-46BA-B003-1707BE1520C0}"/>
            </a:ext>
          </a:extLst>
        </xdr:cNvPr>
        <xdr:cNvSpPr/>
      </xdr:nvSpPr>
      <xdr:spPr>
        <a:xfrm>
          <a:off x="8632190" y="1447463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25D3A10E-19F0-4CCA-AB25-6462A9E7567A}"/>
            </a:ext>
          </a:extLst>
        </xdr:cNvPr>
        <xdr:cNvSpPr/>
      </xdr:nvSpPr>
      <xdr:spPr>
        <a:xfrm>
          <a:off x="78460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4CFCCEFA-4839-44ED-9CB4-E17C3B1EAEC0}"/>
            </a:ext>
          </a:extLst>
        </xdr:cNvPr>
        <xdr:cNvSpPr/>
      </xdr:nvSpPr>
      <xdr:spPr>
        <a:xfrm>
          <a:off x="7029450" y="144458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194A77C2-F1A9-4EA4-81EB-14190ABF0EDF}"/>
            </a:ext>
          </a:extLst>
        </xdr:cNvPr>
        <xdr:cNvSpPr/>
      </xdr:nvSpPr>
      <xdr:spPr>
        <a:xfrm>
          <a:off x="6231890" y="144761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DB16E2C-A78E-407B-9D4E-9799AE8473F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F388E8E-5F4C-4144-BA5A-F1C862B6F737}"/>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5705DFE-4B06-44ED-8A08-A3C6EC38914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80A2379-74DF-4562-9325-B38DEB669F43}"/>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A975279-43D4-4921-8541-70234EE70F1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92456</xdr:rowOff>
    </xdr:from>
    <xdr:to>
      <xdr:col>55</xdr:col>
      <xdr:colOff>50800</xdr:colOff>
      <xdr:row>85</xdr:row>
      <xdr:rowOff>22606</xdr:rowOff>
    </xdr:to>
    <xdr:sp macro="" textlink="">
      <xdr:nvSpPr>
        <xdr:cNvPr id="362" name="楕円 361">
          <a:extLst>
            <a:ext uri="{FF2B5EF4-FFF2-40B4-BE49-F238E27FC236}">
              <a16:creationId xmlns:a16="http://schemas.microsoft.com/office/drawing/2014/main" id="{BD01631B-9F46-44B1-95F0-38C17BA1625A}"/>
            </a:ext>
          </a:extLst>
        </xdr:cNvPr>
        <xdr:cNvSpPr/>
      </xdr:nvSpPr>
      <xdr:spPr>
        <a:xfrm>
          <a:off x="9394190" y="14498066"/>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70883</xdr:rowOff>
    </xdr:from>
    <xdr:ext cx="469744" cy="259045"/>
    <xdr:sp macro="" textlink="">
      <xdr:nvSpPr>
        <xdr:cNvPr id="363" name="【公営住宅】&#10;一人当たり面積該当値テキスト">
          <a:extLst>
            <a:ext uri="{FF2B5EF4-FFF2-40B4-BE49-F238E27FC236}">
              <a16:creationId xmlns:a16="http://schemas.microsoft.com/office/drawing/2014/main" id="{23F4DD7C-2B2C-4553-AA58-2D798986A014}"/>
            </a:ext>
          </a:extLst>
        </xdr:cNvPr>
        <xdr:cNvSpPr txBox="1"/>
      </xdr:nvSpPr>
      <xdr:spPr>
        <a:xfrm>
          <a:off x="9467850" y="1447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100267</xdr:rowOff>
    </xdr:from>
    <xdr:to>
      <xdr:col>50</xdr:col>
      <xdr:colOff>165100</xdr:colOff>
      <xdr:row>85</xdr:row>
      <xdr:rowOff>30417</xdr:rowOff>
    </xdr:to>
    <xdr:sp macro="" textlink="">
      <xdr:nvSpPr>
        <xdr:cNvPr id="364" name="楕円 363">
          <a:extLst>
            <a:ext uri="{FF2B5EF4-FFF2-40B4-BE49-F238E27FC236}">
              <a16:creationId xmlns:a16="http://schemas.microsoft.com/office/drawing/2014/main" id="{3B923F3E-10A7-41C6-BAC4-77403ED371AF}"/>
            </a:ext>
          </a:extLst>
        </xdr:cNvPr>
        <xdr:cNvSpPr/>
      </xdr:nvSpPr>
      <xdr:spPr>
        <a:xfrm>
          <a:off x="8632190" y="1449825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143256</xdr:rowOff>
    </xdr:from>
    <xdr:to>
      <xdr:col>55</xdr:col>
      <xdr:colOff>0</xdr:colOff>
      <xdr:row>84</xdr:row>
      <xdr:rowOff>151067</xdr:rowOff>
    </xdr:to>
    <xdr:cxnSp macro="">
      <xdr:nvCxnSpPr>
        <xdr:cNvPr id="365" name="直線コネクタ 364">
          <a:extLst>
            <a:ext uri="{FF2B5EF4-FFF2-40B4-BE49-F238E27FC236}">
              <a16:creationId xmlns:a16="http://schemas.microsoft.com/office/drawing/2014/main" id="{451A2054-8A18-4457-B14B-7ECBBDA5D4C9}"/>
            </a:ext>
          </a:extLst>
        </xdr:cNvPr>
        <xdr:cNvCxnSpPr/>
      </xdr:nvCxnSpPr>
      <xdr:spPr>
        <a:xfrm flipV="1">
          <a:off x="8686800" y="14543151"/>
          <a:ext cx="74295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105790</xdr:rowOff>
    </xdr:from>
    <xdr:to>
      <xdr:col>46</xdr:col>
      <xdr:colOff>38100</xdr:colOff>
      <xdr:row>85</xdr:row>
      <xdr:rowOff>35940</xdr:rowOff>
    </xdr:to>
    <xdr:sp macro="" textlink="">
      <xdr:nvSpPr>
        <xdr:cNvPr id="366" name="楕円 365">
          <a:extLst>
            <a:ext uri="{FF2B5EF4-FFF2-40B4-BE49-F238E27FC236}">
              <a16:creationId xmlns:a16="http://schemas.microsoft.com/office/drawing/2014/main" id="{483C102F-2EA2-48D6-A01A-C22160C386D8}"/>
            </a:ext>
          </a:extLst>
        </xdr:cNvPr>
        <xdr:cNvSpPr/>
      </xdr:nvSpPr>
      <xdr:spPr>
        <a:xfrm>
          <a:off x="7846060" y="145056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151067</xdr:rowOff>
    </xdr:from>
    <xdr:to>
      <xdr:col>50</xdr:col>
      <xdr:colOff>114300</xdr:colOff>
      <xdr:row>84</xdr:row>
      <xdr:rowOff>156590</xdr:rowOff>
    </xdr:to>
    <xdr:cxnSp macro="">
      <xdr:nvCxnSpPr>
        <xdr:cNvPr id="367" name="直線コネクタ 366">
          <a:extLst>
            <a:ext uri="{FF2B5EF4-FFF2-40B4-BE49-F238E27FC236}">
              <a16:creationId xmlns:a16="http://schemas.microsoft.com/office/drawing/2014/main" id="{0CE363AC-B710-4070-844C-A5BFEA6F4C82}"/>
            </a:ext>
          </a:extLst>
        </xdr:cNvPr>
        <xdr:cNvCxnSpPr/>
      </xdr:nvCxnSpPr>
      <xdr:spPr>
        <a:xfrm flipV="1">
          <a:off x="7889240" y="14552867"/>
          <a:ext cx="797560" cy="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114173</xdr:rowOff>
    </xdr:from>
    <xdr:to>
      <xdr:col>41</xdr:col>
      <xdr:colOff>101600</xdr:colOff>
      <xdr:row>85</xdr:row>
      <xdr:rowOff>44323</xdr:rowOff>
    </xdr:to>
    <xdr:sp macro="" textlink="">
      <xdr:nvSpPr>
        <xdr:cNvPr id="368" name="楕円 367">
          <a:extLst>
            <a:ext uri="{FF2B5EF4-FFF2-40B4-BE49-F238E27FC236}">
              <a16:creationId xmlns:a16="http://schemas.microsoft.com/office/drawing/2014/main" id="{D8326965-0272-429A-AFA1-DD3BD962FE0F}"/>
            </a:ext>
          </a:extLst>
        </xdr:cNvPr>
        <xdr:cNvSpPr/>
      </xdr:nvSpPr>
      <xdr:spPr>
        <a:xfrm>
          <a:off x="7029450" y="1451597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156590</xdr:rowOff>
    </xdr:from>
    <xdr:to>
      <xdr:col>45</xdr:col>
      <xdr:colOff>177800</xdr:colOff>
      <xdr:row>84</xdr:row>
      <xdr:rowOff>164973</xdr:rowOff>
    </xdr:to>
    <xdr:cxnSp macro="">
      <xdr:nvCxnSpPr>
        <xdr:cNvPr id="369" name="直線コネクタ 368">
          <a:extLst>
            <a:ext uri="{FF2B5EF4-FFF2-40B4-BE49-F238E27FC236}">
              <a16:creationId xmlns:a16="http://schemas.microsoft.com/office/drawing/2014/main" id="{9B9F8A95-CB2F-427F-AA0D-B0A5435F2933}"/>
            </a:ext>
          </a:extLst>
        </xdr:cNvPr>
        <xdr:cNvCxnSpPr/>
      </xdr:nvCxnSpPr>
      <xdr:spPr>
        <a:xfrm flipV="1">
          <a:off x="7084060" y="14560295"/>
          <a:ext cx="80518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117221</xdr:rowOff>
    </xdr:from>
    <xdr:to>
      <xdr:col>36</xdr:col>
      <xdr:colOff>165100</xdr:colOff>
      <xdr:row>85</xdr:row>
      <xdr:rowOff>47371</xdr:rowOff>
    </xdr:to>
    <xdr:sp macro="" textlink="">
      <xdr:nvSpPr>
        <xdr:cNvPr id="370" name="楕円 369">
          <a:extLst>
            <a:ext uri="{FF2B5EF4-FFF2-40B4-BE49-F238E27FC236}">
              <a16:creationId xmlns:a16="http://schemas.microsoft.com/office/drawing/2014/main" id="{3F810E6C-59BA-4CA5-A527-1504968218FC}"/>
            </a:ext>
          </a:extLst>
        </xdr:cNvPr>
        <xdr:cNvSpPr/>
      </xdr:nvSpPr>
      <xdr:spPr>
        <a:xfrm>
          <a:off x="6231890" y="1451902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164973</xdr:rowOff>
    </xdr:from>
    <xdr:to>
      <xdr:col>41</xdr:col>
      <xdr:colOff>50800</xdr:colOff>
      <xdr:row>84</xdr:row>
      <xdr:rowOff>168021</xdr:rowOff>
    </xdr:to>
    <xdr:cxnSp macro="">
      <xdr:nvCxnSpPr>
        <xdr:cNvPr id="371" name="直線コネクタ 370">
          <a:extLst>
            <a:ext uri="{FF2B5EF4-FFF2-40B4-BE49-F238E27FC236}">
              <a16:creationId xmlns:a16="http://schemas.microsoft.com/office/drawing/2014/main" id="{DC6D20BE-7CE5-4A18-B1B2-11FBE179BFF2}"/>
            </a:ext>
          </a:extLst>
        </xdr:cNvPr>
        <xdr:cNvCxnSpPr/>
      </xdr:nvCxnSpPr>
      <xdr:spPr>
        <a:xfrm flipV="1">
          <a:off x="6286500" y="14570583"/>
          <a:ext cx="79756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F2271EAF-0789-41B0-9932-7F5CB01866F9}"/>
            </a:ext>
          </a:extLst>
        </xdr:cNvPr>
        <xdr:cNvSpPr txBox="1"/>
      </xdr:nvSpPr>
      <xdr:spPr>
        <a:xfrm>
          <a:off x="8454467" y="1424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08D70151-CDE7-4B01-91D4-1FB80F6D2A08}"/>
            </a:ext>
          </a:extLst>
        </xdr:cNvPr>
        <xdr:cNvSpPr txBox="1"/>
      </xdr:nvSpPr>
      <xdr:spPr>
        <a:xfrm>
          <a:off x="767341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91F08CBE-07B8-43CE-BFD2-CE424A8989A9}"/>
            </a:ext>
          </a:extLst>
        </xdr:cNvPr>
        <xdr:cNvSpPr txBox="1"/>
      </xdr:nvSpPr>
      <xdr:spPr>
        <a:xfrm>
          <a:off x="68663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FB4C6C0D-DF34-49AC-A14C-2C28D4A94E05}"/>
            </a:ext>
          </a:extLst>
        </xdr:cNvPr>
        <xdr:cNvSpPr txBox="1"/>
      </xdr:nvSpPr>
      <xdr:spPr>
        <a:xfrm>
          <a:off x="6068772" y="142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21544</xdr:rowOff>
    </xdr:from>
    <xdr:ext cx="469744" cy="259045"/>
    <xdr:sp macro="" textlink="">
      <xdr:nvSpPr>
        <xdr:cNvPr id="376" name="n_1mainValue【公営住宅】&#10;一人当たり面積">
          <a:extLst>
            <a:ext uri="{FF2B5EF4-FFF2-40B4-BE49-F238E27FC236}">
              <a16:creationId xmlns:a16="http://schemas.microsoft.com/office/drawing/2014/main" id="{FEECFB49-AE16-4103-ABBA-12B36A5A555F}"/>
            </a:ext>
          </a:extLst>
        </xdr:cNvPr>
        <xdr:cNvSpPr txBox="1"/>
      </xdr:nvSpPr>
      <xdr:spPr>
        <a:xfrm>
          <a:off x="8454467" y="1459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27067</xdr:rowOff>
    </xdr:from>
    <xdr:ext cx="469744" cy="259045"/>
    <xdr:sp macro="" textlink="">
      <xdr:nvSpPr>
        <xdr:cNvPr id="377" name="n_2mainValue【公営住宅】&#10;一人当たり面積">
          <a:extLst>
            <a:ext uri="{FF2B5EF4-FFF2-40B4-BE49-F238E27FC236}">
              <a16:creationId xmlns:a16="http://schemas.microsoft.com/office/drawing/2014/main" id="{195AD42B-75CC-4C72-AB53-A92F88FA6B52}"/>
            </a:ext>
          </a:extLst>
        </xdr:cNvPr>
        <xdr:cNvSpPr txBox="1"/>
      </xdr:nvSpPr>
      <xdr:spPr>
        <a:xfrm>
          <a:off x="7673417" y="1459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35450</xdr:rowOff>
    </xdr:from>
    <xdr:ext cx="469744" cy="259045"/>
    <xdr:sp macro="" textlink="">
      <xdr:nvSpPr>
        <xdr:cNvPr id="378" name="n_3mainValue【公営住宅】&#10;一人当たり面積">
          <a:extLst>
            <a:ext uri="{FF2B5EF4-FFF2-40B4-BE49-F238E27FC236}">
              <a16:creationId xmlns:a16="http://schemas.microsoft.com/office/drawing/2014/main" id="{F4D66795-3D5F-4986-B560-59A03320DD29}"/>
            </a:ext>
          </a:extLst>
        </xdr:cNvPr>
        <xdr:cNvSpPr txBox="1"/>
      </xdr:nvSpPr>
      <xdr:spPr>
        <a:xfrm>
          <a:off x="6866332"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38498</xdr:rowOff>
    </xdr:from>
    <xdr:ext cx="469744" cy="259045"/>
    <xdr:sp macro="" textlink="">
      <xdr:nvSpPr>
        <xdr:cNvPr id="379" name="n_4mainValue【公営住宅】&#10;一人当たり面積">
          <a:extLst>
            <a:ext uri="{FF2B5EF4-FFF2-40B4-BE49-F238E27FC236}">
              <a16:creationId xmlns:a16="http://schemas.microsoft.com/office/drawing/2014/main" id="{92AC3B81-A344-4003-8F68-C0DCE0867D1A}"/>
            </a:ext>
          </a:extLst>
        </xdr:cNvPr>
        <xdr:cNvSpPr txBox="1"/>
      </xdr:nvSpPr>
      <xdr:spPr>
        <a:xfrm>
          <a:off x="6068772" y="1461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20E4D03-72E7-4287-9ED2-5E2FDE73DA09}"/>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7F48933B-0A3D-481F-BE16-A5974AB28A10}"/>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8E27C0F1-5C99-43F9-85BD-8305090EF08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6E6C35F-D5E5-4678-9A17-6D4AD37AA11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2C19786-3DAE-436F-A0EB-8A0513C32CD4}"/>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CF8FC752-0EBB-4CF0-B478-B39B3BF5601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F65D68FB-2C42-4770-95FB-2212A99517A5}"/>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8668323-979E-4BEE-B6A9-3EDB4682F8F2}"/>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54F9C794-B457-4226-8F71-E6A8859612A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9EECC94-4F92-415A-BBDB-D778996274F4}"/>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43299B76-FF3D-41B1-AAF0-24844AF421A6}"/>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2D137BA0-7143-4629-BCD4-D9F48D72C52F}"/>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407A396C-E437-489F-98A8-209E037B5A3A}"/>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3878006-1840-4E09-978F-484AF3A469CD}"/>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6A6ED0DD-5F82-4475-9DBC-1FF41D52E9A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7FCEC1FD-3103-48B3-B366-6944281374F1}"/>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A4F28308-6228-4E2F-B4DA-8CBF64F4745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729699D-6085-4596-B7D8-081B716A8524}"/>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C8C6161-49D5-4DBA-8032-84CB73F8B78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D8EB13D0-A79B-4F5F-8797-40735A88A8FE}"/>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6AA7DD0-A6D0-426F-B28C-BEF26132F1DE}"/>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3017B481-390A-40D3-8357-61267EBD719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6C2AADDB-2D56-44B2-9AD8-C8B72E411EB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9BB98CD2-5CB6-4AD7-8139-F1AE473FC64B}"/>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90BDF412-5C0A-42C1-A121-7A1BD5106BE1}"/>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2DC05AFA-6552-49AA-B547-6C2DF5169B8A}"/>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7022A084-6119-423D-9B6A-828574454A4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9F60B4A1-8EDF-4E5C-BAEB-00CDEE360491}"/>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76AB1BB1-4714-4221-96EE-8758ECA8D7BD}"/>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FDA59EC2-8CBC-429B-88EE-47642F27C617}"/>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4955E545-84AB-483C-804C-C39BD9E2B9EA}"/>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AD027C3B-FA24-49B9-BBBA-4A1E9A4C78AA}"/>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8696284E-33B4-4601-A4B0-8215930BE29F}"/>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22D12474-CF2A-4BB6-9D6E-3A82B8D2BADE}"/>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767BDCA2-9C7E-48D8-B25F-41256D33955F}"/>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AE4C3B4C-D39C-4C7B-BEFF-B056BB238FAF}"/>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8F43C2C-AE30-4BBB-A6CB-B846B90702F4}"/>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79BF4271-9618-4006-A643-70EF0EB8F6CA}"/>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42DDC504-0265-4FBE-BF36-9275DC51ECE2}"/>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8FA22E5C-E3B6-41D1-ACD5-9F14A93C7B61}"/>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F8D7DECD-897A-40D5-A8A6-13ADB6E9BA5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2CBC4629-3966-40BF-B66D-764057DAD19C}"/>
            </a:ext>
          </a:extLst>
        </xdr:cNvPr>
        <xdr:cNvCxnSpPr/>
      </xdr:nvCxnSpPr>
      <xdr:spPr>
        <a:xfrm flipV="1">
          <a:off x="14703424" y="5669008"/>
          <a:ext cx="0" cy="16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52114B64-3D32-4124-B4D2-D245E051B71D}"/>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44F6257C-BFEA-4406-9E1A-6F792AC3F4DC}"/>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E27AC46A-A518-4927-8B34-7EA2BB51AC12}"/>
            </a:ext>
          </a:extLst>
        </xdr:cNvPr>
        <xdr:cNvSpPr txBox="1"/>
      </xdr:nvSpPr>
      <xdr:spPr>
        <a:xfrm>
          <a:off x="147421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BF9244A1-70FF-4E91-8806-02DE75F52FB6}"/>
            </a:ext>
          </a:extLst>
        </xdr:cNvPr>
        <xdr:cNvCxnSpPr/>
      </xdr:nvCxnSpPr>
      <xdr:spPr>
        <a:xfrm>
          <a:off x="14611350" y="5669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100C2AD-9212-4536-8E03-E9226BE3625B}"/>
            </a:ext>
          </a:extLst>
        </xdr:cNvPr>
        <xdr:cNvSpPr txBox="1"/>
      </xdr:nvSpPr>
      <xdr:spPr>
        <a:xfrm>
          <a:off x="14742160" y="6485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C370E55C-6D68-4435-A84A-0CEA35120258}"/>
            </a:ext>
          </a:extLst>
        </xdr:cNvPr>
        <xdr:cNvSpPr/>
      </xdr:nvSpPr>
      <xdr:spPr>
        <a:xfrm>
          <a:off x="14649450" y="65132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3CA92B3B-82EA-4282-A243-A0477FA15150}"/>
            </a:ext>
          </a:extLst>
        </xdr:cNvPr>
        <xdr:cNvSpPr/>
      </xdr:nvSpPr>
      <xdr:spPr>
        <a:xfrm>
          <a:off x="13887450" y="65181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0A7F9462-0E3F-44EC-93E2-623F10ACFADE}"/>
            </a:ext>
          </a:extLst>
        </xdr:cNvPr>
        <xdr:cNvSpPr/>
      </xdr:nvSpPr>
      <xdr:spPr>
        <a:xfrm>
          <a:off x="13089890" y="6470559"/>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248E8758-59DA-4CF7-84C1-A80D933B67AF}"/>
            </a:ext>
          </a:extLst>
        </xdr:cNvPr>
        <xdr:cNvSpPr/>
      </xdr:nvSpPr>
      <xdr:spPr>
        <a:xfrm>
          <a:off x="12303760" y="64455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EF914569-96E4-4491-8988-B9AFEDAC0D01}"/>
            </a:ext>
          </a:extLst>
        </xdr:cNvPr>
        <xdr:cNvSpPr/>
      </xdr:nvSpPr>
      <xdr:spPr>
        <a:xfrm>
          <a:off x="11487150" y="644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1B8778A-4E22-46D7-979D-DBAAC0F721D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3EBC02A-1527-4B5D-953D-389D54AD6459}"/>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38D281C-8DC2-442B-9918-BD21A35AD04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790EE28-07D2-4672-818B-7D094261360A}"/>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CBAB39D-636F-4A3A-9B9D-22149386D4A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110308</xdr:rowOff>
    </xdr:from>
    <xdr:to>
      <xdr:col>85</xdr:col>
      <xdr:colOff>177800</xdr:colOff>
      <xdr:row>36</xdr:row>
      <xdr:rowOff>40458</xdr:rowOff>
    </xdr:to>
    <xdr:sp macro="" textlink="">
      <xdr:nvSpPr>
        <xdr:cNvPr id="437" name="楕円 436">
          <a:extLst>
            <a:ext uri="{FF2B5EF4-FFF2-40B4-BE49-F238E27FC236}">
              <a16:creationId xmlns:a16="http://schemas.microsoft.com/office/drawing/2014/main" id="{5799AE7F-1641-45C6-A12B-CCC9F8383F3E}"/>
            </a:ext>
          </a:extLst>
        </xdr:cNvPr>
        <xdr:cNvSpPr/>
      </xdr:nvSpPr>
      <xdr:spPr>
        <a:xfrm>
          <a:off x="14649450" y="610915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133185</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3129CEE-864A-4E87-B7C7-25B5581CAA1D}"/>
            </a:ext>
          </a:extLst>
        </xdr:cNvPr>
        <xdr:cNvSpPr txBox="1"/>
      </xdr:nvSpPr>
      <xdr:spPr>
        <a:xfrm>
          <a:off x="14742160" y="5966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105410</xdr:rowOff>
    </xdr:from>
    <xdr:to>
      <xdr:col>81</xdr:col>
      <xdr:colOff>101600</xdr:colOff>
      <xdr:row>36</xdr:row>
      <xdr:rowOff>35560</xdr:rowOff>
    </xdr:to>
    <xdr:sp macro="" textlink="">
      <xdr:nvSpPr>
        <xdr:cNvPr id="439" name="楕円 438">
          <a:extLst>
            <a:ext uri="{FF2B5EF4-FFF2-40B4-BE49-F238E27FC236}">
              <a16:creationId xmlns:a16="http://schemas.microsoft.com/office/drawing/2014/main" id="{547F37A6-864D-4B96-817F-51234D376DE0}"/>
            </a:ext>
          </a:extLst>
        </xdr:cNvPr>
        <xdr:cNvSpPr/>
      </xdr:nvSpPr>
      <xdr:spPr>
        <a:xfrm>
          <a:off x="13887450" y="61042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156210</xdr:rowOff>
    </xdr:from>
    <xdr:to>
      <xdr:col>85</xdr:col>
      <xdr:colOff>127000</xdr:colOff>
      <xdr:row>35</xdr:row>
      <xdr:rowOff>161108</xdr:rowOff>
    </xdr:to>
    <xdr:cxnSp macro="">
      <xdr:nvCxnSpPr>
        <xdr:cNvPr id="440" name="直線コネクタ 439">
          <a:extLst>
            <a:ext uri="{FF2B5EF4-FFF2-40B4-BE49-F238E27FC236}">
              <a16:creationId xmlns:a16="http://schemas.microsoft.com/office/drawing/2014/main" id="{60723D53-25DC-44D4-B436-404AD6107AF0}"/>
            </a:ext>
          </a:extLst>
        </xdr:cNvPr>
        <xdr:cNvCxnSpPr/>
      </xdr:nvCxnSpPr>
      <xdr:spPr>
        <a:xfrm>
          <a:off x="13942060" y="6158865"/>
          <a:ext cx="762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62956</xdr:rowOff>
    </xdr:from>
    <xdr:to>
      <xdr:col>76</xdr:col>
      <xdr:colOff>165100</xdr:colOff>
      <xdr:row>35</xdr:row>
      <xdr:rowOff>164556</xdr:rowOff>
    </xdr:to>
    <xdr:sp macro="" textlink="">
      <xdr:nvSpPr>
        <xdr:cNvPr id="441" name="楕円 440">
          <a:extLst>
            <a:ext uri="{FF2B5EF4-FFF2-40B4-BE49-F238E27FC236}">
              <a16:creationId xmlns:a16="http://schemas.microsoft.com/office/drawing/2014/main" id="{0025D924-3235-4D4B-B129-74DBAC2FDFBF}"/>
            </a:ext>
          </a:extLst>
        </xdr:cNvPr>
        <xdr:cNvSpPr/>
      </xdr:nvSpPr>
      <xdr:spPr>
        <a:xfrm>
          <a:off x="13089890" y="6059896"/>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113756</xdr:rowOff>
    </xdr:from>
    <xdr:to>
      <xdr:col>81</xdr:col>
      <xdr:colOff>50800</xdr:colOff>
      <xdr:row>35</xdr:row>
      <xdr:rowOff>156210</xdr:rowOff>
    </xdr:to>
    <xdr:cxnSp macro="">
      <xdr:nvCxnSpPr>
        <xdr:cNvPr id="442" name="直線コネクタ 441">
          <a:extLst>
            <a:ext uri="{FF2B5EF4-FFF2-40B4-BE49-F238E27FC236}">
              <a16:creationId xmlns:a16="http://schemas.microsoft.com/office/drawing/2014/main" id="{CC5F99B4-87F2-4DCE-B6F0-14363C4C7157}"/>
            </a:ext>
          </a:extLst>
        </xdr:cNvPr>
        <xdr:cNvCxnSpPr/>
      </xdr:nvCxnSpPr>
      <xdr:spPr>
        <a:xfrm>
          <a:off x="13144500" y="6114506"/>
          <a:ext cx="797560" cy="4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18869</xdr:rowOff>
    </xdr:from>
    <xdr:to>
      <xdr:col>72</xdr:col>
      <xdr:colOff>38100</xdr:colOff>
      <xdr:row>35</xdr:row>
      <xdr:rowOff>120469</xdr:rowOff>
    </xdr:to>
    <xdr:sp macro="" textlink="">
      <xdr:nvSpPr>
        <xdr:cNvPr id="443" name="楕円 442">
          <a:extLst>
            <a:ext uri="{FF2B5EF4-FFF2-40B4-BE49-F238E27FC236}">
              <a16:creationId xmlns:a16="http://schemas.microsoft.com/office/drawing/2014/main" id="{32681850-01D4-433B-81AC-3DBC0EE8FC21}"/>
            </a:ext>
          </a:extLst>
        </xdr:cNvPr>
        <xdr:cNvSpPr/>
      </xdr:nvSpPr>
      <xdr:spPr>
        <a:xfrm>
          <a:off x="12303760" y="602342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69669</xdr:rowOff>
    </xdr:from>
    <xdr:to>
      <xdr:col>76</xdr:col>
      <xdr:colOff>114300</xdr:colOff>
      <xdr:row>35</xdr:row>
      <xdr:rowOff>113756</xdr:rowOff>
    </xdr:to>
    <xdr:cxnSp macro="">
      <xdr:nvCxnSpPr>
        <xdr:cNvPr id="444" name="直線コネクタ 443">
          <a:extLst>
            <a:ext uri="{FF2B5EF4-FFF2-40B4-BE49-F238E27FC236}">
              <a16:creationId xmlns:a16="http://schemas.microsoft.com/office/drawing/2014/main" id="{4A25B6B4-A33E-4A55-B61B-86B3D835DFA7}"/>
            </a:ext>
          </a:extLst>
        </xdr:cNvPr>
        <xdr:cNvCxnSpPr/>
      </xdr:nvCxnSpPr>
      <xdr:spPr>
        <a:xfrm>
          <a:off x="12346940" y="6068514"/>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23767</xdr:rowOff>
    </xdr:from>
    <xdr:to>
      <xdr:col>67</xdr:col>
      <xdr:colOff>101600</xdr:colOff>
      <xdr:row>35</xdr:row>
      <xdr:rowOff>125367</xdr:rowOff>
    </xdr:to>
    <xdr:sp macro="" textlink="">
      <xdr:nvSpPr>
        <xdr:cNvPr id="445" name="楕円 444">
          <a:extLst>
            <a:ext uri="{FF2B5EF4-FFF2-40B4-BE49-F238E27FC236}">
              <a16:creationId xmlns:a16="http://schemas.microsoft.com/office/drawing/2014/main" id="{360865A8-DF0B-4CCC-9468-86E53D1E30C5}"/>
            </a:ext>
          </a:extLst>
        </xdr:cNvPr>
        <xdr:cNvSpPr/>
      </xdr:nvSpPr>
      <xdr:spPr>
        <a:xfrm>
          <a:off x="11487150" y="602070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69669</xdr:rowOff>
    </xdr:from>
    <xdr:to>
      <xdr:col>71</xdr:col>
      <xdr:colOff>177800</xdr:colOff>
      <xdr:row>35</xdr:row>
      <xdr:rowOff>74567</xdr:rowOff>
    </xdr:to>
    <xdr:cxnSp macro="">
      <xdr:nvCxnSpPr>
        <xdr:cNvPr id="446" name="直線コネクタ 445">
          <a:extLst>
            <a:ext uri="{FF2B5EF4-FFF2-40B4-BE49-F238E27FC236}">
              <a16:creationId xmlns:a16="http://schemas.microsoft.com/office/drawing/2014/main" id="{9FC6B0D5-DB62-4F7B-9D57-49D164E77170}"/>
            </a:ext>
          </a:extLst>
        </xdr:cNvPr>
        <xdr:cNvCxnSpPr/>
      </xdr:nvCxnSpPr>
      <xdr:spPr>
        <a:xfrm flipV="1">
          <a:off x="11541760" y="6068514"/>
          <a:ext cx="80518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A60E78B4-6F80-4372-88B4-1ACAC6D4D2F6}"/>
            </a:ext>
          </a:extLst>
        </xdr:cNvPr>
        <xdr:cNvSpPr txBox="1"/>
      </xdr:nvSpPr>
      <xdr:spPr>
        <a:xfrm>
          <a:off x="1373823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7762F8E-FA41-47E5-94DD-F9A58D4526B3}"/>
            </a:ext>
          </a:extLst>
        </xdr:cNvPr>
        <xdr:cNvSpPr txBox="1"/>
      </xdr:nvSpPr>
      <xdr:spPr>
        <a:xfrm>
          <a:off x="12957184" y="656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E8FB1CAA-40DB-4A15-BED7-D34C6580CDDA}"/>
            </a:ext>
          </a:extLst>
        </xdr:cNvPr>
        <xdr:cNvSpPr txBox="1"/>
      </xdr:nvSpPr>
      <xdr:spPr>
        <a:xfrm>
          <a:off x="12171054" y="653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1929F0E-F6EF-4963-9571-B0A4AD814161}"/>
            </a:ext>
          </a:extLst>
        </xdr:cNvPr>
        <xdr:cNvSpPr txBox="1"/>
      </xdr:nvSpPr>
      <xdr:spPr>
        <a:xfrm>
          <a:off x="113544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52087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611DFCA4-751C-4355-9253-629313007723}"/>
            </a:ext>
          </a:extLst>
        </xdr:cNvPr>
        <xdr:cNvSpPr txBox="1"/>
      </xdr:nvSpPr>
      <xdr:spPr>
        <a:xfrm>
          <a:off x="1373823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9633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ED8A7FC1-0A8F-4ABE-BCB7-7AEEC0976D6A}"/>
            </a:ext>
          </a:extLst>
        </xdr:cNvPr>
        <xdr:cNvSpPr txBox="1"/>
      </xdr:nvSpPr>
      <xdr:spPr>
        <a:xfrm>
          <a:off x="12957184" y="584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136996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76F42190-40EA-4DDA-8F1D-36AC40052424}"/>
            </a:ext>
          </a:extLst>
        </xdr:cNvPr>
        <xdr:cNvSpPr txBox="1"/>
      </xdr:nvSpPr>
      <xdr:spPr>
        <a:xfrm>
          <a:off x="12171054" y="579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141894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D99EF39-E049-4F74-B2D7-8A5676091138}"/>
            </a:ext>
          </a:extLst>
        </xdr:cNvPr>
        <xdr:cNvSpPr txBox="1"/>
      </xdr:nvSpPr>
      <xdr:spPr>
        <a:xfrm>
          <a:off x="11354444" y="579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260E0723-0CF6-4BA3-B392-96681BAEE3CB}"/>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BE43001-91D6-40D5-B41F-FFCCCF0D9F1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0B1BAFD-CE23-4A32-A520-F3DF08439FCC}"/>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7DBB220C-C918-4CF5-8820-B4B24E23CAEE}"/>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BE6A07F-5F70-425D-8A3D-0EBF3AFEEC99}"/>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7A16947-20E4-445E-B706-981283379A47}"/>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275DACCD-FE28-41CD-969B-67759BB1C32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9E01FC61-E24C-4492-BA86-BC1AE5C3E2CC}"/>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E26C2756-A130-4051-8C16-96E73490812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D3B92B92-1765-470B-A17F-416598B13E81}"/>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756D051D-74A6-42FD-A4C6-8F0BD1D9A87F}"/>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6C5B7B14-3B86-47CC-B2C0-DA24B6853C70}"/>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27E601A8-1964-4B1F-A7B3-FF4F0FA93CC3}"/>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9CD2A2FB-276B-463E-B79C-1D62A5DA92AA}"/>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CD486086-0C4E-4EC7-A0BF-21CFCFF553ED}"/>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DA26BA13-3F40-416C-8166-A116D0F20415}"/>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7B2CF03D-48C1-4B3D-847D-D7129010B271}"/>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8024C3-7CAE-409D-B99D-26F75CD03956}"/>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AECB09B1-9A09-4E6E-AF5F-19C0E186F12F}"/>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5A207481-0157-4D7D-81BF-D53AD8A923A8}"/>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16105F4C-77AF-4ABC-B684-ED4ABBDDA8E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72F5EAC4-1A6D-4744-88C2-C109FED04CA8}"/>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8552E186-83E4-41ED-801A-CC95CFF2A6D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92E77956-1A92-4012-B401-27EFF835A80C}"/>
            </a:ext>
          </a:extLst>
        </xdr:cNvPr>
        <xdr:cNvCxnSpPr/>
      </xdr:nvCxnSpPr>
      <xdr:spPr>
        <a:xfrm flipV="1">
          <a:off x="19947254" y="588899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A06F4833-0C05-4346-8C97-5A9F39793F3E}"/>
            </a:ext>
          </a:extLst>
        </xdr:cNvPr>
        <xdr:cNvSpPr txBox="1"/>
      </xdr:nvSpPr>
      <xdr:spPr>
        <a:xfrm>
          <a:off x="19985990" y="71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7A255976-FCDD-440C-81F3-50CA1787C646}"/>
            </a:ext>
          </a:extLst>
        </xdr:cNvPr>
        <xdr:cNvCxnSpPr/>
      </xdr:nvCxnSpPr>
      <xdr:spPr>
        <a:xfrm>
          <a:off x="19885660" y="7171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85236C75-0C02-4F63-8A6F-A788FFBD451B}"/>
            </a:ext>
          </a:extLst>
        </xdr:cNvPr>
        <xdr:cNvSpPr txBox="1"/>
      </xdr:nvSpPr>
      <xdr:spPr>
        <a:xfrm>
          <a:off x="1998599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E1816FCA-07B4-4F87-9917-B87751BDF778}"/>
            </a:ext>
          </a:extLst>
        </xdr:cNvPr>
        <xdr:cNvCxnSpPr/>
      </xdr:nvCxnSpPr>
      <xdr:spPr>
        <a:xfrm>
          <a:off x="19885660" y="588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96AD1998-76A0-43B7-8E50-973140E78F56}"/>
            </a:ext>
          </a:extLst>
        </xdr:cNvPr>
        <xdr:cNvSpPr txBox="1"/>
      </xdr:nvSpPr>
      <xdr:spPr>
        <a:xfrm>
          <a:off x="19985990" y="6640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384112BD-52B6-4374-AF77-B6D480B14FAA}"/>
            </a:ext>
          </a:extLst>
        </xdr:cNvPr>
        <xdr:cNvSpPr/>
      </xdr:nvSpPr>
      <xdr:spPr>
        <a:xfrm>
          <a:off x="19904710" y="6783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AB247406-248D-4F7C-A0A0-4EA577D42DA5}"/>
            </a:ext>
          </a:extLst>
        </xdr:cNvPr>
        <xdr:cNvSpPr/>
      </xdr:nvSpPr>
      <xdr:spPr>
        <a:xfrm>
          <a:off x="19161760" y="6816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391C4BF7-6FA8-424F-A131-8D6DEB9847A7}"/>
            </a:ext>
          </a:extLst>
        </xdr:cNvPr>
        <xdr:cNvSpPr/>
      </xdr:nvSpPr>
      <xdr:spPr>
        <a:xfrm>
          <a:off x="18345150" y="6798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D4D25300-22CF-4904-9DE4-D5DEBF0E64CF}"/>
            </a:ext>
          </a:extLst>
        </xdr:cNvPr>
        <xdr:cNvSpPr/>
      </xdr:nvSpPr>
      <xdr:spPr>
        <a:xfrm>
          <a:off x="17547590" y="68389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5F9843E8-A807-42C7-B9DD-C44E1DB0B712}"/>
            </a:ext>
          </a:extLst>
        </xdr:cNvPr>
        <xdr:cNvSpPr/>
      </xdr:nvSpPr>
      <xdr:spPr>
        <a:xfrm>
          <a:off x="16761460" y="68306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19CA91F-A5F8-4D41-93A9-FD5297EC42F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01AC2AB-5C87-42BA-8F68-12E289AE01E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0BD29FA-D80E-41D7-9AE9-D2577F46B611}"/>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A47DDA5-3BEF-41DD-926C-DCE1E77B0795}"/>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3B58C6C-EA8A-4337-90EC-26E75CC5DF8E}"/>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163830</xdr:rowOff>
    </xdr:from>
    <xdr:to>
      <xdr:col>116</xdr:col>
      <xdr:colOff>114300</xdr:colOff>
      <xdr:row>40</xdr:row>
      <xdr:rowOff>93980</xdr:rowOff>
    </xdr:to>
    <xdr:sp macro="" textlink="">
      <xdr:nvSpPr>
        <xdr:cNvPr id="494" name="楕円 493">
          <a:extLst>
            <a:ext uri="{FF2B5EF4-FFF2-40B4-BE49-F238E27FC236}">
              <a16:creationId xmlns:a16="http://schemas.microsoft.com/office/drawing/2014/main" id="{E96829D9-7937-4C94-B06D-06B4B74A5846}"/>
            </a:ext>
          </a:extLst>
        </xdr:cNvPr>
        <xdr:cNvSpPr/>
      </xdr:nvSpPr>
      <xdr:spPr>
        <a:xfrm>
          <a:off x="19904710" y="68541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142257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A1AA0741-2E3C-4815-8220-2D1E8D58E14E}"/>
            </a:ext>
          </a:extLst>
        </xdr:cNvPr>
        <xdr:cNvSpPr txBox="1"/>
      </xdr:nvSpPr>
      <xdr:spPr>
        <a:xfrm>
          <a:off x="19985990" y="68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0</xdr:rowOff>
    </xdr:from>
    <xdr:to>
      <xdr:col>112</xdr:col>
      <xdr:colOff>38100</xdr:colOff>
      <xdr:row>40</xdr:row>
      <xdr:rowOff>101600</xdr:rowOff>
    </xdr:to>
    <xdr:sp macro="" textlink="">
      <xdr:nvSpPr>
        <xdr:cNvPr id="496" name="楕円 495">
          <a:extLst>
            <a:ext uri="{FF2B5EF4-FFF2-40B4-BE49-F238E27FC236}">
              <a16:creationId xmlns:a16="http://schemas.microsoft.com/office/drawing/2014/main" id="{13492398-20ED-4A99-9035-2F0443D1E2AF}"/>
            </a:ext>
          </a:extLst>
        </xdr:cNvPr>
        <xdr:cNvSpPr/>
      </xdr:nvSpPr>
      <xdr:spPr>
        <a:xfrm>
          <a:off x="19161760" y="6858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43180</xdr:rowOff>
    </xdr:from>
    <xdr:to>
      <xdr:col>116</xdr:col>
      <xdr:colOff>63500</xdr:colOff>
      <xdr:row>40</xdr:row>
      <xdr:rowOff>50800</xdr:rowOff>
    </xdr:to>
    <xdr:cxnSp macro="">
      <xdr:nvCxnSpPr>
        <xdr:cNvPr id="497" name="直線コネクタ 496">
          <a:extLst>
            <a:ext uri="{FF2B5EF4-FFF2-40B4-BE49-F238E27FC236}">
              <a16:creationId xmlns:a16="http://schemas.microsoft.com/office/drawing/2014/main" id="{FF3279E4-3AAD-418B-A7A8-5B94C2570B7D}"/>
            </a:ext>
          </a:extLst>
        </xdr:cNvPr>
        <xdr:cNvCxnSpPr/>
      </xdr:nvCxnSpPr>
      <xdr:spPr>
        <a:xfrm flipV="1">
          <a:off x="19204940" y="6903085"/>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xdr:rowOff>
    </xdr:from>
    <xdr:to>
      <xdr:col>107</xdr:col>
      <xdr:colOff>101600</xdr:colOff>
      <xdr:row>40</xdr:row>
      <xdr:rowOff>107950</xdr:rowOff>
    </xdr:to>
    <xdr:sp macro="" textlink="">
      <xdr:nvSpPr>
        <xdr:cNvPr id="498" name="楕円 497">
          <a:extLst>
            <a:ext uri="{FF2B5EF4-FFF2-40B4-BE49-F238E27FC236}">
              <a16:creationId xmlns:a16="http://schemas.microsoft.com/office/drawing/2014/main" id="{BAC1642D-1350-4A5B-B88E-78C2C3136015}"/>
            </a:ext>
          </a:extLst>
        </xdr:cNvPr>
        <xdr:cNvSpPr/>
      </xdr:nvSpPr>
      <xdr:spPr>
        <a:xfrm>
          <a:off x="18345150" y="68662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50800</xdr:rowOff>
    </xdr:from>
    <xdr:to>
      <xdr:col>111</xdr:col>
      <xdr:colOff>177800</xdr:colOff>
      <xdr:row>40</xdr:row>
      <xdr:rowOff>57150</xdr:rowOff>
    </xdr:to>
    <xdr:cxnSp macro="">
      <xdr:nvCxnSpPr>
        <xdr:cNvPr id="499" name="直線コネクタ 498">
          <a:extLst>
            <a:ext uri="{FF2B5EF4-FFF2-40B4-BE49-F238E27FC236}">
              <a16:creationId xmlns:a16="http://schemas.microsoft.com/office/drawing/2014/main" id="{9B9CD892-1A93-4CEB-BCEE-73D55912EC04}"/>
            </a:ext>
          </a:extLst>
        </xdr:cNvPr>
        <xdr:cNvCxnSpPr/>
      </xdr:nvCxnSpPr>
      <xdr:spPr>
        <a:xfrm flipV="1">
          <a:off x="18399760" y="691261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15240</xdr:rowOff>
    </xdr:from>
    <xdr:to>
      <xdr:col>102</xdr:col>
      <xdr:colOff>165100</xdr:colOff>
      <xdr:row>40</xdr:row>
      <xdr:rowOff>116840</xdr:rowOff>
    </xdr:to>
    <xdr:sp macro="" textlink="">
      <xdr:nvSpPr>
        <xdr:cNvPr id="500" name="楕円 499">
          <a:extLst>
            <a:ext uri="{FF2B5EF4-FFF2-40B4-BE49-F238E27FC236}">
              <a16:creationId xmlns:a16="http://schemas.microsoft.com/office/drawing/2014/main" id="{612CBC61-2C85-4895-9DBE-36E48B723804}"/>
            </a:ext>
          </a:extLst>
        </xdr:cNvPr>
        <xdr:cNvSpPr/>
      </xdr:nvSpPr>
      <xdr:spPr>
        <a:xfrm>
          <a:off x="17547590" y="687705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57150</xdr:rowOff>
    </xdr:from>
    <xdr:to>
      <xdr:col>107</xdr:col>
      <xdr:colOff>50800</xdr:colOff>
      <xdr:row>40</xdr:row>
      <xdr:rowOff>66040</xdr:rowOff>
    </xdr:to>
    <xdr:cxnSp macro="">
      <xdr:nvCxnSpPr>
        <xdr:cNvPr id="501" name="直線コネクタ 500">
          <a:extLst>
            <a:ext uri="{FF2B5EF4-FFF2-40B4-BE49-F238E27FC236}">
              <a16:creationId xmlns:a16="http://schemas.microsoft.com/office/drawing/2014/main" id="{6EFED983-0496-488E-8368-10D2419F843E}"/>
            </a:ext>
          </a:extLst>
        </xdr:cNvPr>
        <xdr:cNvCxnSpPr/>
      </xdr:nvCxnSpPr>
      <xdr:spPr>
        <a:xfrm flipV="1">
          <a:off x="17602200" y="6911340"/>
          <a:ext cx="797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152400</xdr:rowOff>
    </xdr:from>
    <xdr:to>
      <xdr:col>98</xdr:col>
      <xdr:colOff>38100</xdr:colOff>
      <xdr:row>40</xdr:row>
      <xdr:rowOff>82550</xdr:rowOff>
    </xdr:to>
    <xdr:sp macro="" textlink="">
      <xdr:nvSpPr>
        <xdr:cNvPr id="502" name="楕円 501">
          <a:extLst>
            <a:ext uri="{FF2B5EF4-FFF2-40B4-BE49-F238E27FC236}">
              <a16:creationId xmlns:a16="http://schemas.microsoft.com/office/drawing/2014/main" id="{6AB27997-48BA-4B28-976F-7DF802C746E8}"/>
            </a:ext>
          </a:extLst>
        </xdr:cNvPr>
        <xdr:cNvSpPr/>
      </xdr:nvSpPr>
      <xdr:spPr>
        <a:xfrm>
          <a:off x="16761460" y="683895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31750</xdr:rowOff>
    </xdr:from>
    <xdr:to>
      <xdr:col>102</xdr:col>
      <xdr:colOff>114300</xdr:colOff>
      <xdr:row>40</xdr:row>
      <xdr:rowOff>66040</xdr:rowOff>
    </xdr:to>
    <xdr:cxnSp macro="">
      <xdr:nvCxnSpPr>
        <xdr:cNvPr id="503" name="直線コネクタ 502">
          <a:extLst>
            <a:ext uri="{FF2B5EF4-FFF2-40B4-BE49-F238E27FC236}">
              <a16:creationId xmlns:a16="http://schemas.microsoft.com/office/drawing/2014/main" id="{26825455-4210-486D-B448-99F2A78BA1DB}"/>
            </a:ext>
          </a:extLst>
        </xdr:cNvPr>
        <xdr:cNvCxnSpPr/>
      </xdr:nvCxnSpPr>
      <xdr:spPr>
        <a:xfrm>
          <a:off x="16804640" y="688784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1AC3D40D-E0E7-4E75-89DC-B8585B2D7A8C}"/>
            </a:ext>
          </a:extLst>
        </xdr:cNvPr>
        <xdr:cNvSpPr txBox="1"/>
      </xdr:nvSpPr>
      <xdr:spPr>
        <a:xfrm>
          <a:off x="18982132"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69B0C2C1-4093-4470-BF9C-857BD930DCA2}"/>
            </a:ext>
          </a:extLst>
        </xdr:cNvPr>
        <xdr:cNvSpPr txBox="1"/>
      </xdr:nvSpPr>
      <xdr:spPr>
        <a:xfrm>
          <a:off x="18182032"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D3CE40C7-86B0-46A2-8F48-BEC5736D3555}"/>
            </a:ext>
          </a:extLst>
        </xdr:cNvPr>
        <xdr:cNvSpPr txBox="1"/>
      </xdr:nvSpPr>
      <xdr:spPr>
        <a:xfrm>
          <a:off x="17384472"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FA0605A6-E594-4E16-9C2C-2A85C6D52C12}"/>
            </a:ext>
          </a:extLst>
        </xdr:cNvPr>
        <xdr:cNvSpPr txBox="1"/>
      </xdr:nvSpPr>
      <xdr:spPr>
        <a:xfrm>
          <a:off x="1658881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92727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A0C2AD7-E5D8-476C-A670-F19E098B1BA2}"/>
            </a:ext>
          </a:extLst>
        </xdr:cNvPr>
        <xdr:cNvSpPr txBox="1"/>
      </xdr:nvSpPr>
      <xdr:spPr>
        <a:xfrm>
          <a:off x="18982132"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99077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63DD8FB0-6901-4E5D-9C22-CB2E5B76C94F}"/>
            </a:ext>
          </a:extLst>
        </xdr:cNvPr>
        <xdr:cNvSpPr txBox="1"/>
      </xdr:nvSpPr>
      <xdr:spPr>
        <a:xfrm>
          <a:off x="18182032"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107967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24BC36A6-D38F-4B2A-AA67-CDA751D42ADB}"/>
            </a:ext>
          </a:extLst>
        </xdr:cNvPr>
        <xdr:cNvSpPr txBox="1"/>
      </xdr:nvSpPr>
      <xdr:spPr>
        <a:xfrm>
          <a:off x="17384472" y="696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73677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1FBD9AD0-B069-4D81-AE43-EC6E0130C5B3}"/>
            </a:ext>
          </a:extLst>
        </xdr:cNvPr>
        <xdr:cNvSpPr txBox="1"/>
      </xdr:nvSpPr>
      <xdr:spPr>
        <a:xfrm>
          <a:off x="1658881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774A8990-703B-4F2E-B177-1D7C43E5BC3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B0AD2648-3C5E-47DC-8584-2954C9E54C34}"/>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4E1D9278-46B5-455F-9AF7-8D358D5299E4}"/>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BCA8E458-D23E-4C1A-9F4B-F1C0B8C8D4F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5CACBD08-152B-4C7A-88C8-70707D770790}"/>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91838937-268A-4B3B-99D5-0C0B54D87C2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A0425533-F892-4D42-8581-4BB7C96446EE}"/>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85C4B323-B4E2-4F53-B549-20C27A0AD9E0}"/>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481BEB09-6428-4CB1-AB24-6F79BCDCA02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2DDB06F2-E68F-496F-ACE4-AF6281594A7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7085EE6B-9145-47C4-B044-6940B967529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80E99AAE-683A-44B7-9CFF-FFBA418A6D39}"/>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3DB94FDA-2F52-45D7-A90F-E4A1224A52BF}"/>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EF9F0CEB-9870-4286-8995-F452A3FD8C90}"/>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68623BC4-4546-43C2-B738-0BEA9B9AFEE1}"/>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4EE1948A-B08C-4EE3-B39F-AA7320EE0347}"/>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63FC4B3F-DD95-48DB-92E4-66F295D80E83}"/>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6EA19BBA-8F60-469D-922E-BCA9B9334C9F}"/>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80E4B82D-01CA-4683-959B-1AFF4EDBC197}"/>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EB24BC12-FB68-46FC-A261-405A1A755608}"/>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C1351853-2B1F-4FCB-B2FF-0512FB1B2B89}"/>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E6DE146B-B0E6-4611-AD7C-FCF7585C90F4}"/>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F8F2B1C0-EB52-4E3A-A8BC-2D92A7DCB96D}"/>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7BFD3855-E7D2-4A19-ACD2-D0DC4BE91705}"/>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041D94D1-3503-4045-944E-B417AB9F45FA}"/>
            </a:ext>
          </a:extLst>
        </xdr:cNvPr>
        <xdr:cNvCxnSpPr/>
      </xdr:nvCxnSpPr>
      <xdr:spPr>
        <a:xfrm flipV="1">
          <a:off x="14703424" y="9418320"/>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E3ADA83C-B0D7-4247-8A5B-686B2D3ED7E4}"/>
            </a:ext>
          </a:extLst>
        </xdr:cNvPr>
        <xdr:cNvSpPr txBox="1"/>
      </xdr:nvSpPr>
      <xdr:spPr>
        <a:xfrm>
          <a:off x="1474216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6AF99496-1F33-4525-924F-B37C5C99FA48}"/>
            </a:ext>
          </a:extLst>
        </xdr:cNvPr>
        <xdr:cNvCxnSpPr/>
      </xdr:nvCxnSpPr>
      <xdr:spPr>
        <a:xfrm>
          <a:off x="14611350" y="1096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5189D181-5AFE-4217-84B5-4F98716DB71A}"/>
            </a:ext>
          </a:extLst>
        </xdr:cNvPr>
        <xdr:cNvSpPr txBox="1"/>
      </xdr:nvSpPr>
      <xdr:spPr>
        <a:xfrm>
          <a:off x="14742160"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7DC60938-F951-41C2-90A5-69C0D8C196AC}"/>
            </a:ext>
          </a:extLst>
        </xdr:cNvPr>
        <xdr:cNvCxnSpPr/>
      </xdr:nvCxnSpPr>
      <xdr:spPr>
        <a:xfrm>
          <a:off x="1461135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EA94D84E-0E37-4942-8B11-AC67DA5720B4}"/>
            </a:ext>
          </a:extLst>
        </xdr:cNvPr>
        <xdr:cNvSpPr txBox="1"/>
      </xdr:nvSpPr>
      <xdr:spPr>
        <a:xfrm>
          <a:off x="1474216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38090EFB-8F6D-4521-9CAF-F17CA37D5026}"/>
            </a:ext>
          </a:extLst>
        </xdr:cNvPr>
        <xdr:cNvSpPr/>
      </xdr:nvSpPr>
      <xdr:spPr>
        <a:xfrm>
          <a:off x="14649450" y="1026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4E5D995D-0502-40B0-98D6-69BB4E3FFDF8}"/>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00D03829-2B6F-486E-8C73-32DE0760FC58}"/>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175A84FA-4336-4C76-A9EF-4D758FF42339}"/>
            </a:ext>
          </a:extLst>
        </xdr:cNvPr>
        <xdr:cNvSpPr/>
      </xdr:nvSpPr>
      <xdr:spPr>
        <a:xfrm>
          <a:off x="1230376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8546F1C8-2DE8-4704-BB1F-7107A3939DCA}"/>
            </a:ext>
          </a:extLst>
        </xdr:cNvPr>
        <xdr:cNvSpPr/>
      </xdr:nvSpPr>
      <xdr:spPr>
        <a:xfrm>
          <a:off x="11487150" y="102095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080458F-52FA-4A8E-8442-F6C189CEEB15}"/>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09D0B1D-9462-479E-ACAB-7D04C4D443BD}"/>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B0CA24C-8B4B-4396-A48C-785EE3BE0CDA}"/>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AFE979B-537D-4853-9B3B-B5B575C7A34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CA7DEDA-6325-4016-BB7D-7888068F050E}"/>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76835</xdr:rowOff>
    </xdr:from>
    <xdr:to>
      <xdr:col>85</xdr:col>
      <xdr:colOff>177800</xdr:colOff>
      <xdr:row>62</xdr:row>
      <xdr:rowOff>6985</xdr:rowOff>
    </xdr:to>
    <xdr:sp macro="" textlink="">
      <xdr:nvSpPr>
        <xdr:cNvPr id="552" name="楕円 551">
          <a:extLst>
            <a:ext uri="{FF2B5EF4-FFF2-40B4-BE49-F238E27FC236}">
              <a16:creationId xmlns:a16="http://schemas.microsoft.com/office/drawing/2014/main" id="{3B3E0A90-4BCE-4984-BED0-EF98E4EB9F48}"/>
            </a:ext>
          </a:extLst>
        </xdr:cNvPr>
        <xdr:cNvSpPr/>
      </xdr:nvSpPr>
      <xdr:spPr>
        <a:xfrm>
          <a:off x="14649450" y="105352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55262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581C1F5-DA0E-4E38-9C39-E414852AA151}"/>
            </a:ext>
          </a:extLst>
        </xdr:cNvPr>
        <xdr:cNvSpPr txBox="1"/>
      </xdr:nvSpPr>
      <xdr:spPr>
        <a:xfrm>
          <a:off x="1474216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114935</xdr:rowOff>
    </xdr:from>
    <xdr:to>
      <xdr:col>81</xdr:col>
      <xdr:colOff>101600</xdr:colOff>
      <xdr:row>62</xdr:row>
      <xdr:rowOff>45085</xdr:rowOff>
    </xdr:to>
    <xdr:sp macro="" textlink="">
      <xdr:nvSpPr>
        <xdr:cNvPr id="554" name="楕円 553">
          <a:extLst>
            <a:ext uri="{FF2B5EF4-FFF2-40B4-BE49-F238E27FC236}">
              <a16:creationId xmlns:a16="http://schemas.microsoft.com/office/drawing/2014/main" id="{D1094C0C-33B8-4206-BE08-6116F81EDB07}"/>
            </a:ext>
          </a:extLst>
        </xdr:cNvPr>
        <xdr:cNvSpPr/>
      </xdr:nvSpPr>
      <xdr:spPr>
        <a:xfrm>
          <a:off x="13887450" y="105733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127635</xdr:rowOff>
    </xdr:from>
    <xdr:to>
      <xdr:col>85</xdr:col>
      <xdr:colOff>127000</xdr:colOff>
      <xdr:row>61</xdr:row>
      <xdr:rowOff>165735</xdr:rowOff>
    </xdr:to>
    <xdr:cxnSp macro="">
      <xdr:nvCxnSpPr>
        <xdr:cNvPr id="555" name="直線コネクタ 554">
          <a:extLst>
            <a:ext uri="{FF2B5EF4-FFF2-40B4-BE49-F238E27FC236}">
              <a16:creationId xmlns:a16="http://schemas.microsoft.com/office/drawing/2014/main" id="{30A1D1DA-8B34-448E-811E-92337402F5F1}"/>
            </a:ext>
          </a:extLst>
        </xdr:cNvPr>
        <xdr:cNvCxnSpPr/>
      </xdr:nvCxnSpPr>
      <xdr:spPr>
        <a:xfrm flipV="1">
          <a:off x="13942060" y="1058989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76835</xdr:rowOff>
    </xdr:from>
    <xdr:to>
      <xdr:col>76</xdr:col>
      <xdr:colOff>165100</xdr:colOff>
      <xdr:row>62</xdr:row>
      <xdr:rowOff>6985</xdr:rowOff>
    </xdr:to>
    <xdr:sp macro="" textlink="">
      <xdr:nvSpPr>
        <xdr:cNvPr id="556" name="楕円 555">
          <a:extLst>
            <a:ext uri="{FF2B5EF4-FFF2-40B4-BE49-F238E27FC236}">
              <a16:creationId xmlns:a16="http://schemas.microsoft.com/office/drawing/2014/main" id="{327817C8-91B9-4518-9205-540E5061C3D4}"/>
            </a:ext>
          </a:extLst>
        </xdr:cNvPr>
        <xdr:cNvSpPr/>
      </xdr:nvSpPr>
      <xdr:spPr>
        <a:xfrm>
          <a:off x="13089890" y="105352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61</xdr:row>
      <xdr:rowOff>165735</xdr:rowOff>
    </xdr:to>
    <xdr:cxnSp macro="">
      <xdr:nvCxnSpPr>
        <xdr:cNvPr id="557" name="直線コネクタ 556">
          <a:extLst>
            <a:ext uri="{FF2B5EF4-FFF2-40B4-BE49-F238E27FC236}">
              <a16:creationId xmlns:a16="http://schemas.microsoft.com/office/drawing/2014/main" id="{D60A11A6-D346-460D-B1FD-89A6AE850063}"/>
            </a:ext>
          </a:extLst>
        </xdr:cNvPr>
        <xdr:cNvCxnSpPr/>
      </xdr:nvCxnSpPr>
      <xdr:spPr>
        <a:xfrm>
          <a:off x="13144500" y="1058989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53975</xdr:rowOff>
    </xdr:from>
    <xdr:to>
      <xdr:col>72</xdr:col>
      <xdr:colOff>38100</xdr:colOff>
      <xdr:row>61</xdr:row>
      <xdr:rowOff>155575</xdr:rowOff>
    </xdr:to>
    <xdr:sp macro="" textlink="">
      <xdr:nvSpPr>
        <xdr:cNvPr id="558" name="楕円 557">
          <a:extLst>
            <a:ext uri="{FF2B5EF4-FFF2-40B4-BE49-F238E27FC236}">
              <a16:creationId xmlns:a16="http://schemas.microsoft.com/office/drawing/2014/main" id="{6B16F572-6D6C-4501-AD42-0215B72BAA5C}"/>
            </a:ext>
          </a:extLst>
        </xdr:cNvPr>
        <xdr:cNvSpPr/>
      </xdr:nvSpPr>
      <xdr:spPr>
        <a:xfrm>
          <a:off x="12303760" y="10516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104775</xdr:rowOff>
    </xdr:from>
    <xdr:to>
      <xdr:col>76</xdr:col>
      <xdr:colOff>114300</xdr:colOff>
      <xdr:row>61</xdr:row>
      <xdr:rowOff>127635</xdr:rowOff>
    </xdr:to>
    <xdr:cxnSp macro="">
      <xdr:nvCxnSpPr>
        <xdr:cNvPr id="559" name="直線コネクタ 558">
          <a:extLst>
            <a:ext uri="{FF2B5EF4-FFF2-40B4-BE49-F238E27FC236}">
              <a16:creationId xmlns:a16="http://schemas.microsoft.com/office/drawing/2014/main" id="{FCE70D89-93A4-4492-8B60-4431F8A386DB}"/>
            </a:ext>
          </a:extLst>
        </xdr:cNvPr>
        <xdr:cNvCxnSpPr/>
      </xdr:nvCxnSpPr>
      <xdr:spPr>
        <a:xfrm>
          <a:off x="12346940" y="1056132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80645</xdr:rowOff>
    </xdr:from>
    <xdr:to>
      <xdr:col>67</xdr:col>
      <xdr:colOff>101600</xdr:colOff>
      <xdr:row>62</xdr:row>
      <xdr:rowOff>10795</xdr:rowOff>
    </xdr:to>
    <xdr:sp macro="" textlink="">
      <xdr:nvSpPr>
        <xdr:cNvPr id="560" name="楕円 559">
          <a:extLst>
            <a:ext uri="{FF2B5EF4-FFF2-40B4-BE49-F238E27FC236}">
              <a16:creationId xmlns:a16="http://schemas.microsoft.com/office/drawing/2014/main" id="{8234B76F-885F-4CDB-BCEB-B7C3ED2E9AE6}"/>
            </a:ext>
          </a:extLst>
        </xdr:cNvPr>
        <xdr:cNvSpPr/>
      </xdr:nvSpPr>
      <xdr:spPr>
        <a:xfrm>
          <a:off x="11487150" y="10541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104775</xdr:rowOff>
    </xdr:from>
    <xdr:to>
      <xdr:col>71</xdr:col>
      <xdr:colOff>177800</xdr:colOff>
      <xdr:row>61</xdr:row>
      <xdr:rowOff>131445</xdr:rowOff>
    </xdr:to>
    <xdr:cxnSp macro="">
      <xdr:nvCxnSpPr>
        <xdr:cNvPr id="561" name="直線コネクタ 560">
          <a:extLst>
            <a:ext uri="{FF2B5EF4-FFF2-40B4-BE49-F238E27FC236}">
              <a16:creationId xmlns:a16="http://schemas.microsoft.com/office/drawing/2014/main" id="{5DE35586-4169-49C1-B1C2-3D9E6EB98056}"/>
            </a:ext>
          </a:extLst>
        </xdr:cNvPr>
        <xdr:cNvCxnSpPr/>
      </xdr:nvCxnSpPr>
      <xdr:spPr>
        <a:xfrm flipV="1">
          <a:off x="11541760" y="10561320"/>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FF16F48B-95EC-482F-A363-468EDA05BA2F}"/>
            </a:ext>
          </a:extLst>
        </xdr:cNvPr>
        <xdr:cNvSpPr txBox="1"/>
      </xdr:nvSpPr>
      <xdr:spPr>
        <a:xfrm>
          <a:off x="1373823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D27F08F2-F3B3-4AAB-8CEB-214D18EB5953}"/>
            </a:ext>
          </a:extLst>
        </xdr:cNvPr>
        <xdr:cNvSpPr txBox="1"/>
      </xdr:nvSpPr>
      <xdr:spPr>
        <a:xfrm>
          <a:off x="1295718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3BE0EA33-324B-4BF5-90D9-D0B159FC09A8}"/>
            </a:ext>
          </a:extLst>
        </xdr:cNvPr>
        <xdr:cNvSpPr txBox="1"/>
      </xdr:nvSpPr>
      <xdr:spPr>
        <a:xfrm>
          <a:off x="1217105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16FB915D-AF98-4F8C-B069-34F7BA17634B}"/>
            </a:ext>
          </a:extLst>
        </xdr:cNvPr>
        <xdr:cNvSpPr txBox="1"/>
      </xdr:nvSpPr>
      <xdr:spPr>
        <a:xfrm>
          <a:off x="113544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36212</xdr:rowOff>
    </xdr:from>
    <xdr:ext cx="405111" cy="259045"/>
    <xdr:sp macro="" textlink="">
      <xdr:nvSpPr>
        <xdr:cNvPr id="566" name="n_1mainValue【学校施設】&#10;有形固定資産減価償却率">
          <a:extLst>
            <a:ext uri="{FF2B5EF4-FFF2-40B4-BE49-F238E27FC236}">
              <a16:creationId xmlns:a16="http://schemas.microsoft.com/office/drawing/2014/main" id="{203A072E-7575-4F3B-BFF0-05B0C82F3EAA}"/>
            </a:ext>
          </a:extLst>
        </xdr:cNvPr>
        <xdr:cNvSpPr txBox="1"/>
      </xdr:nvSpPr>
      <xdr:spPr>
        <a:xfrm>
          <a:off x="1373823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169562</xdr:rowOff>
    </xdr:from>
    <xdr:ext cx="405111" cy="259045"/>
    <xdr:sp macro="" textlink="">
      <xdr:nvSpPr>
        <xdr:cNvPr id="567" name="n_2mainValue【学校施設】&#10;有形固定資産減価償却率">
          <a:extLst>
            <a:ext uri="{FF2B5EF4-FFF2-40B4-BE49-F238E27FC236}">
              <a16:creationId xmlns:a16="http://schemas.microsoft.com/office/drawing/2014/main" id="{4D891E11-A728-456B-9BE0-89BB5F9AB2DB}"/>
            </a:ext>
          </a:extLst>
        </xdr:cNvPr>
        <xdr:cNvSpPr txBox="1"/>
      </xdr:nvSpPr>
      <xdr:spPr>
        <a:xfrm>
          <a:off x="1295718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146702</xdr:rowOff>
    </xdr:from>
    <xdr:ext cx="405111" cy="259045"/>
    <xdr:sp macro="" textlink="">
      <xdr:nvSpPr>
        <xdr:cNvPr id="568" name="n_3mainValue【学校施設】&#10;有形固定資産減価償却率">
          <a:extLst>
            <a:ext uri="{FF2B5EF4-FFF2-40B4-BE49-F238E27FC236}">
              <a16:creationId xmlns:a16="http://schemas.microsoft.com/office/drawing/2014/main" id="{D34F96FE-FBE4-4F89-A9D7-1FD2A9182DEB}"/>
            </a:ext>
          </a:extLst>
        </xdr:cNvPr>
        <xdr:cNvSpPr txBox="1"/>
      </xdr:nvSpPr>
      <xdr:spPr>
        <a:xfrm>
          <a:off x="1217105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1922</xdr:rowOff>
    </xdr:from>
    <xdr:ext cx="405111" cy="259045"/>
    <xdr:sp macro="" textlink="">
      <xdr:nvSpPr>
        <xdr:cNvPr id="569" name="n_4mainValue【学校施設】&#10;有形固定資産減価償却率">
          <a:extLst>
            <a:ext uri="{FF2B5EF4-FFF2-40B4-BE49-F238E27FC236}">
              <a16:creationId xmlns:a16="http://schemas.microsoft.com/office/drawing/2014/main" id="{35FC1F69-4E91-412F-A3AE-2D312A1DB68E}"/>
            </a:ext>
          </a:extLst>
        </xdr:cNvPr>
        <xdr:cNvSpPr txBox="1"/>
      </xdr:nvSpPr>
      <xdr:spPr>
        <a:xfrm>
          <a:off x="113544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20B3E8B3-5A25-469A-B7BB-2EAEE2D12F1C}"/>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4814C4B8-A68C-4201-815E-8FCEA5474A86}"/>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55BADB92-E00D-4D3D-81EC-FFB04E59AA44}"/>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227F682E-B12C-438F-97A2-49D4B0810ED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7CAF3B74-207A-4682-8081-1D48550D921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7E6A99A2-FE10-465D-A558-191A6E5B1DC7}"/>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A9BAAFC1-3F44-4F4B-9CD9-7A9D6ECC3CDE}"/>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6542857B-17EE-4EDE-83E4-443D2D344620}"/>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3DF82BE1-93D8-4E4B-B259-2E7C0A5AD62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65F89F42-7219-45BB-82E3-EC3BBD2DA95E}"/>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A4305E08-A6FF-4DF2-AF5F-39608572F761}"/>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6C7C4990-F293-4921-BCF6-41B3D31286DB}"/>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D1C0FA95-B8F0-47D6-9A48-BD521321DB03}"/>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6154700B-3F77-4F75-8808-62B23A343BF7}"/>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59895BFC-3040-49B7-8707-E9305FA61C70}"/>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6EBCFCDC-EBDB-4EF0-ACAD-9D4EFCB88AA4}"/>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73ACF50D-DD24-4707-92D1-92BD53F71C58}"/>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3CD42000-AF94-4268-88A8-C42A950666E5}"/>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6FC5674D-1258-4C17-8971-E7D8315A2B4D}"/>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98E69C5-D46B-4393-B4C4-0D8A2C5BF553}"/>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139AC6A5-1D60-4002-A65C-6C50CE3956C5}"/>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A2FDE993-FDB9-4360-B42D-789476DE0875}"/>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48CE777A-852D-43D8-ACE7-1B1657C463A5}"/>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EC29E5BA-2D3D-4B17-B57A-201B945C8C93}"/>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ACE50026-9AF9-4806-9512-ACD5CCE5C70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8E6FF898-CB32-4A9C-98B1-A83A1BFBA65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C4B303D2-2C65-47DD-8CDB-CB9FD677C82B}"/>
            </a:ext>
          </a:extLst>
        </xdr:cNvPr>
        <xdr:cNvCxnSpPr/>
      </xdr:nvCxnSpPr>
      <xdr:spPr>
        <a:xfrm flipV="1">
          <a:off x="19947254" y="9572842"/>
          <a:ext cx="0" cy="15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348325DE-1D6B-44BF-9125-3F0CEE1697FD}"/>
            </a:ext>
          </a:extLst>
        </xdr:cNvPr>
        <xdr:cNvSpPr txBox="1"/>
      </xdr:nvSpPr>
      <xdr:spPr>
        <a:xfrm>
          <a:off x="1998599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54E4765F-C9D1-4C21-847D-DDA61129E436}"/>
            </a:ext>
          </a:extLst>
        </xdr:cNvPr>
        <xdr:cNvCxnSpPr/>
      </xdr:nvCxnSpPr>
      <xdr:spPr>
        <a:xfrm>
          <a:off x="19885660" y="11122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F6DC30B6-6236-425A-8BE4-6C9E80A26585}"/>
            </a:ext>
          </a:extLst>
        </xdr:cNvPr>
        <xdr:cNvSpPr txBox="1"/>
      </xdr:nvSpPr>
      <xdr:spPr>
        <a:xfrm>
          <a:off x="19985990" y="935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535F52E3-2EAA-411F-82B1-8BC01500EC25}"/>
            </a:ext>
          </a:extLst>
        </xdr:cNvPr>
        <xdr:cNvCxnSpPr/>
      </xdr:nvCxnSpPr>
      <xdr:spPr>
        <a:xfrm>
          <a:off x="19885660" y="9572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EFF36078-9BEC-45EA-9338-12CA5C89E2E5}"/>
            </a:ext>
          </a:extLst>
        </xdr:cNvPr>
        <xdr:cNvSpPr txBox="1"/>
      </xdr:nvSpPr>
      <xdr:spPr>
        <a:xfrm>
          <a:off x="1998599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28F5E141-9316-4139-9516-49BCCE0143AA}"/>
            </a:ext>
          </a:extLst>
        </xdr:cNvPr>
        <xdr:cNvSpPr/>
      </xdr:nvSpPr>
      <xdr:spPr>
        <a:xfrm>
          <a:off x="19904710" y="1059172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C35C8F70-9DB8-48C2-A5BC-DF2521697F03}"/>
            </a:ext>
          </a:extLst>
        </xdr:cNvPr>
        <xdr:cNvSpPr/>
      </xdr:nvSpPr>
      <xdr:spPr>
        <a:xfrm>
          <a:off x="19161760" y="1061273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E2C1C6A3-F07D-4C20-B065-DB93D4A3E473}"/>
            </a:ext>
          </a:extLst>
        </xdr:cNvPr>
        <xdr:cNvSpPr/>
      </xdr:nvSpPr>
      <xdr:spPr>
        <a:xfrm>
          <a:off x="18345150" y="106111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6AF7BF08-373E-4FBA-8F3C-5B6AA68A5526}"/>
            </a:ext>
          </a:extLst>
        </xdr:cNvPr>
        <xdr:cNvSpPr/>
      </xdr:nvSpPr>
      <xdr:spPr>
        <a:xfrm>
          <a:off x="17547590" y="1064109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D215496A-DDB1-4576-B4C7-62AA80E544F7}"/>
            </a:ext>
          </a:extLst>
        </xdr:cNvPr>
        <xdr:cNvSpPr/>
      </xdr:nvSpPr>
      <xdr:spPr>
        <a:xfrm>
          <a:off x="16761460" y="106088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8EC3ED46-010D-45BE-9967-880325AD09E2}"/>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02456D5-1000-45D5-A226-90BE38173FEA}"/>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8FA5456-6FB4-4496-AECA-51057807F48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1EFA20B-B9AB-4ECA-A41E-FDEF8E6B1903}"/>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4F69B531-C075-461B-8A11-44C869F6930D}"/>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20393</xdr:rowOff>
    </xdr:from>
    <xdr:to>
      <xdr:col>116</xdr:col>
      <xdr:colOff>114300</xdr:colOff>
      <xdr:row>63</xdr:row>
      <xdr:rowOff>121993</xdr:rowOff>
    </xdr:to>
    <xdr:sp macro="" textlink="">
      <xdr:nvSpPr>
        <xdr:cNvPr id="612" name="楕円 611">
          <a:extLst>
            <a:ext uri="{FF2B5EF4-FFF2-40B4-BE49-F238E27FC236}">
              <a16:creationId xmlns:a16="http://schemas.microsoft.com/office/drawing/2014/main" id="{58368D82-2DBA-425A-9923-6EB9FA4E0D91}"/>
            </a:ext>
          </a:extLst>
        </xdr:cNvPr>
        <xdr:cNvSpPr/>
      </xdr:nvSpPr>
      <xdr:spPr>
        <a:xfrm>
          <a:off x="19904710" y="1081793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170270</xdr:rowOff>
    </xdr:from>
    <xdr:ext cx="469744" cy="259045"/>
    <xdr:sp macro="" textlink="">
      <xdr:nvSpPr>
        <xdr:cNvPr id="613" name="【学校施設】&#10;一人当たり面積該当値テキスト">
          <a:extLst>
            <a:ext uri="{FF2B5EF4-FFF2-40B4-BE49-F238E27FC236}">
              <a16:creationId xmlns:a16="http://schemas.microsoft.com/office/drawing/2014/main" id="{0CFA414A-3A6A-4641-90EF-4C3B5C98C606}"/>
            </a:ext>
          </a:extLst>
        </xdr:cNvPr>
        <xdr:cNvSpPr txBox="1"/>
      </xdr:nvSpPr>
      <xdr:spPr>
        <a:xfrm>
          <a:off x="19985990" y="108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25944</xdr:rowOff>
    </xdr:from>
    <xdr:to>
      <xdr:col>112</xdr:col>
      <xdr:colOff>38100</xdr:colOff>
      <xdr:row>63</xdr:row>
      <xdr:rowOff>127544</xdr:rowOff>
    </xdr:to>
    <xdr:sp macro="" textlink="">
      <xdr:nvSpPr>
        <xdr:cNvPr id="614" name="楕円 613">
          <a:extLst>
            <a:ext uri="{FF2B5EF4-FFF2-40B4-BE49-F238E27FC236}">
              <a16:creationId xmlns:a16="http://schemas.microsoft.com/office/drawing/2014/main" id="{8DE3B630-B2E5-4581-87C8-880AD47D0B8E}"/>
            </a:ext>
          </a:extLst>
        </xdr:cNvPr>
        <xdr:cNvSpPr/>
      </xdr:nvSpPr>
      <xdr:spPr>
        <a:xfrm>
          <a:off x="19161760" y="10823484"/>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71193</xdr:rowOff>
    </xdr:from>
    <xdr:to>
      <xdr:col>116</xdr:col>
      <xdr:colOff>63500</xdr:colOff>
      <xdr:row>63</xdr:row>
      <xdr:rowOff>76744</xdr:rowOff>
    </xdr:to>
    <xdr:cxnSp macro="">
      <xdr:nvCxnSpPr>
        <xdr:cNvPr id="615" name="直線コネクタ 614">
          <a:extLst>
            <a:ext uri="{FF2B5EF4-FFF2-40B4-BE49-F238E27FC236}">
              <a16:creationId xmlns:a16="http://schemas.microsoft.com/office/drawing/2014/main" id="{66AB10AA-DD97-4542-9D28-2720214A2692}"/>
            </a:ext>
          </a:extLst>
        </xdr:cNvPr>
        <xdr:cNvCxnSpPr/>
      </xdr:nvCxnSpPr>
      <xdr:spPr>
        <a:xfrm flipV="1">
          <a:off x="19204940" y="10870638"/>
          <a:ext cx="74295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37047</xdr:rowOff>
    </xdr:from>
    <xdr:to>
      <xdr:col>107</xdr:col>
      <xdr:colOff>101600</xdr:colOff>
      <xdr:row>63</xdr:row>
      <xdr:rowOff>138647</xdr:rowOff>
    </xdr:to>
    <xdr:sp macro="" textlink="">
      <xdr:nvSpPr>
        <xdr:cNvPr id="616" name="楕円 615">
          <a:extLst>
            <a:ext uri="{FF2B5EF4-FFF2-40B4-BE49-F238E27FC236}">
              <a16:creationId xmlns:a16="http://schemas.microsoft.com/office/drawing/2014/main" id="{A823FCE1-3FAF-4C48-B7E5-C37E4B61734E}"/>
            </a:ext>
          </a:extLst>
        </xdr:cNvPr>
        <xdr:cNvSpPr/>
      </xdr:nvSpPr>
      <xdr:spPr>
        <a:xfrm>
          <a:off x="18345150" y="108383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76744</xdr:rowOff>
    </xdr:from>
    <xdr:to>
      <xdr:col>111</xdr:col>
      <xdr:colOff>177800</xdr:colOff>
      <xdr:row>63</xdr:row>
      <xdr:rowOff>87847</xdr:rowOff>
    </xdr:to>
    <xdr:cxnSp macro="">
      <xdr:nvCxnSpPr>
        <xdr:cNvPr id="617" name="直線コネクタ 616">
          <a:extLst>
            <a:ext uri="{FF2B5EF4-FFF2-40B4-BE49-F238E27FC236}">
              <a16:creationId xmlns:a16="http://schemas.microsoft.com/office/drawing/2014/main" id="{02319A1B-8C6D-47B0-90FB-A0BC6063B112}"/>
            </a:ext>
          </a:extLst>
        </xdr:cNvPr>
        <xdr:cNvCxnSpPr/>
      </xdr:nvCxnSpPr>
      <xdr:spPr>
        <a:xfrm flipV="1">
          <a:off x="18399760" y="10878094"/>
          <a:ext cx="80518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18" name="楕円 617">
          <a:extLst>
            <a:ext uri="{FF2B5EF4-FFF2-40B4-BE49-F238E27FC236}">
              <a16:creationId xmlns:a16="http://schemas.microsoft.com/office/drawing/2014/main" id="{2EF4B525-8978-4D8B-90C1-858DC4951292}"/>
            </a:ext>
          </a:extLst>
        </xdr:cNvPr>
        <xdr:cNvSpPr/>
      </xdr:nvSpPr>
      <xdr:spPr>
        <a:xfrm>
          <a:off x="17547590" y="108572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87847</xdr:rowOff>
    </xdr:from>
    <xdr:to>
      <xdr:col>107</xdr:col>
      <xdr:colOff>50800</xdr:colOff>
      <xdr:row>63</xdr:row>
      <xdr:rowOff>102870</xdr:rowOff>
    </xdr:to>
    <xdr:cxnSp macro="">
      <xdr:nvCxnSpPr>
        <xdr:cNvPr id="619" name="直線コネクタ 618">
          <a:extLst>
            <a:ext uri="{FF2B5EF4-FFF2-40B4-BE49-F238E27FC236}">
              <a16:creationId xmlns:a16="http://schemas.microsoft.com/office/drawing/2014/main" id="{1046C323-7177-4A44-BBC2-A32662BDC1F6}"/>
            </a:ext>
          </a:extLst>
        </xdr:cNvPr>
        <xdr:cNvCxnSpPr/>
      </xdr:nvCxnSpPr>
      <xdr:spPr>
        <a:xfrm flipV="1">
          <a:off x="17602200" y="10893007"/>
          <a:ext cx="79756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12555</xdr:rowOff>
    </xdr:from>
    <xdr:to>
      <xdr:col>98</xdr:col>
      <xdr:colOff>38100</xdr:colOff>
      <xdr:row>63</xdr:row>
      <xdr:rowOff>114155</xdr:rowOff>
    </xdr:to>
    <xdr:sp macro="" textlink="">
      <xdr:nvSpPr>
        <xdr:cNvPr id="620" name="楕円 619">
          <a:extLst>
            <a:ext uri="{FF2B5EF4-FFF2-40B4-BE49-F238E27FC236}">
              <a16:creationId xmlns:a16="http://schemas.microsoft.com/office/drawing/2014/main" id="{4268528A-00F6-49DB-AF90-BA230C43D38C}"/>
            </a:ext>
          </a:extLst>
        </xdr:cNvPr>
        <xdr:cNvSpPr/>
      </xdr:nvSpPr>
      <xdr:spPr>
        <a:xfrm>
          <a:off x="16761460" y="108177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63355</xdr:rowOff>
    </xdr:from>
    <xdr:to>
      <xdr:col>102</xdr:col>
      <xdr:colOff>114300</xdr:colOff>
      <xdr:row>63</xdr:row>
      <xdr:rowOff>102870</xdr:rowOff>
    </xdr:to>
    <xdr:cxnSp macro="">
      <xdr:nvCxnSpPr>
        <xdr:cNvPr id="621" name="直線コネクタ 620">
          <a:extLst>
            <a:ext uri="{FF2B5EF4-FFF2-40B4-BE49-F238E27FC236}">
              <a16:creationId xmlns:a16="http://schemas.microsoft.com/office/drawing/2014/main" id="{0FF5CDA6-5A17-45D7-B9B8-25D90797647D}"/>
            </a:ext>
          </a:extLst>
        </xdr:cNvPr>
        <xdr:cNvCxnSpPr/>
      </xdr:nvCxnSpPr>
      <xdr:spPr>
        <a:xfrm>
          <a:off x="16804640" y="10860895"/>
          <a:ext cx="797560" cy="4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55353D9B-4402-43FC-9673-841B02CE164D}"/>
            </a:ext>
          </a:extLst>
        </xdr:cNvPr>
        <xdr:cNvSpPr txBox="1"/>
      </xdr:nvSpPr>
      <xdr:spPr>
        <a:xfrm>
          <a:off x="18982132"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901DD2D6-82F7-444B-8463-54870D66CB86}"/>
            </a:ext>
          </a:extLst>
        </xdr:cNvPr>
        <xdr:cNvSpPr txBox="1"/>
      </xdr:nvSpPr>
      <xdr:spPr>
        <a:xfrm>
          <a:off x="18182032"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A4FDBE95-6994-482E-B010-7B59D23A25B8}"/>
            </a:ext>
          </a:extLst>
        </xdr:cNvPr>
        <xdr:cNvSpPr txBox="1"/>
      </xdr:nvSpPr>
      <xdr:spPr>
        <a:xfrm>
          <a:off x="17384472" y="104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AC869BC2-A3F9-4FB3-8AF1-57D10CD4E4F6}"/>
            </a:ext>
          </a:extLst>
        </xdr:cNvPr>
        <xdr:cNvSpPr txBox="1"/>
      </xdr:nvSpPr>
      <xdr:spPr>
        <a:xfrm>
          <a:off x="1658881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118671</xdr:rowOff>
    </xdr:from>
    <xdr:ext cx="469744" cy="259045"/>
    <xdr:sp macro="" textlink="">
      <xdr:nvSpPr>
        <xdr:cNvPr id="626" name="n_1mainValue【学校施設】&#10;一人当たり面積">
          <a:extLst>
            <a:ext uri="{FF2B5EF4-FFF2-40B4-BE49-F238E27FC236}">
              <a16:creationId xmlns:a16="http://schemas.microsoft.com/office/drawing/2014/main" id="{5877D0C1-E7A8-48FB-9471-2C6FC0BD0A1B}"/>
            </a:ext>
          </a:extLst>
        </xdr:cNvPr>
        <xdr:cNvSpPr txBox="1"/>
      </xdr:nvSpPr>
      <xdr:spPr>
        <a:xfrm>
          <a:off x="18982132" y="1092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129774</xdr:rowOff>
    </xdr:from>
    <xdr:ext cx="469744" cy="259045"/>
    <xdr:sp macro="" textlink="">
      <xdr:nvSpPr>
        <xdr:cNvPr id="627" name="n_2mainValue【学校施設】&#10;一人当たり面積">
          <a:extLst>
            <a:ext uri="{FF2B5EF4-FFF2-40B4-BE49-F238E27FC236}">
              <a16:creationId xmlns:a16="http://schemas.microsoft.com/office/drawing/2014/main" id="{E81C18DB-9EDF-4B9D-AE6C-82C09C8FB65A}"/>
            </a:ext>
          </a:extLst>
        </xdr:cNvPr>
        <xdr:cNvSpPr txBox="1"/>
      </xdr:nvSpPr>
      <xdr:spPr>
        <a:xfrm>
          <a:off x="18182032" y="109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28" name="n_3mainValue【学校施設】&#10;一人当たり面積">
          <a:extLst>
            <a:ext uri="{FF2B5EF4-FFF2-40B4-BE49-F238E27FC236}">
              <a16:creationId xmlns:a16="http://schemas.microsoft.com/office/drawing/2014/main" id="{F0E7D1C4-9E27-4A87-AF07-3069A08CF566}"/>
            </a:ext>
          </a:extLst>
        </xdr:cNvPr>
        <xdr:cNvSpPr txBox="1"/>
      </xdr:nvSpPr>
      <xdr:spPr>
        <a:xfrm>
          <a:off x="17384472"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105282</xdr:rowOff>
    </xdr:from>
    <xdr:ext cx="469744" cy="259045"/>
    <xdr:sp macro="" textlink="">
      <xdr:nvSpPr>
        <xdr:cNvPr id="629" name="n_4mainValue【学校施設】&#10;一人当たり面積">
          <a:extLst>
            <a:ext uri="{FF2B5EF4-FFF2-40B4-BE49-F238E27FC236}">
              <a16:creationId xmlns:a16="http://schemas.microsoft.com/office/drawing/2014/main" id="{E9DCE629-B754-419A-BF44-6EF4699CEF00}"/>
            </a:ext>
          </a:extLst>
        </xdr:cNvPr>
        <xdr:cNvSpPr txBox="1"/>
      </xdr:nvSpPr>
      <xdr:spPr>
        <a:xfrm>
          <a:off x="16588817" y="109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BFB581E8-365F-48DD-AB52-1F3B43A92A8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68B8D0BF-F678-4947-8390-56443AAAF8D6}"/>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FC44ABD9-0621-4789-A265-5B3B5A24637B}"/>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54F25B91-A368-40CC-BAAB-A1CD02175FA2}"/>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D0BFC6C3-1982-4145-87C8-25BE90DD7E2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F29F9FC-12AB-440C-AA0F-D265A291226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24B2CC49-E868-412C-B53E-76D2C1CF6FF7}"/>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B24DB9FD-66BD-46CE-B97B-46DC25A4F077}"/>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7D29CAA5-535E-404E-8D2F-5BE03C5B9102}"/>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883F8905-D172-4BEE-A079-5DBCBD2A202A}"/>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51B1CA40-7B5D-46F2-B2CA-9E54337F91C9}"/>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3A3903B3-40C1-43B0-9F87-A4001B3182FC}"/>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DFFFDE08-0A7E-4F78-93AD-E5F650B6AAB5}"/>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2E5AE56E-9F2F-4EE4-9123-609C1C614836}"/>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AE2AA00B-0088-4D79-B934-116F4C5EEF54}"/>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BCC9F482-8569-45F6-A979-F85B094A5E7D}"/>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FB698B74-8836-4D39-AF88-24FEC5886D77}"/>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700B70A7-3D16-4E83-930E-0F9A2F96F057}"/>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CF383AD7-DF83-40E6-9E61-1602E7ED2CCF}"/>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62164D09-E854-44AE-9A59-6C3FAA1289EC}"/>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3A810B25-D7D3-4B1D-BCD0-C8D24E79752A}"/>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AB8F4D80-FAA8-4402-88D4-E56605EBEE7A}"/>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14169802-63E3-496B-9D3E-BAE2B6653834}"/>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A657A8EB-79D2-49A4-9345-A7DC18998D5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84FED1D7-0E2B-4D71-AEE9-82806BB1ED7F}"/>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5B62BAE4-4E19-4753-8429-A1BEC22A6AD6}"/>
            </a:ext>
          </a:extLst>
        </xdr:cNvPr>
        <xdr:cNvCxnSpPr/>
      </xdr:nvCxnSpPr>
      <xdr:spPr>
        <a:xfrm flipV="1">
          <a:off x="14703424" y="13466172"/>
          <a:ext cx="0" cy="1451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54C89EF3-13EB-4EC9-B5C1-4D5E5660F856}"/>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2838EB2B-C4B5-49B5-BDF7-C85A6C96AFB3}"/>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44CBFC51-90D9-4127-8C20-D1863BB239AF}"/>
            </a:ext>
          </a:extLst>
        </xdr:cNvPr>
        <xdr:cNvSpPr txBox="1"/>
      </xdr:nvSpPr>
      <xdr:spPr>
        <a:xfrm>
          <a:off x="14742160" y="13247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E5F0ABBE-3696-438D-9805-8A494BFCBD6C}"/>
            </a:ext>
          </a:extLst>
        </xdr:cNvPr>
        <xdr:cNvCxnSpPr/>
      </xdr:nvCxnSpPr>
      <xdr:spPr>
        <a:xfrm>
          <a:off x="14611350" y="1346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78B781D9-1C8D-4B2E-9770-D10688A9E8BC}"/>
            </a:ext>
          </a:extLst>
        </xdr:cNvPr>
        <xdr:cNvSpPr txBox="1"/>
      </xdr:nvSpPr>
      <xdr:spPr>
        <a:xfrm>
          <a:off x="14742160" y="14361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77C4A22F-E0F1-469E-8F02-DD107F63C534}"/>
            </a:ext>
          </a:extLst>
        </xdr:cNvPr>
        <xdr:cNvSpPr/>
      </xdr:nvSpPr>
      <xdr:spPr>
        <a:xfrm>
          <a:off x="14649450" y="143793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a16="http://schemas.microsoft.com/office/drawing/2014/main" id="{0A1B70D4-C68F-4279-86E8-323D121988E4}"/>
            </a:ext>
          </a:extLst>
        </xdr:cNvPr>
        <xdr:cNvSpPr/>
      </xdr:nvSpPr>
      <xdr:spPr>
        <a:xfrm>
          <a:off x="13887450" y="14422846"/>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a:extLst>
            <a:ext uri="{FF2B5EF4-FFF2-40B4-BE49-F238E27FC236}">
              <a16:creationId xmlns:a16="http://schemas.microsoft.com/office/drawing/2014/main" id="{C820395E-E217-49CB-AFE9-580779541393}"/>
            </a:ext>
          </a:extLst>
        </xdr:cNvPr>
        <xdr:cNvSpPr/>
      </xdr:nvSpPr>
      <xdr:spPr>
        <a:xfrm>
          <a:off x="13089890" y="1429738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a:extLst>
            <a:ext uri="{FF2B5EF4-FFF2-40B4-BE49-F238E27FC236}">
              <a16:creationId xmlns:a16="http://schemas.microsoft.com/office/drawing/2014/main" id="{4C8EDC07-F9B2-4DA9-A4A6-84F544F8350D}"/>
            </a:ext>
          </a:extLst>
        </xdr:cNvPr>
        <xdr:cNvSpPr/>
      </xdr:nvSpPr>
      <xdr:spPr>
        <a:xfrm>
          <a:off x="12303760" y="142783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a:extLst>
            <a:ext uri="{FF2B5EF4-FFF2-40B4-BE49-F238E27FC236}">
              <a16:creationId xmlns:a16="http://schemas.microsoft.com/office/drawing/2014/main" id="{BC0609DA-6EE9-4EF6-B9BE-C272E40318F3}"/>
            </a:ext>
          </a:extLst>
        </xdr:cNvPr>
        <xdr:cNvSpPr/>
      </xdr:nvSpPr>
      <xdr:spPr>
        <a:xfrm>
          <a:off x="11487150" y="142424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C29925B-608B-4945-B4A4-20EA955424C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36FB88AC-F615-440F-97BF-32E6185353E0}"/>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8434F01D-A881-4AC2-8725-042D15411F8B}"/>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1BEB4210-54BD-4D3C-AD60-B9DEB6A40E7C}"/>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6A5B076B-CEE2-41FA-9607-E59711AF39B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104866</xdr:rowOff>
    </xdr:from>
    <xdr:to>
      <xdr:col>81</xdr:col>
      <xdr:colOff>101600</xdr:colOff>
      <xdr:row>87</xdr:row>
      <xdr:rowOff>35016</xdr:rowOff>
    </xdr:to>
    <xdr:sp macro="" textlink="">
      <xdr:nvSpPr>
        <xdr:cNvPr id="671" name="楕円 670">
          <a:extLst>
            <a:ext uri="{FF2B5EF4-FFF2-40B4-BE49-F238E27FC236}">
              <a16:creationId xmlns:a16="http://schemas.microsoft.com/office/drawing/2014/main" id="{2554B5F6-04B4-4071-9A3D-519E4F7FE4D7}"/>
            </a:ext>
          </a:extLst>
        </xdr:cNvPr>
        <xdr:cNvSpPr/>
      </xdr:nvSpPr>
      <xdr:spPr>
        <a:xfrm>
          <a:off x="13887450" y="148476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103232</xdr:rowOff>
    </xdr:from>
    <xdr:to>
      <xdr:col>76</xdr:col>
      <xdr:colOff>165100</xdr:colOff>
      <xdr:row>87</xdr:row>
      <xdr:rowOff>33382</xdr:rowOff>
    </xdr:to>
    <xdr:sp macro="" textlink="">
      <xdr:nvSpPr>
        <xdr:cNvPr id="672" name="楕円 671">
          <a:extLst>
            <a:ext uri="{FF2B5EF4-FFF2-40B4-BE49-F238E27FC236}">
              <a16:creationId xmlns:a16="http://schemas.microsoft.com/office/drawing/2014/main" id="{990E4967-990D-4E38-A303-727C5B7EAF48}"/>
            </a:ext>
          </a:extLst>
        </xdr:cNvPr>
        <xdr:cNvSpPr/>
      </xdr:nvSpPr>
      <xdr:spPr>
        <a:xfrm>
          <a:off x="13089890" y="1484602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154032</xdr:rowOff>
    </xdr:from>
    <xdr:to>
      <xdr:col>81</xdr:col>
      <xdr:colOff>50800</xdr:colOff>
      <xdr:row>86</xdr:row>
      <xdr:rowOff>155666</xdr:rowOff>
    </xdr:to>
    <xdr:cxnSp macro="">
      <xdr:nvCxnSpPr>
        <xdr:cNvPr id="673" name="直線コネクタ 672">
          <a:extLst>
            <a:ext uri="{FF2B5EF4-FFF2-40B4-BE49-F238E27FC236}">
              <a16:creationId xmlns:a16="http://schemas.microsoft.com/office/drawing/2014/main" id="{5CECC80C-D391-4BFA-8B85-E45008ACF929}"/>
            </a:ext>
          </a:extLst>
        </xdr:cNvPr>
        <xdr:cNvCxnSpPr/>
      </xdr:nvCxnSpPr>
      <xdr:spPr>
        <a:xfrm>
          <a:off x="13144500" y="14898732"/>
          <a:ext cx="79756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99968</xdr:rowOff>
    </xdr:from>
    <xdr:to>
      <xdr:col>72</xdr:col>
      <xdr:colOff>38100</xdr:colOff>
      <xdr:row>87</xdr:row>
      <xdr:rowOff>30118</xdr:rowOff>
    </xdr:to>
    <xdr:sp macro="" textlink="">
      <xdr:nvSpPr>
        <xdr:cNvPr id="674" name="楕円 673">
          <a:extLst>
            <a:ext uri="{FF2B5EF4-FFF2-40B4-BE49-F238E27FC236}">
              <a16:creationId xmlns:a16="http://schemas.microsoft.com/office/drawing/2014/main" id="{8DE5A0F2-B61A-445F-8C50-F790899BE66B}"/>
            </a:ext>
          </a:extLst>
        </xdr:cNvPr>
        <xdr:cNvSpPr/>
      </xdr:nvSpPr>
      <xdr:spPr>
        <a:xfrm>
          <a:off x="12303760" y="1484085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150768</xdr:rowOff>
    </xdr:from>
    <xdr:to>
      <xdr:col>76</xdr:col>
      <xdr:colOff>114300</xdr:colOff>
      <xdr:row>86</xdr:row>
      <xdr:rowOff>154032</xdr:rowOff>
    </xdr:to>
    <xdr:cxnSp macro="">
      <xdr:nvCxnSpPr>
        <xdr:cNvPr id="675" name="直線コネクタ 674">
          <a:extLst>
            <a:ext uri="{FF2B5EF4-FFF2-40B4-BE49-F238E27FC236}">
              <a16:creationId xmlns:a16="http://schemas.microsoft.com/office/drawing/2014/main" id="{EE71A407-D8CF-4E5F-993A-42B4FAEE7A28}"/>
            </a:ext>
          </a:extLst>
        </xdr:cNvPr>
        <xdr:cNvCxnSpPr/>
      </xdr:nvCxnSpPr>
      <xdr:spPr>
        <a:xfrm>
          <a:off x="12346940" y="14895468"/>
          <a:ext cx="79756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98334</xdr:rowOff>
    </xdr:from>
    <xdr:to>
      <xdr:col>67</xdr:col>
      <xdr:colOff>101600</xdr:colOff>
      <xdr:row>87</xdr:row>
      <xdr:rowOff>28484</xdr:rowOff>
    </xdr:to>
    <xdr:sp macro="" textlink="">
      <xdr:nvSpPr>
        <xdr:cNvPr id="676" name="楕円 675">
          <a:extLst>
            <a:ext uri="{FF2B5EF4-FFF2-40B4-BE49-F238E27FC236}">
              <a16:creationId xmlns:a16="http://schemas.microsoft.com/office/drawing/2014/main" id="{C9DEFD5D-1A73-4CCF-B697-2DAD779BD025}"/>
            </a:ext>
          </a:extLst>
        </xdr:cNvPr>
        <xdr:cNvSpPr/>
      </xdr:nvSpPr>
      <xdr:spPr>
        <a:xfrm>
          <a:off x="11487150" y="148392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149134</xdr:rowOff>
    </xdr:from>
    <xdr:to>
      <xdr:col>71</xdr:col>
      <xdr:colOff>177800</xdr:colOff>
      <xdr:row>86</xdr:row>
      <xdr:rowOff>150768</xdr:rowOff>
    </xdr:to>
    <xdr:cxnSp macro="">
      <xdr:nvCxnSpPr>
        <xdr:cNvPr id="677" name="直線コネクタ 676">
          <a:extLst>
            <a:ext uri="{FF2B5EF4-FFF2-40B4-BE49-F238E27FC236}">
              <a16:creationId xmlns:a16="http://schemas.microsoft.com/office/drawing/2014/main" id="{5B3AA961-ECC8-4046-93BE-8C7F72C7FE2E}"/>
            </a:ext>
          </a:extLst>
        </xdr:cNvPr>
        <xdr:cNvCxnSpPr/>
      </xdr:nvCxnSpPr>
      <xdr:spPr>
        <a:xfrm>
          <a:off x="11541760" y="14893834"/>
          <a:ext cx="80518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678" name="n_1aveValue【児童館】&#10;有形固定資産減価償却率">
          <a:extLst>
            <a:ext uri="{FF2B5EF4-FFF2-40B4-BE49-F238E27FC236}">
              <a16:creationId xmlns:a16="http://schemas.microsoft.com/office/drawing/2014/main" id="{008925DC-29A0-4FE5-BDA6-F62DAA751426}"/>
            </a:ext>
          </a:extLst>
        </xdr:cNvPr>
        <xdr:cNvSpPr txBox="1"/>
      </xdr:nvSpPr>
      <xdr:spPr>
        <a:xfrm>
          <a:off x="13738234" y="1419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79" name="n_2aveValue【児童館】&#10;有形固定資産減価償却率">
          <a:extLst>
            <a:ext uri="{FF2B5EF4-FFF2-40B4-BE49-F238E27FC236}">
              <a16:creationId xmlns:a16="http://schemas.microsoft.com/office/drawing/2014/main" id="{1D11429F-8134-433E-BFC3-AA7DFF387FF0}"/>
            </a:ext>
          </a:extLst>
        </xdr:cNvPr>
        <xdr:cNvSpPr txBox="1"/>
      </xdr:nvSpPr>
      <xdr:spPr>
        <a:xfrm>
          <a:off x="12957184" y="14078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80" name="n_3aveValue【児童館】&#10;有形固定資産減価償却率">
          <a:extLst>
            <a:ext uri="{FF2B5EF4-FFF2-40B4-BE49-F238E27FC236}">
              <a16:creationId xmlns:a16="http://schemas.microsoft.com/office/drawing/2014/main" id="{F797CFB6-075A-48D7-B405-495291996533}"/>
            </a:ext>
          </a:extLst>
        </xdr:cNvPr>
        <xdr:cNvSpPr txBox="1"/>
      </xdr:nvSpPr>
      <xdr:spPr>
        <a:xfrm>
          <a:off x="12171054" y="1405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81" name="n_4aveValue【児童館】&#10;有形固定資産減価償却率">
          <a:extLst>
            <a:ext uri="{FF2B5EF4-FFF2-40B4-BE49-F238E27FC236}">
              <a16:creationId xmlns:a16="http://schemas.microsoft.com/office/drawing/2014/main" id="{E1AE3CAE-EB94-42AF-8A9E-C01972940CD9}"/>
            </a:ext>
          </a:extLst>
        </xdr:cNvPr>
        <xdr:cNvSpPr txBox="1"/>
      </xdr:nvSpPr>
      <xdr:spPr>
        <a:xfrm>
          <a:off x="11354444" y="1401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26143</xdr:rowOff>
    </xdr:from>
    <xdr:ext cx="405111" cy="259045"/>
    <xdr:sp macro="" textlink="">
      <xdr:nvSpPr>
        <xdr:cNvPr id="682" name="n_1mainValue【児童館】&#10;有形固定資産減価償却率">
          <a:extLst>
            <a:ext uri="{FF2B5EF4-FFF2-40B4-BE49-F238E27FC236}">
              <a16:creationId xmlns:a16="http://schemas.microsoft.com/office/drawing/2014/main" id="{71892D83-D0BF-4E5C-9423-C6A5699915E9}"/>
            </a:ext>
          </a:extLst>
        </xdr:cNvPr>
        <xdr:cNvSpPr txBox="1"/>
      </xdr:nvSpPr>
      <xdr:spPr>
        <a:xfrm>
          <a:off x="13738234" y="1493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24509</xdr:rowOff>
    </xdr:from>
    <xdr:ext cx="405111" cy="259045"/>
    <xdr:sp macro="" textlink="">
      <xdr:nvSpPr>
        <xdr:cNvPr id="683" name="n_2mainValue【児童館】&#10;有形固定資産減価償却率">
          <a:extLst>
            <a:ext uri="{FF2B5EF4-FFF2-40B4-BE49-F238E27FC236}">
              <a16:creationId xmlns:a16="http://schemas.microsoft.com/office/drawing/2014/main" id="{F0440D78-64D4-4FD9-B08E-CDE5754F222A}"/>
            </a:ext>
          </a:extLst>
        </xdr:cNvPr>
        <xdr:cNvSpPr txBox="1"/>
      </xdr:nvSpPr>
      <xdr:spPr>
        <a:xfrm>
          <a:off x="12957184" y="14936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21245</xdr:rowOff>
    </xdr:from>
    <xdr:ext cx="405111" cy="259045"/>
    <xdr:sp macro="" textlink="">
      <xdr:nvSpPr>
        <xdr:cNvPr id="684" name="n_3mainValue【児童館】&#10;有形固定資産減価償却率">
          <a:extLst>
            <a:ext uri="{FF2B5EF4-FFF2-40B4-BE49-F238E27FC236}">
              <a16:creationId xmlns:a16="http://schemas.microsoft.com/office/drawing/2014/main" id="{111CB393-14CB-480A-A7F7-38FE0424EC7E}"/>
            </a:ext>
          </a:extLst>
        </xdr:cNvPr>
        <xdr:cNvSpPr txBox="1"/>
      </xdr:nvSpPr>
      <xdr:spPr>
        <a:xfrm>
          <a:off x="12171054" y="14933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19611</xdr:rowOff>
    </xdr:from>
    <xdr:ext cx="405111" cy="259045"/>
    <xdr:sp macro="" textlink="">
      <xdr:nvSpPr>
        <xdr:cNvPr id="685" name="n_4mainValue【児童館】&#10;有形固定資産減価償却率">
          <a:extLst>
            <a:ext uri="{FF2B5EF4-FFF2-40B4-BE49-F238E27FC236}">
              <a16:creationId xmlns:a16="http://schemas.microsoft.com/office/drawing/2014/main" id="{5A1419FB-C6A3-4376-A25E-75C5EDF54046}"/>
            </a:ext>
          </a:extLst>
        </xdr:cNvPr>
        <xdr:cNvSpPr txBox="1"/>
      </xdr:nvSpPr>
      <xdr:spPr>
        <a:xfrm>
          <a:off x="11354444" y="149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199A95E9-08AB-41C2-8C8E-B1A9594E37A8}"/>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8D0FF24C-EF81-4659-9760-C869F3DF2F45}"/>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80961E93-DD77-4B9E-85E9-D7AE322F3B2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2AD79238-AED5-44AA-9E04-EEFD842D63C9}"/>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E1A75C2B-9246-4058-81A8-C2AABE452AB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A60595C5-D034-42C7-BF23-E09FE7463ED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9EAD8605-7E14-459A-AC5D-2243C667EA5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D5B4095A-800A-4635-B378-DEEA299BC80F}"/>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2ACCEB21-0495-4705-8DFE-8034E1E10D37}"/>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CE05C6F3-C4D5-402F-88C5-3D56FCEC0250}"/>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a:extLst>
            <a:ext uri="{FF2B5EF4-FFF2-40B4-BE49-F238E27FC236}">
              <a16:creationId xmlns:a16="http://schemas.microsoft.com/office/drawing/2014/main" id="{92A98CE0-6340-4AB4-A51A-AC7C2EC38E70}"/>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a:extLst>
            <a:ext uri="{FF2B5EF4-FFF2-40B4-BE49-F238E27FC236}">
              <a16:creationId xmlns:a16="http://schemas.microsoft.com/office/drawing/2014/main" id="{DB4C8F05-C167-4BE5-9FC7-3C498C1535F1}"/>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a:extLst>
            <a:ext uri="{FF2B5EF4-FFF2-40B4-BE49-F238E27FC236}">
              <a16:creationId xmlns:a16="http://schemas.microsoft.com/office/drawing/2014/main" id="{D11C9E86-4959-413B-89F0-B90276902353}"/>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a:extLst>
            <a:ext uri="{FF2B5EF4-FFF2-40B4-BE49-F238E27FC236}">
              <a16:creationId xmlns:a16="http://schemas.microsoft.com/office/drawing/2014/main" id="{A9C929BD-0BB9-4E32-9A54-B4C9FAC6F844}"/>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a:extLst>
            <a:ext uri="{FF2B5EF4-FFF2-40B4-BE49-F238E27FC236}">
              <a16:creationId xmlns:a16="http://schemas.microsoft.com/office/drawing/2014/main" id="{15C0DCDC-352F-4BAB-B983-C455F9D07B05}"/>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a:extLst>
            <a:ext uri="{FF2B5EF4-FFF2-40B4-BE49-F238E27FC236}">
              <a16:creationId xmlns:a16="http://schemas.microsoft.com/office/drawing/2014/main" id="{D503306E-2BC5-41E2-85ED-DC5A63DF0BE7}"/>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a:extLst>
            <a:ext uri="{FF2B5EF4-FFF2-40B4-BE49-F238E27FC236}">
              <a16:creationId xmlns:a16="http://schemas.microsoft.com/office/drawing/2014/main" id="{1AE81358-E3E9-4455-BC35-958F3335673D}"/>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a:extLst>
            <a:ext uri="{FF2B5EF4-FFF2-40B4-BE49-F238E27FC236}">
              <a16:creationId xmlns:a16="http://schemas.microsoft.com/office/drawing/2014/main" id="{7C8255B9-0EF2-4F16-AB3B-EC1AF23E9F70}"/>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E21D9FDC-750D-4F8D-9DF5-6C6791E1B0B1}"/>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F7BC4D90-B611-4F88-AF37-17EAF390B25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BA24968A-2C9E-4FDD-9BC3-E8ECB3549A02}"/>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07" name="直線コネクタ 706">
          <a:extLst>
            <a:ext uri="{FF2B5EF4-FFF2-40B4-BE49-F238E27FC236}">
              <a16:creationId xmlns:a16="http://schemas.microsoft.com/office/drawing/2014/main" id="{F2AA9773-4D24-42AE-BC84-3E574C7D5CC7}"/>
            </a:ext>
          </a:extLst>
        </xdr:cNvPr>
        <xdr:cNvCxnSpPr/>
      </xdr:nvCxnSpPr>
      <xdr:spPr>
        <a:xfrm flipV="1">
          <a:off x="19947254" y="13683615"/>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08" name="【児童館】&#10;一人当たり面積最小値テキスト">
          <a:extLst>
            <a:ext uri="{FF2B5EF4-FFF2-40B4-BE49-F238E27FC236}">
              <a16:creationId xmlns:a16="http://schemas.microsoft.com/office/drawing/2014/main" id="{E08D3DAE-0F9A-4CCA-8985-49B9B06E03BC}"/>
            </a:ext>
          </a:extLst>
        </xdr:cNvPr>
        <xdr:cNvSpPr txBox="1"/>
      </xdr:nvSpPr>
      <xdr:spPr>
        <a:xfrm>
          <a:off x="1998599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09" name="直線コネクタ 708">
          <a:extLst>
            <a:ext uri="{FF2B5EF4-FFF2-40B4-BE49-F238E27FC236}">
              <a16:creationId xmlns:a16="http://schemas.microsoft.com/office/drawing/2014/main" id="{BA3F4721-31B8-4DA1-B0A6-6308A47E1B19}"/>
            </a:ext>
          </a:extLst>
        </xdr:cNvPr>
        <xdr:cNvCxnSpPr/>
      </xdr:nvCxnSpPr>
      <xdr:spPr>
        <a:xfrm>
          <a:off x="19885660" y="14680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0" name="【児童館】&#10;一人当たり面積最大値テキスト">
          <a:extLst>
            <a:ext uri="{FF2B5EF4-FFF2-40B4-BE49-F238E27FC236}">
              <a16:creationId xmlns:a16="http://schemas.microsoft.com/office/drawing/2014/main" id="{AE57C0AD-69EF-4288-90CA-BF274CDDFDFB}"/>
            </a:ext>
          </a:extLst>
        </xdr:cNvPr>
        <xdr:cNvSpPr txBox="1"/>
      </xdr:nvSpPr>
      <xdr:spPr>
        <a:xfrm>
          <a:off x="19985990" y="134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1" name="直線コネクタ 710">
          <a:extLst>
            <a:ext uri="{FF2B5EF4-FFF2-40B4-BE49-F238E27FC236}">
              <a16:creationId xmlns:a16="http://schemas.microsoft.com/office/drawing/2014/main" id="{22E1BCE5-D5FF-440C-9CDC-F1A6092BF7B9}"/>
            </a:ext>
          </a:extLst>
        </xdr:cNvPr>
        <xdr:cNvCxnSpPr/>
      </xdr:nvCxnSpPr>
      <xdr:spPr>
        <a:xfrm>
          <a:off x="19885660" y="136836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12" name="【児童館】&#10;一人当たり面積平均値テキスト">
          <a:extLst>
            <a:ext uri="{FF2B5EF4-FFF2-40B4-BE49-F238E27FC236}">
              <a16:creationId xmlns:a16="http://schemas.microsoft.com/office/drawing/2014/main" id="{9954A20D-B59A-4C53-B4A8-0BB9B3FBA1BA}"/>
            </a:ext>
          </a:extLst>
        </xdr:cNvPr>
        <xdr:cNvSpPr txBox="1"/>
      </xdr:nvSpPr>
      <xdr:spPr>
        <a:xfrm>
          <a:off x="1998599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3" name="フローチャート: 判断 712">
          <a:extLst>
            <a:ext uri="{FF2B5EF4-FFF2-40B4-BE49-F238E27FC236}">
              <a16:creationId xmlns:a16="http://schemas.microsoft.com/office/drawing/2014/main" id="{993F66F1-7C3A-4F2C-B143-80E72293F16E}"/>
            </a:ext>
          </a:extLst>
        </xdr:cNvPr>
        <xdr:cNvSpPr/>
      </xdr:nvSpPr>
      <xdr:spPr>
        <a:xfrm>
          <a:off x="19904710" y="143624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4" name="フローチャート: 判断 713">
          <a:extLst>
            <a:ext uri="{FF2B5EF4-FFF2-40B4-BE49-F238E27FC236}">
              <a16:creationId xmlns:a16="http://schemas.microsoft.com/office/drawing/2014/main" id="{11137242-7BCB-4D46-94C8-E6126CE7896C}"/>
            </a:ext>
          </a:extLst>
        </xdr:cNvPr>
        <xdr:cNvSpPr/>
      </xdr:nvSpPr>
      <xdr:spPr>
        <a:xfrm>
          <a:off x="19161760" y="143624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5" name="フローチャート: 判断 714">
          <a:extLst>
            <a:ext uri="{FF2B5EF4-FFF2-40B4-BE49-F238E27FC236}">
              <a16:creationId xmlns:a16="http://schemas.microsoft.com/office/drawing/2014/main" id="{1E3C2986-CA74-4FB7-8C4E-C78AAECD8165}"/>
            </a:ext>
          </a:extLst>
        </xdr:cNvPr>
        <xdr:cNvSpPr/>
      </xdr:nvSpPr>
      <xdr:spPr>
        <a:xfrm>
          <a:off x="18345150" y="1443291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6" name="フローチャート: 判断 715">
          <a:extLst>
            <a:ext uri="{FF2B5EF4-FFF2-40B4-BE49-F238E27FC236}">
              <a16:creationId xmlns:a16="http://schemas.microsoft.com/office/drawing/2014/main" id="{EE6BD966-22F1-406D-BB2A-114132331A91}"/>
            </a:ext>
          </a:extLst>
        </xdr:cNvPr>
        <xdr:cNvSpPr/>
      </xdr:nvSpPr>
      <xdr:spPr>
        <a:xfrm>
          <a:off x="17547590" y="14445868"/>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17" name="フローチャート: 判断 716">
          <a:extLst>
            <a:ext uri="{FF2B5EF4-FFF2-40B4-BE49-F238E27FC236}">
              <a16:creationId xmlns:a16="http://schemas.microsoft.com/office/drawing/2014/main" id="{8E793129-24BA-4B03-8C15-6BEF84880DB1}"/>
            </a:ext>
          </a:extLst>
        </xdr:cNvPr>
        <xdr:cNvSpPr/>
      </xdr:nvSpPr>
      <xdr:spPr>
        <a:xfrm>
          <a:off x="16761460" y="144329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31882A9-437D-4F76-AA29-D406A30105D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E1B23A6-CD89-4902-B7E7-DAA72678B809}"/>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B10F04B-BD2F-4C3C-91FA-8DB2D2ECCE7D}"/>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D682B1F-6E5F-4E6B-96C7-592BF6DF16E7}"/>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FB7913C-0B23-48F7-B026-DB79EA612E8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19304</xdr:rowOff>
    </xdr:from>
    <xdr:to>
      <xdr:col>112</xdr:col>
      <xdr:colOff>38100</xdr:colOff>
      <xdr:row>82</xdr:row>
      <xdr:rowOff>120904</xdr:rowOff>
    </xdr:to>
    <xdr:sp macro="" textlink="">
      <xdr:nvSpPr>
        <xdr:cNvPr id="723" name="楕円 722">
          <a:extLst>
            <a:ext uri="{FF2B5EF4-FFF2-40B4-BE49-F238E27FC236}">
              <a16:creationId xmlns:a16="http://schemas.microsoft.com/office/drawing/2014/main" id="{E7F7E010-280E-4559-B8A8-2A47DF87BDF9}"/>
            </a:ext>
          </a:extLst>
        </xdr:cNvPr>
        <xdr:cNvSpPr/>
      </xdr:nvSpPr>
      <xdr:spPr>
        <a:xfrm>
          <a:off x="19161760" y="1407439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33020</xdr:rowOff>
    </xdr:from>
    <xdr:to>
      <xdr:col>107</xdr:col>
      <xdr:colOff>101600</xdr:colOff>
      <xdr:row>82</xdr:row>
      <xdr:rowOff>134620</xdr:rowOff>
    </xdr:to>
    <xdr:sp macro="" textlink="">
      <xdr:nvSpPr>
        <xdr:cNvPr id="724" name="楕円 723">
          <a:extLst>
            <a:ext uri="{FF2B5EF4-FFF2-40B4-BE49-F238E27FC236}">
              <a16:creationId xmlns:a16="http://schemas.microsoft.com/office/drawing/2014/main" id="{35B1A0BE-8941-455E-8C0B-7F46E4CB43A3}"/>
            </a:ext>
          </a:extLst>
        </xdr:cNvPr>
        <xdr:cNvSpPr/>
      </xdr:nvSpPr>
      <xdr:spPr>
        <a:xfrm>
          <a:off x="18345150" y="140900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70104</xdr:rowOff>
    </xdr:from>
    <xdr:to>
      <xdr:col>111</xdr:col>
      <xdr:colOff>177800</xdr:colOff>
      <xdr:row>82</xdr:row>
      <xdr:rowOff>83820</xdr:rowOff>
    </xdr:to>
    <xdr:cxnSp macro="">
      <xdr:nvCxnSpPr>
        <xdr:cNvPr id="725" name="直線コネクタ 724">
          <a:extLst>
            <a:ext uri="{FF2B5EF4-FFF2-40B4-BE49-F238E27FC236}">
              <a16:creationId xmlns:a16="http://schemas.microsoft.com/office/drawing/2014/main" id="{33FD7B71-A4B9-4612-8325-AC1D330D4DE1}"/>
            </a:ext>
          </a:extLst>
        </xdr:cNvPr>
        <xdr:cNvCxnSpPr/>
      </xdr:nvCxnSpPr>
      <xdr:spPr>
        <a:xfrm flipV="1">
          <a:off x="18399760" y="14127099"/>
          <a:ext cx="80518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51308</xdr:rowOff>
    </xdr:from>
    <xdr:to>
      <xdr:col>102</xdr:col>
      <xdr:colOff>165100</xdr:colOff>
      <xdr:row>82</xdr:row>
      <xdr:rowOff>152908</xdr:rowOff>
    </xdr:to>
    <xdr:sp macro="" textlink="">
      <xdr:nvSpPr>
        <xdr:cNvPr id="726" name="楕円 725">
          <a:extLst>
            <a:ext uri="{FF2B5EF4-FFF2-40B4-BE49-F238E27FC236}">
              <a16:creationId xmlns:a16="http://schemas.microsoft.com/office/drawing/2014/main" id="{3FBBDDC4-7159-4838-B13F-605B0CAECAB1}"/>
            </a:ext>
          </a:extLst>
        </xdr:cNvPr>
        <xdr:cNvSpPr/>
      </xdr:nvSpPr>
      <xdr:spPr>
        <a:xfrm>
          <a:off x="17547590" y="1411401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82</xdr:row>
      <xdr:rowOff>102108</xdr:rowOff>
    </xdr:to>
    <xdr:cxnSp macro="">
      <xdr:nvCxnSpPr>
        <xdr:cNvPr id="727" name="直線コネクタ 726">
          <a:extLst>
            <a:ext uri="{FF2B5EF4-FFF2-40B4-BE49-F238E27FC236}">
              <a16:creationId xmlns:a16="http://schemas.microsoft.com/office/drawing/2014/main" id="{4271C89C-CE94-44E9-9001-E723A21DF02F}"/>
            </a:ext>
          </a:extLst>
        </xdr:cNvPr>
        <xdr:cNvCxnSpPr/>
      </xdr:nvCxnSpPr>
      <xdr:spPr>
        <a:xfrm flipV="1">
          <a:off x="17602200" y="14144625"/>
          <a:ext cx="79756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55880</xdr:rowOff>
    </xdr:from>
    <xdr:to>
      <xdr:col>98</xdr:col>
      <xdr:colOff>38100</xdr:colOff>
      <xdr:row>82</xdr:row>
      <xdr:rowOff>157480</xdr:rowOff>
    </xdr:to>
    <xdr:sp macro="" textlink="">
      <xdr:nvSpPr>
        <xdr:cNvPr id="728" name="楕円 727">
          <a:extLst>
            <a:ext uri="{FF2B5EF4-FFF2-40B4-BE49-F238E27FC236}">
              <a16:creationId xmlns:a16="http://schemas.microsoft.com/office/drawing/2014/main" id="{EDF04D8B-E13E-4152-B449-5E47E7AC0398}"/>
            </a:ext>
          </a:extLst>
        </xdr:cNvPr>
        <xdr:cNvSpPr/>
      </xdr:nvSpPr>
      <xdr:spPr>
        <a:xfrm>
          <a:off x="16761460" y="141185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102108</xdr:rowOff>
    </xdr:from>
    <xdr:to>
      <xdr:col>102</xdr:col>
      <xdr:colOff>114300</xdr:colOff>
      <xdr:row>82</xdr:row>
      <xdr:rowOff>106680</xdr:rowOff>
    </xdr:to>
    <xdr:cxnSp macro="">
      <xdr:nvCxnSpPr>
        <xdr:cNvPr id="729" name="直線コネクタ 728">
          <a:extLst>
            <a:ext uri="{FF2B5EF4-FFF2-40B4-BE49-F238E27FC236}">
              <a16:creationId xmlns:a16="http://schemas.microsoft.com/office/drawing/2014/main" id="{6D8009CB-1C22-49B7-880B-4387BCAFCB51}"/>
            </a:ext>
          </a:extLst>
        </xdr:cNvPr>
        <xdr:cNvCxnSpPr/>
      </xdr:nvCxnSpPr>
      <xdr:spPr>
        <a:xfrm flipV="1">
          <a:off x="16804640" y="14157198"/>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730" name="n_1aveValue【児童館】&#10;一人当たり面積">
          <a:extLst>
            <a:ext uri="{FF2B5EF4-FFF2-40B4-BE49-F238E27FC236}">
              <a16:creationId xmlns:a16="http://schemas.microsoft.com/office/drawing/2014/main" id="{91AA0F60-0DAF-4722-A910-406364D0E80A}"/>
            </a:ext>
          </a:extLst>
        </xdr:cNvPr>
        <xdr:cNvSpPr txBox="1"/>
      </xdr:nvSpPr>
      <xdr:spPr>
        <a:xfrm>
          <a:off x="18982132"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1" name="n_2aveValue【児童館】&#10;一人当たり面積">
          <a:extLst>
            <a:ext uri="{FF2B5EF4-FFF2-40B4-BE49-F238E27FC236}">
              <a16:creationId xmlns:a16="http://schemas.microsoft.com/office/drawing/2014/main" id="{47E9F3CD-61B1-48E7-84DE-3428165DD842}"/>
            </a:ext>
          </a:extLst>
        </xdr:cNvPr>
        <xdr:cNvSpPr txBox="1"/>
      </xdr:nvSpPr>
      <xdr:spPr>
        <a:xfrm>
          <a:off x="18182032"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32" name="n_3aveValue【児童館】&#10;一人当たり面積">
          <a:extLst>
            <a:ext uri="{FF2B5EF4-FFF2-40B4-BE49-F238E27FC236}">
              <a16:creationId xmlns:a16="http://schemas.microsoft.com/office/drawing/2014/main" id="{71621200-7405-468F-B270-237F3B0D91EA}"/>
            </a:ext>
          </a:extLst>
        </xdr:cNvPr>
        <xdr:cNvSpPr txBox="1"/>
      </xdr:nvSpPr>
      <xdr:spPr>
        <a:xfrm>
          <a:off x="17384472" y="1453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733" name="n_4aveValue【児童館】&#10;一人当たり面積">
          <a:extLst>
            <a:ext uri="{FF2B5EF4-FFF2-40B4-BE49-F238E27FC236}">
              <a16:creationId xmlns:a16="http://schemas.microsoft.com/office/drawing/2014/main" id="{780337B8-B9AA-482C-BE6B-486B6F859C9F}"/>
            </a:ext>
          </a:extLst>
        </xdr:cNvPr>
        <xdr:cNvSpPr txBox="1"/>
      </xdr:nvSpPr>
      <xdr:spPr>
        <a:xfrm>
          <a:off x="1658881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137431</xdr:rowOff>
    </xdr:from>
    <xdr:ext cx="469744" cy="259045"/>
    <xdr:sp macro="" textlink="">
      <xdr:nvSpPr>
        <xdr:cNvPr id="734" name="n_1mainValue【児童館】&#10;一人当たり面積">
          <a:extLst>
            <a:ext uri="{FF2B5EF4-FFF2-40B4-BE49-F238E27FC236}">
              <a16:creationId xmlns:a16="http://schemas.microsoft.com/office/drawing/2014/main" id="{0CEC345B-E32B-42E0-BBB4-F3786719E1E7}"/>
            </a:ext>
          </a:extLst>
        </xdr:cNvPr>
        <xdr:cNvSpPr txBox="1"/>
      </xdr:nvSpPr>
      <xdr:spPr>
        <a:xfrm>
          <a:off x="18982132" y="138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735" name="n_2mainValue【児童館】&#10;一人当たり面積">
          <a:extLst>
            <a:ext uri="{FF2B5EF4-FFF2-40B4-BE49-F238E27FC236}">
              <a16:creationId xmlns:a16="http://schemas.microsoft.com/office/drawing/2014/main" id="{A422D453-0778-4F22-B144-3514E0C6B630}"/>
            </a:ext>
          </a:extLst>
        </xdr:cNvPr>
        <xdr:cNvSpPr txBox="1"/>
      </xdr:nvSpPr>
      <xdr:spPr>
        <a:xfrm>
          <a:off x="18182032"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169435</xdr:rowOff>
    </xdr:from>
    <xdr:ext cx="469744" cy="259045"/>
    <xdr:sp macro="" textlink="">
      <xdr:nvSpPr>
        <xdr:cNvPr id="736" name="n_3mainValue【児童館】&#10;一人当たり面積">
          <a:extLst>
            <a:ext uri="{FF2B5EF4-FFF2-40B4-BE49-F238E27FC236}">
              <a16:creationId xmlns:a16="http://schemas.microsoft.com/office/drawing/2014/main" id="{D4DC5751-0446-446E-AAAF-4B964BDDE8A2}"/>
            </a:ext>
          </a:extLst>
        </xdr:cNvPr>
        <xdr:cNvSpPr txBox="1"/>
      </xdr:nvSpPr>
      <xdr:spPr>
        <a:xfrm>
          <a:off x="17384472" y="1388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2557</xdr:rowOff>
    </xdr:from>
    <xdr:ext cx="469744" cy="259045"/>
    <xdr:sp macro="" textlink="">
      <xdr:nvSpPr>
        <xdr:cNvPr id="737" name="n_4mainValue【児童館】&#10;一人当たり面積">
          <a:extLst>
            <a:ext uri="{FF2B5EF4-FFF2-40B4-BE49-F238E27FC236}">
              <a16:creationId xmlns:a16="http://schemas.microsoft.com/office/drawing/2014/main" id="{833E08E3-8CBA-454C-8064-762EF2C4AEAF}"/>
            </a:ext>
          </a:extLst>
        </xdr:cNvPr>
        <xdr:cNvSpPr txBox="1"/>
      </xdr:nvSpPr>
      <xdr:spPr>
        <a:xfrm>
          <a:off x="1658881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1DF70765-BFD4-4D84-8F43-0F5F1EBC049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C827D5C4-2AA2-4803-8366-24747151DAA1}"/>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7BFB774C-3B87-49CA-A937-62BD4B2E653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A225DA9A-8D37-4EF1-86CB-A124A25976E8}"/>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ABD89D55-547E-434F-AE66-9A9AD1B17589}"/>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F4668B14-6B23-4326-AB05-7697776E43B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7145FE1D-172A-4FFB-A92D-2437C35D717E}"/>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67346EA9-FB0D-467B-B4C7-D043EDDED60F}"/>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48B0B01E-6B94-4446-A61C-54437A65D987}"/>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F3EFC482-3246-4D4D-9AEE-02A95AC0042C}"/>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EBA08C5C-C584-4EC2-B6DE-7FB1D9D204C1}"/>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367C46BE-FC9D-4932-9FC3-F6560451FFAE}"/>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218D333F-C67E-46DF-91A8-59FE0B48C7B3}"/>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287A8B7C-7087-4CE5-ABDB-B5A7223C0900}"/>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8127AF26-A3AF-4082-8DA4-55648A8CFE80}"/>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2A9691AA-9CA2-4F8A-9BE0-8B71CF9C4C1D}"/>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6B693107-FFFE-4BD5-B6AC-AF85BFB18329}"/>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28344DB2-0A2F-4AB0-8597-C55E9437F241}"/>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266199B0-302F-4A8E-A5D6-C8DE617F0344}"/>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8A4BFE61-8C6D-4E64-8FDF-E0C547FD2C44}"/>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4D4CF486-167C-4613-BC31-BFE39C9778EC}"/>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EE732590-EA06-4FD8-9179-FAD76B9C3772}"/>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A8C4466A-36A6-4CAC-B449-BB18F751D462}"/>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6368C5E1-287E-446C-8383-7D956F01B7FD}"/>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DC6960E1-3B35-41B0-9DBA-1474AC2924D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E745CD3C-B0A6-406C-9678-6A694E0AAA0F}"/>
            </a:ext>
          </a:extLst>
        </xdr:cNvPr>
        <xdr:cNvCxnSpPr/>
      </xdr:nvCxnSpPr>
      <xdr:spPr>
        <a:xfrm flipV="1">
          <a:off x="14703424" y="17204327"/>
          <a:ext cx="0" cy="151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9D793507-6E80-4D08-9EF6-60E13B23BC45}"/>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0AACB1A-0253-428C-8538-47022C8C87C5}"/>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66" name="【公民館】&#10;有形固定資産減価償却率最大値テキスト">
          <a:extLst>
            <a:ext uri="{FF2B5EF4-FFF2-40B4-BE49-F238E27FC236}">
              <a16:creationId xmlns:a16="http://schemas.microsoft.com/office/drawing/2014/main" id="{D2D1D698-5EF6-4A0B-AF13-3D05B65FD9BA}"/>
            </a:ext>
          </a:extLst>
        </xdr:cNvPr>
        <xdr:cNvSpPr txBox="1"/>
      </xdr:nvSpPr>
      <xdr:spPr>
        <a:xfrm>
          <a:off x="14742160" y="16985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67" name="直線コネクタ 766">
          <a:extLst>
            <a:ext uri="{FF2B5EF4-FFF2-40B4-BE49-F238E27FC236}">
              <a16:creationId xmlns:a16="http://schemas.microsoft.com/office/drawing/2014/main" id="{D75D26C6-47F2-45B3-81FA-3D7F7DA120D5}"/>
            </a:ext>
          </a:extLst>
        </xdr:cNvPr>
        <xdr:cNvCxnSpPr/>
      </xdr:nvCxnSpPr>
      <xdr:spPr>
        <a:xfrm>
          <a:off x="14611350" y="17204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68" name="【公民館】&#10;有形固定資産減価償却率平均値テキスト">
          <a:extLst>
            <a:ext uri="{FF2B5EF4-FFF2-40B4-BE49-F238E27FC236}">
              <a16:creationId xmlns:a16="http://schemas.microsoft.com/office/drawing/2014/main" id="{1593E2DE-6475-4924-AE81-86FB4D1DDD83}"/>
            </a:ext>
          </a:extLst>
        </xdr:cNvPr>
        <xdr:cNvSpPr txBox="1"/>
      </xdr:nvSpPr>
      <xdr:spPr>
        <a:xfrm>
          <a:off x="1474216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69" name="フローチャート: 判断 768">
          <a:extLst>
            <a:ext uri="{FF2B5EF4-FFF2-40B4-BE49-F238E27FC236}">
              <a16:creationId xmlns:a16="http://schemas.microsoft.com/office/drawing/2014/main" id="{B96E8204-91B9-4424-9E1C-31E846B5D1BA}"/>
            </a:ext>
          </a:extLst>
        </xdr:cNvPr>
        <xdr:cNvSpPr/>
      </xdr:nvSpPr>
      <xdr:spPr>
        <a:xfrm>
          <a:off x="14649450" y="181963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0" name="フローチャート: 判断 769">
          <a:extLst>
            <a:ext uri="{FF2B5EF4-FFF2-40B4-BE49-F238E27FC236}">
              <a16:creationId xmlns:a16="http://schemas.microsoft.com/office/drawing/2014/main" id="{1B7E1294-6162-4163-85E9-5192877957CC}"/>
            </a:ext>
          </a:extLst>
        </xdr:cNvPr>
        <xdr:cNvSpPr/>
      </xdr:nvSpPr>
      <xdr:spPr>
        <a:xfrm>
          <a:off x="13887450" y="182274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1" name="フローチャート: 判断 770">
          <a:extLst>
            <a:ext uri="{FF2B5EF4-FFF2-40B4-BE49-F238E27FC236}">
              <a16:creationId xmlns:a16="http://schemas.microsoft.com/office/drawing/2014/main" id="{A98497B7-199D-4E78-BD23-2078546111D8}"/>
            </a:ext>
          </a:extLst>
        </xdr:cNvPr>
        <xdr:cNvSpPr/>
      </xdr:nvSpPr>
      <xdr:spPr>
        <a:xfrm>
          <a:off x="13089890" y="18210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2" name="フローチャート: 判断 771">
          <a:extLst>
            <a:ext uri="{FF2B5EF4-FFF2-40B4-BE49-F238E27FC236}">
              <a16:creationId xmlns:a16="http://schemas.microsoft.com/office/drawing/2014/main" id="{220D8F6B-13E9-4DA1-AA70-BA599A021CAE}"/>
            </a:ext>
          </a:extLst>
        </xdr:cNvPr>
        <xdr:cNvSpPr/>
      </xdr:nvSpPr>
      <xdr:spPr>
        <a:xfrm>
          <a:off x="12303760" y="182312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3" name="フローチャート: 判断 772">
          <a:extLst>
            <a:ext uri="{FF2B5EF4-FFF2-40B4-BE49-F238E27FC236}">
              <a16:creationId xmlns:a16="http://schemas.microsoft.com/office/drawing/2014/main" id="{4A2A8F11-75F4-496B-A23B-7B57D7DD99F5}"/>
            </a:ext>
          </a:extLst>
        </xdr:cNvPr>
        <xdr:cNvSpPr/>
      </xdr:nvSpPr>
      <xdr:spPr>
        <a:xfrm>
          <a:off x="11487150" y="1819882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29AA18E-40C7-44AB-9C29-8681294741D2}"/>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CF9BE9B-0CBE-4D8C-89A6-F23DE67AC4B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E8C9F08-277C-448C-A675-67F4D24106A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EF0974D-8FD7-428E-9D7F-0C5CF0C8A56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D31337F-1EAC-4155-BFC0-2DB11125202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46627</xdr:rowOff>
    </xdr:from>
    <xdr:to>
      <xdr:col>85</xdr:col>
      <xdr:colOff>177800</xdr:colOff>
      <xdr:row>108</xdr:row>
      <xdr:rowOff>148227</xdr:rowOff>
    </xdr:to>
    <xdr:sp macro="" textlink="">
      <xdr:nvSpPr>
        <xdr:cNvPr id="779" name="楕円 778">
          <a:extLst>
            <a:ext uri="{FF2B5EF4-FFF2-40B4-BE49-F238E27FC236}">
              <a16:creationId xmlns:a16="http://schemas.microsoft.com/office/drawing/2014/main" id="{EC553445-6CC5-40F9-9546-75B7F47EF45C}"/>
            </a:ext>
          </a:extLst>
        </xdr:cNvPr>
        <xdr:cNvSpPr/>
      </xdr:nvSpPr>
      <xdr:spPr>
        <a:xfrm>
          <a:off x="14649450" y="1856513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133004</xdr:rowOff>
    </xdr:from>
    <xdr:ext cx="405111" cy="259045"/>
    <xdr:sp macro="" textlink="">
      <xdr:nvSpPr>
        <xdr:cNvPr id="780" name="【公民館】&#10;有形固定資産減価償却率該当値テキスト">
          <a:extLst>
            <a:ext uri="{FF2B5EF4-FFF2-40B4-BE49-F238E27FC236}">
              <a16:creationId xmlns:a16="http://schemas.microsoft.com/office/drawing/2014/main" id="{22D11154-76E8-46AD-B533-F809F7F6DA15}"/>
            </a:ext>
          </a:extLst>
        </xdr:cNvPr>
        <xdr:cNvSpPr txBox="1"/>
      </xdr:nvSpPr>
      <xdr:spPr>
        <a:xfrm>
          <a:off x="14742160" y="18481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xdr:rowOff>
    </xdr:from>
    <xdr:to>
      <xdr:col>81</xdr:col>
      <xdr:colOff>101600</xdr:colOff>
      <xdr:row>108</xdr:row>
      <xdr:rowOff>115570</xdr:rowOff>
    </xdr:to>
    <xdr:sp macro="" textlink="">
      <xdr:nvSpPr>
        <xdr:cNvPr id="781" name="楕円 780">
          <a:extLst>
            <a:ext uri="{FF2B5EF4-FFF2-40B4-BE49-F238E27FC236}">
              <a16:creationId xmlns:a16="http://schemas.microsoft.com/office/drawing/2014/main" id="{D3808455-6C8C-411E-98F6-D9CE79FBCE98}"/>
            </a:ext>
          </a:extLst>
        </xdr:cNvPr>
        <xdr:cNvSpPr/>
      </xdr:nvSpPr>
      <xdr:spPr>
        <a:xfrm>
          <a:off x="13887450" y="185343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64770</xdr:rowOff>
    </xdr:from>
    <xdr:to>
      <xdr:col>85</xdr:col>
      <xdr:colOff>127000</xdr:colOff>
      <xdr:row>108</xdr:row>
      <xdr:rowOff>97427</xdr:rowOff>
    </xdr:to>
    <xdr:cxnSp macro="">
      <xdr:nvCxnSpPr>
        <xdr:cNvPr id="782" name="直線コネクタ 781">
          <a:extLst>
            <a:ext uri="{FF2B5EF4-FFF2-40B4-BE49-F238E27FC236}">
              <a16:creationId xmlns:a16="http://schemas.microsoft.com/office/drawing/2014/main" id="{2A990B16-F87A-4504-B9A3-B6B33813D6BA}"/>
            </a:ext>
          </a:extLst>
        </xdr:cNvPr>
        <xdr:cNvCxnSpPr/>
      </xdr:nvCxnSpPr>
      <xdr:spPr>
        <a:xfrm>
          <a:off x="13942060" y="18579465"/>
          <a:ext cx="762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783" name="楕円 782">
          <a:extLst>
            <a:ext uri="{FF2B5EF4-FFF2-40B4-BE49-F238E27FC236}">
              <a16:creationId xmlns:a16="http://schemas.microsoft.com/office/drawing/2014/main" id="{13536B33-5BB8-464C-847F-4885795FB94D}"/>
            </a:ext>
          </a:extLst>
        </xdr:cNvPr>
        <xdr:cNvSpPr/>
      </xdr:nvSpPr>
      <xdr:spPr>
        <a:xfrm>
          <a:off x="13089890" y="184962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64770</xdr:rowOff>
    </xdr:to>
    <xdr:cxnSp macro="">
      <xdr:nvCxnSpPr>
        <xdr:cNvPr id="784" name="直線コネクタ 783">
          <a:extLst>
            <a:ext uri="{FF2B5EF4-FFF2-40B4-BE49-F238E27FC236}">
              <a16:creationId xmlns:a16="http://schemas.microsoft.com/office/drawing/2014/main" id="{5FFD8294-1353-4F59-95AD-B708CB5405AB}"/>
            </a:ext>
          </a:extLst>
        </xdr:cNvPr>
        <xdr:cNvCxnSpPr/>
      </xdr:nvCxnSpPr>
      <xdr:spPr>
        <a:xfrm>
          <a:off x="13144500" y="1854517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116839</xdr:rowOff>
    </xdr:from>
    <xdr:to>
      <xdr:col>72</xdr:col>
      <xdr:colOff>38100</xdr:colOff>
      <xdr:row>108</xdr:row>
      <xdr:rowOff>46989</xdr:rowOff>
    </xdr:to>
    <xdr:sp macro="" textlink="">
      <xdr:nvSpPr>
        <xdr:cNvPr id="785" name="楕円 784">
          <a:extLst>
            <a:ext uri="{FF2B5EF4-FFF2-40B4-BE49-F238E27FC236}">
              <a16:creationId xmlns:a16="http://schemas.microsoft.com/office/drawing/2014/main" id="{4D7A6B88-95D0-4C5A-B9EF-1E559EA6B1D9}"/>
            </a:ext>
          </a:extLst>
        </xdr:cNvPr>
        <xdr:cNvSpPr/>
      </xdr:nvSpPr>
      <xdr:spPr>
        <a:xfrm>
          <a:off x="12303760" y="184619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167639</xdr:rowOff>
    </xdr:from>
    <xdr:to>
      <xdr:col>76</xdr:col>
      <xdr:colOff>114300</xdr:colOff>
      <xdr:row>108</xdr:row>
      <xdr:rowOff>30480</xdr:rowOff>
    </xdr:to>
    <xdr:cxnSp macro="">
      <xdr:nvCxnSpPr>
        <xdr:cNvPr id="786" name="直線コネクタ 785">
          <a:extLst>
            <a:ext uri="{FF2B5EF4-FFF2-40B4-BE49-F238E27FC236}">
              <a16:creationId xmlns:a16="http://schemas.microsoft.com/office/drawing/2014/main" id="{A29FC5BB-F5F6-43EF-A587-774C74CFE650}"/>
            </a:ext>
          </a:extLst>
        </xdr:cNvPr>
        <xdr:cNvCxnSpPr/>
      </xdr:nvCxnSpPr>
      <xdr:spPr>
        <a:xfrm>
          <a:off x="12346940" y="18516599"/>
          <a:ext cx="797560"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84182</xdr:rowOff>
    </xdr:from>
    <xdr:to>
      <xdr:col>67</xdr:col>
      <xdr:colOff>101600</xdr:colOff>
      <xdr:row>108</xdr:row>
      <xdr:rowOff>14332</xdr:rowOff>
    </xdr:to>
    <xdr:sp macro="" textlink="">
      <xdr:nvSpPr>
        <xdr:cNvPr id="787" name="楕円 786">
          <a:extLst>
            <a:ext uri="{FF2B5EF4-FFF2-40B4-BE49-F238E27FC236}">
              <a16:creationId xmlns:a16="http://schemas.microsoft.com/office/drawing/2014/main" id="{BBDC9211-8E66-406F-ABED-08CF9C2A9C1A}"/>
            </a:ext>
          </a:extLst>
        </xdr:cNvPr>
        <xdr:cNvSpPr/>
      </xdr:nvSpPr>
      <xdr:spPr>
        <a:xfrm>
          <a:off x="11487150" y="1843123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134982</xdr:rowOff>
    </xdr:from>
    <xdr:to>
      <xdr:col>71</xdr:col>
      <xdr:colOff>177800</xdr:colOff>
      <xdr:row>107</xdr:row>
      <xdr:rowOff>167639</xdr:rowOff>
    </xdr:to>
    <xdr:cxnSp macro="">
      <xdr:nvCxnSpPr>
        <xdr:cNvPr id="788" name="直線コネクタ 787">
          <a:extLst>
            <a:ext uri="{FF2B5EF4-FFF2-40B4-BE49-F238E27FC236}">
              <a16:creationId xmlns:a16="http://schemas.microsoft.com/office/drawing/2014/main" id="{A3A95B55-87FA-4B11-93AA-3C77A9E4E7F7}"/>
            </a:ext>
          </a:extLst>
        </xdr:cNvPr>
        <xdr:cNvCxnSpPr/>
      </xdr:nvCxnSpPr>
      <xdr:spPr>
        <a:xfrm>
          <a:off x="11541760" y="18476322"/>
          <a:ext cx="80518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89" name="n_1aveValue【公民館】&#10;有形固定資産減価償却率">
          <a:extLst>
            <a:ext uri="{FF2B5EF4-FFF2-40B4-BE49-F238E27FC236}">
              <a16:creationId xmlns:a16="http://schemas.microsoft.com/office/drawing/2014/main" id="{4088B077-8641-4B73-BC38-AE7268AE7954}"/>
            </a:ext>
          </a:extLst>
        </xdr:cNvPr>
        <xdr:cNvSpPr txBox="1"/>
      </xdr:nvSpPr>
      <xdr:spPr>
        <a:xfrm>
          <a:off x="13738234" y="1800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90" name="n_2aveValue【公民館】&#10;有形固定資産減価償却率">
          <a:extLst>
            <a:ext uri="{FF2B5EF4-FFF2-40B4-BE49-F238E27FC236}">
              <a16:creationId xmlns:a16="http://schemas.microsoft.com/office/drawing/2014/main" id="{EBC53D63-C465-4F42-B58D-3F1C0A5C4896}"/>
            </a:ext>
          </a:extLst>
        </xdr:cNvPr>
        <xdr:cNvSpPr txBox="1"/>
      </xdr:nvSpPr>
      <xdr:spPr>
        <a:xfrm>
          <a:off x="1295718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91" name="n_3aveValue【公民館】&#10;有形固定資産減価償却率">
          <a:extLst>
            <a:ext uri="{FF2B5EF4-FFF2-40B4-BE49-F238E27FC236}">
              <a16:creationId xmlns:a16="http://schemas.microsoft.com/office/drawing/2014/main" id="{C7E72B57-8378-4BD2-994C-71324630A5D0}"/>
            </a:ext>
          </a:extLst>
        </xdr:cNvPr>
        <xdr:cNvSpPr txBox="1"/>
      </xdr:nvSpPr>
      <xdr:spPr>
        <a:xfrm>
          <a:off x="12171054" y="1801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92" name="n_4aveValue【公民館】&#10;有形固定資産減価償却率">
          <a:extLst>
            <a:ext uri="{FF2B5EF4-FFF2-40B4-BE49-F238E27FC236}">
              <a16:creationId xmlns:a16="http://schemas.microsoft.com/office/drawing/2014/main" id="{F59F5374-B783-4141-85C9-02AD37F22195}"/>
            </a:ext>
          </a:extLst>
        </xdr:cNvPr>
        <xdr:cNvSpPr txBox="1"/>
      </xdr:nvSpPr>
      <xdr:spPr>
        <a:xfrm>
          <a:off x="11354444" y="1797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106697</xdr:rowOff>
    </xdr:from>
    <xdr:ext cx="405111" cy="259045"/>
    <xdr:sp macro="" textlink="">
      <xdr:nvSpPr>
        <xdr:cNvPr id="793" name="n_1mainValue【公民館】&#10;有形固定資産減価償却率">
          <a:extLst>
            <a:ext uri="{FF2B5EF4-FFF2-40B4-BE49-F238E27FC236}">
              <a16:creationId xmlns:a16="http://schemas.microsoft.com/office/drawing/2014/main" id="{C45FAB5A-74C1-4968-991C-86B89A59F405}"/>
            </a:ext>
          </a:extLst>
        </xdr:cNvPr>
        <xdr:cNvSpPr txBox="1"/>
      </xdr:nvSpPr>
      <xdr:spPr>
        <a:xfrm>
          <a:off x="13738234" y="186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794" name="n_2mainValue【公民館】&#10;有形固定資産減価償却率">
          <a:extLst>
            <a:ext uri="{FF2B5EF4-FFF2-40B4-BE49-F238E27FC236}">
              <a16:creationId xmlns:a16="http://schemas.microsoft.com/office/drawing/2014/main" id="{F3447CB7-EF18-4C7E-A686-90AD4531DF8A}"/>
            </a:ext>
          </a:extLst>
        </xdr:cNvPr>
        <xdr:cNvSpPr txBox="1"/>
      </xdr:nvSpPr>
      <xdr:spPr>
        <a:xfrm>
          <a:off x="1295718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38116</xdr:rowOff>
    </xdr:from>
    <xdr:ext cx="405111" cy="259045"/>
    <xdr:sp macro="" textlink="">
      <xdr:nvSpPr>
        <xdr:cNvPr id="795" name="n_3mainValue【公民館】&#10;有形固定資産減価償却率">
          <a:extLst>
            <a:ext uri="{FF2B5EF4-FFF2-40B4-BE49-F238E27FC236}">
              <a16:creationId xmlns:a16="http://schemas.microsoft.com/office/drawing/2014/main" id="{EC552FFD-82D4-4783-A197-E323300940D4}"/>
            </a:ext>
          </a:extLst>
        </xdr:cNvPr>
        <xdr:cNvSpPr txBox="1"/>
      </xdr:nvSpPr>
      <xdr:spPr>
        <a:xfrm>
          <a:off x="1217105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5459</xdr:rowOff>
    </xdr:from>
    <xdr:ext cx="405111" cy="259045"/>
    <xdr:sp macro="" textlink="">
      <xdr:nvSpPr>
        <xdr:cNvPr id="796" name="n_4mainValue【公民館】&#10;有形固定資産減価償却率">
          <a:extLst>
            <a:ext uri="{FF2B5EF4-FFF2-40B4-BE49-F238E27FC236}">
              <a16:creationId xmlns:a16="http://schemas.microsoft.com/office/drawing/2014/main" id="{3BE3FED0-02AF-4F2E-94DD-B34B29AEE932}"/>
            </a:ext>
          </a:extLst>
        </xdr:cNvPr>
        <xdr:cNvSpPr txBox="1"/>
      </xdr:nvSpPr>
      <xdr:spPr>
        <a:xfrm>
          <a:off x="11354444" y="1852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9D86E505-E2F5-46F8-9F83-F963AF94818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73A69681-744B-49B1-99F1-77563D386BB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CECBB929-E893-4C51-B922-DEE83FFF95F5}"/>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B59901CB-AB55-4987-91A3-E785FCD843C9}"/>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F55D84F-BBC4-47BF-95E8-F1FBA2E934F8}"/>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558C25A6-AC58-4423-8476-6A8D7A12BAA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97A425E4-F09B-4097-93E8-D70AA4AB95B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39E1CB2D-83C3-4B35-BBBE-1D98C418BA3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D0109D30-4439-463A-8E3C-F71A1F30B56A}"/>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8FD9E5D0-E57F-4939-8B91-BCC4D23EE57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1BC2BAE1-01BD-4111-87A4-E5BE0D2BF56E}"/>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EF9DECFF-DA56-4BAD-959B-A58F6A8C8898}"/>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5948101C-D21B-449B-BE3B-B148E16337A0}"/>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75565BF3-EEAF-40F2-9667-608A906B7F1B}"/>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2202DA67-74D9-4D58-A243-8A3626642D3D}"/>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7D174077-55E8-4E9B-9D6A-CABE012180F4}"/>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57A8675E-A42D-4E15-99ED-057282786588}"/>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3283D0A3-01EF-4F4B-8707-166EE1801D2F}"/>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30D19113-C1A4-4FF4-B828-EA8312279BDB}"/>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69AE2FFA-F9A8-45F8-A5B0-FB9FAECA2A50}"/>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E22F55A3-0824-403A-90CF-ECA8E5A5F740}"/>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5F7EFAE8-6D5B-4D08-A5B4-D9D94EDE48C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DF261B65-B8C9-4D6E-A7C8-71CE15496232}"/>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D8206D55-5DA7-4FCD-B689-92C6FEF0559A}"/>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8B78CC24-F3D4-4D83-BDCC-5FCA0E16A54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2" name="直線コネクタ 821">
          <a:extLst>
            <a:ext uri="{FF2B5EF4-FFF2-40B4-BE49-F238E27FC236}">
              <a16:creationId xmlns:a16="http://schemas.microsoft.com/office/drawing/2014/main" id="{B1341752-954A-4415-A46C-BC9252A73D21}"/>
            </a:ext>
          </a:extLst>
        </xdr:cNvPr>
        <xdr:cNvCxnSpPr/>
      </xdr:nvCxnSpPr>
      <xdr:spPr>
        <a:xfrm flipV="1">
          <a:off x="19947254" y="17260388"/>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3" name="【公民館】&#10;一人当たり面積最小値テキスト">
          <a:extLst>
            <a:ext uri="{FF2B5EF4-FFF2-40B4-BE49-F238E27FC236}">
              <a16:creationId xmlns:a16="http://schemas.microsoft.com/office/drawing/2014/main" id="{F66144C8-1BE1-4FFB-9C24-CA621FCAA401}"/>
            </a:ext>
          </a:extLst>
        </xdr:cNvPr>
        <xdr:cNvSpPr txBox="1"/>
      </xdr:nvSpPr>
      <xdr:spPr>
        <a:xfrm>
          <a:off x="19985990" y="187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24" name="直線コネクタ 823">
          <a:extLst>
            <a:ext uri="{FF2B5EF4-FFF2-40B4-BE49-F238E27FC236}">
              <a16:creationId xmlns:a16="http://schemas.microsoft.com/office/drawing/2014/main" id="{9CE336B5-9955-4066-B271-73FA70BE41E2}"/>
            </a:ext>
          </a:extLst>
        </xdr:cNvPr>
        <xdr:cNvCxnSpPr/>
      </xdr:nvCxnSpPr>
      <xdr:spPr>
        <a:xfrm>
          <a:off x="19885660" y="1870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25" name="【公民館】&#10;一人当たり面積最大値テキスト">
          <a:extLst>
            <a:ext uri="{FF2B5EF4-FFF2-40B4-BE49-F238E27FC236}">
              <a16:creationId xmlns:a16="http://schemas.microsoft.com/office/drawing/2014/main" id="{8AFF7BA7-1A2B-45B4-B2B1-8A0F1113813A}"/>
            </a:ext>
          </a:extLst>
        </xdr:cNvPr>
        <xdr:cNvSpPr txBox="1"/>
      </xdr:nvSpPr>
      <xdr:spPr>
        <a:xfrm>
          <a:off x="19985990" y="170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26" name="直線コネクタ 825">
          <a:extLst>
            <a:ext uri="{FF2B5EF4-FFF2-40B4-BE49-F238E27FC236}">
              <a16:creationId xmlns:a16="http://schemas.microsoft.com/office/drawing/2014/main" id="{C9EDD284-2D89-4FA6-8E86-892B00035C4C}"/>
            </a:ext>
          </a:extLst>
        </xdr:cNvPr>
        <xdr:cNvCxnSpPr/>
      </xdr:nvCxnSpPr>
      <xdr:spPr>
        <a:xfrm>
          <a:off x="19885660" y="17260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27" name="【公民館】&#10;一人当たり面積平均値テキスト">
          <a:extLst>
            <a:ext uri="{FF2B5EF4-FFF2-40B4-BE49-F238E27FC236}">
              <a16:creationId xmlns:a16="http://schemas.microsoft.com/office/drawing/2014/main" id="{7D292436-0BF0-4568-826D-6EE7E55A11E9}"/>
            </a:ext>
          </a:extLst>
        </xdr:cNvPr>
        <xdr:cNvSpPr txBox="1"/>
      </xdr:nvSpPr>
      <xdr:spPr>
        <a:xfrm>
          <a:off x="19985990" y="1811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28" name="フローチャート: 判断 827">
          <a:extLst>
            <a:ext uri="{FF2B5EF4-FFF2-40B4-BE49-F238E27FC236}">
              <a16:creationId xmlns:a16="http://schemas.microsoft.com/office/drawing/2014/main" id="{D2907E92-0D8A-472C-9138-8BF5D531B976}"/>
            </a:ext>
          </a:extLst>
        </xdr:cNvPr>
        <xdr:cNvSpPr/>
      </xdr:nvSpPr>
      <xdr:spPr>
        <a:xfrm>
          <a:off x="19904710" y="18263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29" name="フローチャート: 判断 828">
          <a:extLst>
            <a:ext uri="{FF2B5EF4-FFF2-40B4-BE49-F238E27FC236}">
              <a16:creationId xmlns:a16="http://schemas.microsoft.com/office/drawing/2014/main" id="{DEBB3C27-2BB1-4B81-BA1D-087017A70D19}"/>
            </a:ext>
          </a:extLst>
        </xdr:cNvPr>
        <xdr:cNvSpPr/>
      </xdr:nvSpPr>
      <xdr:spPr>
        <a:xfrm>
          <a:off x="19161760" y="182502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0" name="フローチャート: 判断 829">
          <a:extLst>
            <a:ext uri="{FF2B5EF4-FFF2-40B4-BE49-F238E27FC236}">
              <a16:creationId xmlns:a16="http://schemas.microsoft.com/office/drawing/2014/main" id="{6D040DD5-8C5F-432D-819A-D58B4B8CAAE8}"/>
            </a:ext>
          </a:extLst>
        </xdr:cNvPr>
        <xdr:cNvSpPr/>
      </xdr:nvSpPr>
      <xdr:spPr>
        <a:xfrm>
          <a:off x="18345150" y="182407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1" name="フローチャート: 判断 830">
          <a:extLst>
            <a:ext uri="{FF2B5EF4-FFF2-40B4-BE49-F238E27FC236}">
              <a16:creationId xmlns:a16="http://schemas.microsoft.com/office/drawing/2014/main" id="{3BEB0550-F279-4003-A115-13F1FDE5827E}"/>
            </a:ext>
          </a:extLst>
        </xdr:cNvPr>
        <xdr:cNvSpPr/>
      </xdr:nvSpPr>
      <xdr:spPr>
        <a:xfrm>
          <a:off x="17547590" y="1824699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2" name="フローチャート: 判断 831">
          <a:extLst>
            <a:ext uri="{FF2B5EF4-FFF2-40B4-BE49-F238E27FC236}">
              <a16:creationId xmlns:a16="http://schemas.microsoft.com/office/drawing/2014/main" id="{2113A5CF-442E-4F44-B8F2-4DEAFF5B2F31}"/>
            </a:ext>
          </a:extLst>
        </xdr:cNvPr>
        <xdr:cNvSpPr/>
      </xdr:nvSpPr>
      <xdr:spPr>
        <a:xfrm>
          <a:off x="16761460" y="182440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70AA2AB4-D391-4899-A274-150EC9B6CE24}"/>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AA1FEB01-10A1-4B5A-A94F-87239C82B010}"/>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1EC7204-30D2-4FD4-86AF-B1E8906A767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7E7A5FA-C1A3-4A3D-88D3-5E3542D483E8}"/>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D7A3DC4-68AE-45C5-A25E-83CC9DDD0508}"/>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83638</xdr:rowOff>
    </xdr:from>
    <xdr:to>
      <xdr:col>116</xdr:col>
      <xdr:colOff>114300</xdr:colOff>
      <xdr:row>108</xdr:row>
      <xdr:rowOff>13788</xdr:rowOff>
    </xdr:to>
    <xdr:sp macro="" textlink="">
      <xdr:nvSpPr>
        <xdr:cNvPr id="838" name="楕円 837">
          <a:extLst>
            <a:ext uri="{FF2B5EF4-FFF2-40B4-BE49-F238E27FC236}">
              <a16:creationId xmlns:a16="http://schemas.microsoft.com/office/drawing/2014/main" id="{7A43602A-D660-42C7-A138-D66D6D4B0CE9}"/>
            </a:ext>
          </a:extLst>
        </xdr:cNvPr>
        <xdr:cNvSpPr/>
      </xdr:nvSpPr>
      <xdr:spPr>
        <a:xfrm>
          <a:off x="19904710" y="184306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62065</xdr:rowOff>
    </xdr:from>
    <xdr:ext cx="469744" cy="259045"/>
    <xdr:sp macro="" textlink="">
      <xdr:nvSpPr>
        <xdr:cNvPr id="839" name="【公民館】&#10;一人当たり面積該当値テキスト">
          <a:extLst>
            <a:ext uri="{FF2B5EF4-FFF2-40B4-BE49-F238E27FC236}">
              <a16:creationId xmlns:a16="http://schemas.microsoft.com/office/drawing/2014/main" id="{C8D82AC3-8F37-44E2-9D2B-963D3D247673}"/>
            </a:ext>
          </a:extLst>
        </xdr:cNvPr>
        <xdr:cNvSpPr txBox="1"/>
      </xdr:nvSpPr>
      <xdr:spPr>
        <a:xfrm>
          <a:off x="19985990" y="1840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89081</xdr:rowOff>
    </xdr:from>
    <xdr:to>
      <xdr:col>112</xdr:col>
      <xdr:colOff>38100</xdr:colOff>
      <xdr:row>108</xdr:row>
      <xdr:rowOff>19231</xdr:rowOff>
    </xdr:to>
    <xdr:sp macro="" textlink="">
      <xdr:nvSpPr>
        <xdr:cNvPr id="840" name="楕円 839">
          <a:extLst>
            <a:ext uri="{FF2B5EF4-FFF2-40B4-BE49-F238E27FC236}">
              <a16:creationId xmlns:a16="http://schemas.microsoft.com/office/drawing/2014/main" id="{3CE65BF9-8415-490E-8179-FE6F5212B497}"/>
            </a:ext>
          </a:extLst>
        </xdr:cNvPr>
        <xdr:cNvSpPr/>
      </xdr:nvSpPr>
      <xdr:spPr>
        <a:xfrm>
          <a:off x="19161760" y="1843804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134438</xdr:rowOff>
    </xdr:from>
    <xdr:to>
      <xdr:col>116</xdr:col>
      <xdr:colOff>63500</xdr:colOff>
      <xdr:row>107</xdr:row>
      <xdr:rowOff>139881</xdr:rowOff>
    </xdr:to>
    <xdr:cxnSp macro="">
      <xdr:nvCxnSpPr>
        <xdr:cNvPr id="841" name="直線コネクタ 840">
          <a:extLst>
            <a:ext uri="{FF2B5EF4-FFF2-40B4-BE49-F238E27FC236}">
              <a16:creationId xmlns:a16="http://schemas.microsoft.com/office/drawing/2014/main" id="{0EF894B9-1B3C-4AD0-A328-CB2912FD4FC0}"/>
            </a:ext>
          </a:extLst>
        </xdr:cNvPr>
        <xdr:cNvCxnSpPr/>
      </xdr:nvCxnSpPr>
      <xdr:spPr>
        <a:xfrm flipV="1">
          <a:off x="19204940" y="18475778"/>
          <a:ext cx="74295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93436</xdr:rowOff>
    </xdr:from>
    <xdr:to>
      <xdr:col>107</xdr:col>
      <xdr:colOff>101600</xdr:colOff>
      <xdr:row>108</xdr:row>
      <xdr:rowOff>23586</xdr:rowOff>
    </xdr:to>
    <xdr:sp macro="" textlink="">
      <xdr:nvSpPr>
        <xdr:cNvPr id="842" name="楕円 841">
          <a:extLst>
            <a:ext uri="{FF2B5EF4-FFF2-40B4-BE49-F238E27FC236}">
              <a16:creationId xmlns:a16="http://schemas.microsoft.com/office/drawing/2014/main" id="{85C9DEA9-609A-4BCF-A18A-7B3C0D117918}"/>
            </a:ext>
          </a:extLst>
        </xdr:cNvPr>
        <xdr:cNvSpPr/>
      </xdr:nvSpPr>
      <xdr:spPr>
        <a:xfrm>
          <a:off x="18345150" y="1844239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139881</xdr:rowOff>
    </xdr:from>
    <xdr:to>
      <xdr:col>111</xdr:col>
      <xdr:colOff>177800</xdr:colOff>
      <xdr:row>107</xdr:row>
      <xdr:rowOff>144236</xdr:rowOff>
    </xdr:to>
    <xdr:cxnSp macro="">
      <xdr:nvCxnSpPr>
        <xdr:cNvPr id="843" name="直線コネクタ 842">
          <a:extLst>
            <a:ext uri="{FF2B5EF4-FFF2-40B4-BE49-F238E27FC236}">
              <a16:creationId xmlns:a16="http://schemas.microsoft.com/office/drawing/2014/main" id="{CEB98A59-F0C9-4F6D-AAFC-A9A81DA71462}"/>
            </a:ext>
          </a:extLst>
        </xdr:cNvPr>
        <xdr:cNvCxnSpPr/>
      </xdr:nvCxnSpPr>
      <xdr:spPr>
        <a:xfrm flipV="1">
          <a:off x="18399760" y="18481221"/>
          <a:ext cx="80518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99968</xdr:rowOff>
    </xdr:from>
    <xdr:to>
      <xdr:col>102</xdr:col>
      <xdr:colOff>165100</xdr:colOff>
      <xdr:row>108</xdr:row>
      <xdr:rowOff>30118</xdr:rowOff>
    </xdr:to>
    <xdr:sp macro="" textlink="">
      <xdr:nvSpPr>
        <xdr:cNvPr id="844" name="楕円 843">
          <a:extLst>
            <a:ext uri="{FF2B5EF4-FFF2-40B4-BE49-F238E27FC236}">
              <a16:creationId xmlns:a16="http://schemas.microsoft.com/office/drawing/2014/main" id="{43D6E6B2-AB9B-41DB-9295-F38F8FF34FBB}"/>
            </a:ext>
          </a:extLst>
        </xdr:cNvPr>
        <xdr:cNvSpPr/>
      </xdr:nvSpPr>
      <xdr:spPr>
        <a:xfrm>
          <a:off x="17547590" y="1844130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144236</xdr:rowOff>
    </xdr:from>
    <xdr:to>
      <xdr:col>107</xdr:col>
      <xdr:colOff>50800</xdr:colOff>
      <xdr:row>107</xdr:row>
      <xdr:rowOff>150768</xdr:rowOff>
    </xdr:to>
    <xdr:cxnSp macro="">
      <xdr:nvCxnSpPr>
        <xdr:cNvPr id="845" name="直線コネクタ 844">
          <a:extLst>
            <a:ext uri="{FF2B5EF4-FFF2-40B4-BE49-F238E27FC236}">
              <a16:creationId xmlns:a16="http://schemas.microsoft.com/office/drawing/2014/main" id="{BEB39A19-4C54-4BBA-A2BB-583C52081745}"/>
            </a:ext>
          </a:extLst>
        </xdr:cNvPr>
        <xdr:cNvCxnSpPr/>
      </xdr:nvCxnSpPr>
      <xdr:spPr>
        <a:xfrm flipV="1">
          <a:off x="17602200" y="18487481"/>
          <a:ext cx="79756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103232</xdr:rowOff>
    </xdr:from>
    <xdr:to>
      <xdr:col>98</xdr:col>
      <xdr:colOff>38100</xdr:colOff>
      <xdr:row>108</xdr:row>
      <xdr:rowOff>33382</xdr:rowOff>
    </xdr:to>
    <xdr:sp macro="" textlink="">
      <xdr:nvSpPr>
        <xdr:cNvPr id="846" name="楕円 845">
          <a:extLst>
            <a:ext uri="{FF2B5EF4-FFF2-40B4-BE49-F238E27FC236}">
              <a16:creationId xmlns:a16="http://schemas.microsoft.com/office/drawing/2014/main" id="{C4FA11B0-EA02-42F8-AE51-EC67695EAA5D}"/>
            </a:ext>
          </a:extLst>
        </xdr:cNvPr>
        <xdr:cNvSpPr/>
      </xdr:nvSpPr>
      <xdr:spPr>
        <a:xfrm>
          <a:off x="16761460" y="184464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150768</xdr:rowOff>
    </xdr:from>
    <xdr:to>
      <xdr:col>102</xdr:col>
      <xdr:colOff>114300</xdr:colOff>
      <xdr:row>107</xdr:row>
      <xdr:rowOff>154032</xdr:rowOff>
    </xdr:to>
    <xdr:cxnSp macro="">
      <xdr:nvCxnSpPr>
        <xdr:cNvPr id="847" name="直線コネクタ 846">
          <a:extLst>
            <a:ext uri="{FF2B5EF4-FFF2-40B4-BE49-F238E27FC236}">
              <a16:creationId xmlns:a16="http://schemas.microsoft.com/office/drawing/2014/main" id="{F7FCE68B-F19D-4D65-A2EA-B3C753CF0AA0}"/>
            </a:ext>
          </a:extLst>
        </xdr:cNvPr>
        <xdr:cNvCxnSpPr/>
      </xdr:nvCxnSpPr>
      <xdr:spPr>
        <a:xfrm flipV="1">
          <a:off x="16804640" y="18495918"/>
          <a:ext cx="79756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48" name="n_1aveValue【公民館】&#10;一人当たり面積">
          <a:extLst>
            <a:ext uri="{FF2B5EF4-FFF2-40B4-BE49-F238E27FC236}">
              <a16:creationId xmlns:a16="http://schemas.microsoft.com/office/drawing/2014/main" id="{E7B81DED-31CD-463B-8E68-3B2E27ED4E55}"/>
            </a:ext>
          </a:extLst>
        </xdr:cNvPr>
        <xdr:cNvSpPr txBox="1"/>
      </xdr:nvSpPr>
      <xdr:spPr>
        <a:xfrm>
          <a:off x="189821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49" name="n_2aveValue【公民館】&#10;一人当たり面積">
          <a:extLst>
            <a:ext uri="{FF2B5EF4-FFF2-40B4-BE49-F238E27FC236}">
              <a16:creationId xmlns:a16="http://schemas.microsoft.com/office/drawing/2014/main" id="{6E3AB208-4C45-424D-8082-931B6451A895}"/>
            </a:ext>
          </a:extLst>
        </xdr:cNvPr>
        <xdr:cNvSpPr txBox="1"/>
      </xdr:nvSpPr>
      <xdr:spPr>
        <a:xfrm>
          <a:off x="181820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0" name="n_3aveValue【公民館】&#10;一人当たり面積">
          <a:extLst>
            <a:ext uri="{FF2B5EF4-FFF2-40B4-BE49-F238E27FC236}">
              <a16:creationId xmlns:a16="http://schemas.microsoft.com/office/drawing/2014/main" id="{DBFCACC6-83C9-46F5-B44B-4D4B0B152F23}"/>
            </a:ext>
          </a:extLst>
        </xdr:cNvPr>
        <xdr:cNvSpPr txBox="1"/>
      </xdr:nvSpPr>
      <xdr:spPr>
        <a:xfrm>
          <a:off x="17384472" y="1801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1" name="n_4aveValue【公民館】&#10;一人当たり面積">
          <a:extLst>
            <a:ext uri="{FF2B5EF4-FFF2-40B4-BE49-F238E27FC236}">
              <a16:creationId xmlns:a16="http://schemas.microsoft.com/office/drawing/2014/main" id="{211749DE-6828-4DA1-B51E-CAACA74C2AC9}"/>
            </a:ext>
          </a:extLst>
        </xdr:cNvPr>
        <xdr:cNvSpPr txBox="1"/>
      </xdr:nvSpPr>
      <xdr:spPr>
        <a:xfrm>
          <a:off x="16588817" y="1802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10358</xdr:rowOff>
    </xdr:from>
    <xdr:ext cx="469744" cy="259045"/>
    <xdr:sp macro="" textlink="">
      <xdr:nvSpPr>
        <xdr:cNvPr id="852" name="n_1mainValue【公民館】&#10;一人当たり面積">
          <a:extLst>
            <a:ext uri="{FF2B5EF4-FFF2-40B4-BE49-F238E27FC236}">
              <a16:creationId xmlns:a16="http://schemas.microsoft.com/office/drawing/2014/main" id="{FF69C71F-2BD2-4569-9747-ED62E872DDB0}"/>
            </a:ext>
          </a:extLst>
        </xdr:cNvPr>
        <xdr:cNvSpPr txBox="1"/>
      </xdr:nvSpPr>
      <xdr:spPr>
        <a:xfrm>
          <a:off x="18982132" y="1852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14713</xdr:rowOff>
    </xdr:from>
    <xdr:ext cx="469744" cy="259045"/>
    <xdr:sp macro="" textlink="">
      <xdr:nvSpPr>
        <xdr:cNvPr id="853" name="n_2mainValue【公民館】&#10;一人当たり面積">
          <a:extLst>
            <a:ext uri="{FF2B5EF4-FFF2-40B4-BE49-F238E27FC236}">
              <a16:creationId xmlns:a16="http://schemas.microsoft.com/office/drawing/2014/main" id="{FD9865BF-5082-4542-8637-024D2270C012}"/>
            </a:ext>
          </a:extLst>
        </xdr:cNvPr>
        <xdr:cNvSpPr txBox="1"/>
      </xdr:nvSpPr>
      <xdr:spPr>
        <a:xfrm>
          <a:off x="18182032" y="1853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21245</xdr:rowOff>
    </xdr:from>
    <xdr:ext cx="469744" cy="259045"/>
    <xdr:sp macro="" textlink="">
      <xdr:nvSpPr>
        <xdr:cNvPr id="854" name="n_3mainValue【公民館】&#10;一人当たり面積">
          <a:extLst>
            <a:ext uri="{FF2B5EF4-FFF2-40B4-BE49-F238E27FC236}">
              <a16:creationId xmlns:a16="http://schemas.microsoft.com/office/drawing/2014/main" id="{5602AAB4-7944-4638-B6C2-6CC494024B66}"/>
            </a:ext>
          </a:extLst>
        </xdr:cNvPr>
        <xdr:cNvSpPr txBox="1"/>
      </xdr:nvSpPr>
      <xdr:spPr>
        <a:xfrm>
          <a:off x="17384472" y="1853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24509</xdr:rowOff>
    </xdr:from>
    <xdr:ext cx="469744" cy="259045"/>
    <xdr:sp macro="" textlink="">
      <xdr:nvSpPr>
        <xdr:cNvPr id="855" name="n_4mainValue【公民館】&#10;一人当たり面積">
          <a:extLst>
            <a:ext uri="{FF2B5EF4-FFF2-40B4-BE49-F238E27FC236}">
              <a16:creationId xmlns:a16="http://schemas.microsoft.com/office/drawing/2014/main" id="{D24FCFF2-2A21-488B-A2FA-350770F8A90E}"/>
            </a:ext>
          </a:extLst>
        </xdr:cNvPr>
        <xdr:cNvSpPr txBox="1"/>
      </xdr:nvSpPr>
      <xdr:spPr>
        <a:xfrm>
          <a:off x="16588817" y="1853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13F54022-0515-4240-9DBD-D0613FABCBA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59DDFBC5-010A-4B32-931D-52F70F79A06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2209ED9C-2ECC-4E07-914B-54FB6D18966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類似団体と比較して有形固定資産減価償却率が高くなっている施設は、学校施設、公営住宅、児童館、公民館であり、低くなっている施設は、認定こども園・幼稚園・保育所である。</a:t>
          </a:r>
        </a:p>
        <a:p>
          <a:r>
            <a:rPr kumimoji="1" lang="ja-JP" altLang="en-US" sz="1100">
              <a:latin typeface="ＭＳ ゴシック" panose="020B0609070205080204" pitchFamily="49" charset="-128"/>
              <a:ea typeface="ＭＳ ゴシック" panose="020B0609070205080204" pitchFamily="49" charset="-128"/>
            </a:rPr>
            <a:t>　学校施設については、小学校関係の有形固定資産減価償却率が高くなっている。今後、個別施設計画に基づき小学校施設の大規模改修工事や複合化等、老朽化対策に取り組んでいかなければならないと考えている。</a:t>
          </a:r>
        </a:p>
        <a:p>
          <a:r>
            <a:rPr kumimoji="1" lang="ja-JP" altLang="en-US" sz="1100">
              <a:latin typeface="ＭＳ ゴシック" panose="020B0609070205080204" pitchFamily="49" charset="-128"/>
              <a:ea typeface="ＭＳ ゴシック" panose="020B0609070205080204" pitchFamily="49" charset="-128"/>
            </a:rPr>
            <a:t>　公営住宅については、有形固定資産減価償却率が全国平均及び千葉県平均よりもかなり高くなっており、老朽化が進んでいる。このため、学校施設同様、個別施設計画に基づき、大規模改修工事等が必要になってくるかと思われる。ただし、施設自体は耐震基準にも適合し、適切に日々の修繕等を行っているため、使用する上での問題はない。</a:t>
          </a:r>
        </a:p>
        <a:p>
          <a:r>
            <a:rPr kumimoji="1" lang="ja-JP" altLang="en-US" sz="1100">
              <a:latin typeface="ＭＳ ゴシック" panose="020B0609070205080204" pitchFamily="49" charset="-128"/>
              <a:ea typeface="ＭＳ ゴシック" panose="020B0609070205080204" pitchFamily="49" charset="-128"/>
            </a:rPr>
            <a:t>　児童館・公民館については、有形固定資産減価償却率が全国平均及び千葉県平均よりもかなり高くなっており、老朽化がかなり進んでいるため、当該２施設を統合し、新公民館を建設中である。これに伴い、有形固定資産減価償却率は大幅な減少を見込めるが、建設以降の維持管理に係る経費の増加に留意しつつ、行政サービス向上に努め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B8A027-E5E1-4FD6-BFCF-C8AA610C74A4}"/>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195572C-799B-4377-9524-79B26A1A5497}"/>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7F17BE-4412-4A43-972F-661AEF3DA35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EC228E-7323-4DEA-B287-0BBCDA9D22D1}"/>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AB6B910-6253-428F-A2E7-CAB7FF63000B}"/>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2B68145-866E-4622-859D-61F9251B332D}"/>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57CB27-C3E2-49C3-8CD0-7044C0D90941}"/>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82814B-B1C9-475B-B6BC-07008E3779C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2926C51-871D-43BD-8D4F-6032918F55B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203BCA-E4DB-4916-9C7E-E669F911FD18}"/>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6,588
6,490
47.11
5,537,888
4,956,739
547,678
2,875,955
3,793,173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517D74-02D6-4DFD-A6C7-0D2FF34D2A8E}"/>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184EA7-1739-4464-A507-9127B5C0C89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05530B-C0EA-475E-865B-CF7E8FD7B527}"/>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D35148-FF4A-4475-8A62-DD91F13BAFE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77A4F7-A572-4DB4-A3DC-E2BEE80123C7}"/>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B761477-E1FE-40EF-9A74-EB50B7BF72A0}"/>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51C808-BA56-4985-A1B6-E064D7EC22A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372A80-EC40-405D-A857-D92E38B06093}"/>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8C6646-5861-4CB7-9202-AED63EDA55E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9DF36D-F77D-4DED-AF57-2EE627EDDC84}"/>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355DDA-4F73-45E7-A8E7-2649E5B8654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9A1BD0-C012-4EF3-B24E-823C9264C75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62C4EA-0AA7-476D-81E1-B9333D0787C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561082-D495-4C1D-B653-2380AEF9F73E}"/>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B3C8D3-552F-439E-A908-9810484E2D6B}"/>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C732B2-B475-4946-BAD1-CA738E1B0A0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2AE743-8859-47AA-9EF7-98226AD3C20F}"/>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77C166-C5BB-4954-A2AD-51529814D66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A906A5-9094-49CB-AAFB-C5EC4B7EE64F}"/>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BDC2CA2-A32D-44B2-95A4-97E25B64783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173A1F-F56D-4EC5-BB53-3277878D4EB9}"/>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1E993A-A1E6-4C01-B60E-E19E0B294372}"/>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0A3F2C3-4ADE-4EC9-9C6A-F465E03A4591}"/>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D8BCD7-50D1-471F-A793-DAED82DDC8A8}"/>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CB3D38B-D203-42B3-8946-9F89E606583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0190FD-46C0-4A27-97F3-13387B87D40F}"/>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80ED2A6-CD36-4D99-B4CC-939CEB1CEAB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5C16FB4-46E3-4300-9A82-D86B862D1DC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5DF759D-113E-4EC9-A50C-CF78CA30C2BA}"/>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5090DF3-A643-4B3C-8687-AAD6EDAEA87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4CABAFE-79B5-407B-BBFD-813BA6FDAFF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6C3B06-6EBF-44C1-8BFF-C98E08C6D11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3ED5EC3-B31C-4193-92FF-B76FB93C4530}"/>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DF8A7F5-68D3-4310-A2D4-D38D99695D8B}"/>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3A93EBF-D8D6-4A4C-9A81-960D8F8FDBCE}"/>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DD7D11C-7E81-4D58-BCED-681C8915C9D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E8AD89C-74C9-4C11-BA99-86341FA29DF1}"/>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0B035E7-EC89-4102-B5D1-F0ABFDFEF16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3D818C8-687F-4FB3-8FE2-D1A11A784192}"/>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397DBE1-A85D-4824-A2F9-E988B9F08B3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DBA1EBD-92D0-4BD1-9501-7CB65D6C9936}"/>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4C50FD6-7E90-4F4B-A456-9E7C1A1AD461}"/>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FA9CD9C-910B-45BD-9ABF-0AEA877C5CE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A6AC8CE-67CD-4C00-8935-5F645C9CCA84}"/>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17A78CC-B1EB-4BD1-803B-6A81A014C514}"/>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F8859C0-940E-49C2-9319-7C62FDB1E9F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12E58D1-823C-46CC-B335-7892D5F936FE}"/>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0FE657D-8238-445B-AA33-4AD9CE6E48E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ABAF331-38A0-497E-BDB8-F2743BAAD753}"/>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FF716E8C-795A-4447-857C-26593A3998F3}"/>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1EF8FF5D-AC82-4362-BC7F-8D2EB1020B1B}"/>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61716B5-23A7-4A4E-9AA5-C38342477925}"/>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B6F25189-B0EA-4686-802E-135A0FC5CB73}"/>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21E1CB87-7807-4182-ABC0-873DF3C18514}"/>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11ACBFE-3C5B-42F6-BAC5-53CDC7B490B9}"/>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964C1FF-84C3-486F-9BC3-EBBB584FA341}"/>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B506C8B8-EFE2-4F0D-8049-77E01A3DEA50}"/>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6E383A1-48E5-43AD-9B09-36F687853F33}"/>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4E43760-56B9-458E-9FA9-8B581851443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F3445D44-FE6C-4F9D-814C-D7360280194D}"/>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8F42D81-9B12-4BCC-9C5E-507F2A5A946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DEC00A0E-B482-4B4B-B678-A6304CFFF7C1}"/>
            </a:ext>
          </a:extLst>
        </xdr:cNvPr>
        <xdr:cNvCxnSpPr/>
      </xdr:nvCxnSpPr>
      <xdr:spPr>
        <a:xfrm flipV="1">
          <a:off x="417385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18E9518-E27A-459D-A324-C7B1777768A5}"/>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C6D0884-6EEB-41E2-9393-3DBC31D04049}"/>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BACC1657-3EB7-4133-8498-32AABB9FF4E8}"/>
            </a:ext>
          </a:extLst>
        </xdr:cNvPr>
        <xdr:cNvSpPr txBox="1"/>
      </xdr:nvSpPr>
      <xdr:spPr>
        <a:xfrm>
          <a:off x="421259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6E86EF1A-ADB7-4CDC-8846-15F2FD551C0D}"/>
            </a:ext>
          </a:extLst>
        </xdr:cNvPr>
        <xdr:cNvCxnSpPr/>
      </xdr:nvCxnSpPr>
      <xdr:spPr>
        <a:xfrm>
          <a:off x="411226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63DF0AE-7F23-4485-983E-321B54498B62}"/>
            </a:ext>
          </a:extLst>
        </xdr:cNvPr>
        <xdr:cNvSpPr txBox="1"/>
      </xdr:nvSpPr>
      <xdr:spPr>
        <a:xfrm>
          <a:off x="4212590" y="1025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A4ABCDD5-D34B-46F2-9F65-8CA2E1E5E3D5}"/>
            </a:ext>
          </a:extLst>
        </xdr:cNvPr>
        <xdr:cNvSpPr/>
      </xdr:nvSpPr>
      <xdr:spPr>
        <a:xfrm>
          <a:off x="41313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2D771B47-E204-4788-A7F2-5C8006019660}"/>
            </a:ext>
          </a:extLst>
        </xdr:cNvPr>
        <xdr:cNvSpPr/>
      </xdr:nvSpPr>
      <xdr:spPr>
        <a:xfrm>
          <a:off x="3388360" y="1035431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C343D108-1EE1-4969-A662-356B1ABBDB6C}"/>
            </a:ext>
          </a:extLst>
        </xdr:cNvPr>
        <xdr:cNvSpPr/>
      </xdr:nvSpPr>
      <xdr:spPr>
        <a:xfrm>
          <a:off x="25717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C9A23437-AE86-4D52-8785-2C3312BD5B87}"/>
            </a:ext>
          </a:extLst>
        </xdr:cNvPr>
        <xdr:cNvSpPr/>
      </xdr:nvSpPr>
      <xdr:spPr>
        <a:xfrm>
          <a:off x="1774190" y="103466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2CE3F1DF-80F0-4C7B-B609-12156BD37508}"/>
            </a:ext>
          </a:extLst>
        </xdr:cNvPr>
        <xdr:cNvSpPr/>
      </xdr:nvSpPr>
      <xdr:spPr>
        <a:xfrm>
          <a:off x="988060" y="10266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52870DE-8B62-47AF-8DEF-99594FB2B17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0B4C312-52A0-4D42-B5FA-D8C9E2DBEE25}"/>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1A9E3EA-B574-4B1A-BC93-0659E983D997}"/>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F432F35-583C-4C50-BF49-678EF9D03E83}"/>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1558AC7-A572-4B0C-AE95-243D8250D398}"/>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99695</xdr:rowOff>
    </xdr:from>
    <xdr:to>
      <xdr:col>24</xdr:col>
      <xdr:colOff>114300</xdr:colOff>
      <xdr:row>64</xdr:row>
      <xdr:rowOff>29845</xdr:rowOff>
    </xdr:to>
    <xdr:sp macro="" textlink="">
      <xdr:nvSpPr>
        <xdr:cNvPr id="89" name="楕円 88">
          <a:extLst>
            <a:ext uri="{FF2B5EF4-FFF2-40B4-BE49-F238E27FC236}">
              <a16:creationId xmlns:a16="http://schemas.microsoft.com/office/drawing/2014/main" id="{67C8B436-B3B6-4924-B71D-37878E5345E2}"/>
            </a:ext>
          </a:extLst>
        </xdr:cNvPr>
        <xdr:cNvSpPr/>
      </xdr:nvSpPr>
      <xdr:spPr>
        <a:xfrm>
          <a:off x="4131310" y="108972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14622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8F71A308-CF9C-4539-86ED-30644BBC780C}"/>
            </a:ext>
          </a:extLst>
        </xdr:cNvPr>
        <xdr:cNvSpPr txBox="1"/>
      </xdr:nvSpPr>
      <xdr:spPr>
        <a:xfrm>
          <a:off x="4212590" y="1081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153035</xdr:rowOff>
    </xdr:from>
    <xdr:to>
      <xdr:col>20</xdr:col>
      <xdr:colOff>38100</xdr:colOff>
      <xdr:row>64</xdr:row>
      <xdr:rowOff>83185</xdr:rowOff>
    </xdr:to>
    <xdr:sp macro="" textlink="">
      <xdr:nvSpPr>
        <xdr:cNvPr id="91" name="楕円 90">
          <a:extLst>
            <a:ext uri="{FF2B5EF4-FFF2-40B4-BE49-F238E27FC236}">
              <a16:creationId xmlns:a16="http://schemas.microsoft.com/office/drawing/2014/main" id="{18C01F69-1517-4244-BE7D-728FACA7EF97}"/>
            </a:ext>
          </a:extLst>
        </xdr:cNvPr>
        <xdr:cNvSpPr/>
      </xdr:nvSpPr>
      <xdr:spPr>
        <a:xfrm>
          <a:off x="3388360" y="109543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150495</xdr:rowOff>
    </xdr:from>
    <xdr:to>
      <xdr:col>24</xdr:col>
      <xdr:colOff>63500</xdr:colOff>
      <xdr:row>64</xdr:row>
      <xdr:rowOff>32385</xdr:rowOff>
    </xdr:to>
    <xdr:cxnSp macro="">
      <xdr:nvCxnSpPr>
        <xdr:cNvPr id="92" name="直線コネクタ 91">
          <a:extLst>
            <a:ext uri="{FF2B5EF4-FFF2-40B4-BE49-F238E27FC236}">
              <a16:creationId xmlns:a16="http://schemas.microsoft.com/office/drawing/2014/main" id="{8F03F4E4-E949-48AB-BB0C-7F9B0AE00586}"/>
            </a:ext>
          </a:extLst>
        </xdr:cNvPr>
        <xdr:cNvCxnSpPr/>
      </xdr:nvCxnSpPr>
      <xdr:spPr>
        <a:xfrm flipV="1">
          <a:off x="3431540" y="10951845"/>
          <a:ext cx="7429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137795</xdr:rowOff>
    </xdr:from>
    <xdr:to>
      <xdr:col>15</xdr:col>
      <xdr:colOff>101600</xdr:colOff>
      <xdr:row>64</xdr:row>
      <xdr:rowOff>67945</xdr:rowOff>
    </xdr:to>
    <xdr:sp macro="" textlink="">
      <xdr:nvSpPr>
        <xdr:cNvPr id="93" name="楕円 92">
          <a:extLst>
            <a:ext uri="{FF2B5EF4-FFF2-40B4-BE49-F238E27FC236}">
              <a16:creationId xmlns:a16="http://schemas.microsoft.com/office/drawing/2014/main" id="{7832B9A1-25A4-447B-BE44-990E19682FC3}"/>
            </a:ext>
          </a:extLst>
        </xdr:cNvPr>
        <xdr:cNvSpPr/>
      </xdr:nvSpPr>
      <xdr:spPr>
        <a:xfrm>
          <a:off x="2571750" y="109353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17145</xdr:rowOff>
    </xdr:from>
    <xdr:to>
      <xdr:col>19</xdr:col>
      <xdr:colOff>177800</xdr:colOff>
      <xdr:row>64</xdr:row>
      <xdr:rowOff>32385</xdr:rowOff>
    </xdr:to>
    <xdr:cxnSp macro="">
      <xdr:nvCxnSpPr>
        <xdr:cNvPr id="94" name="直線コネクタ 93">
          <a:extLst>
            <a:ext uri="{FF2B5EF4-FFF2-40B4-BE49-F238E27FC236}">
              <a16:creationId xmlns:a16="http://schemas.microsoft.com/office/drawing/2014/main" id="{8F217495-D521-4B13-9564-66F82A14103A}"/>
            </a:ext>
          </a:extLst>
        </xdr:cNvPr>
        <xdr:cNvCxnSpPr/>
      </xdr:nvCxnSpPr>
      <xdr:spPr>
        <a:xfrm>
          <a:off x="2626360" y="10993755"/>
          <a:ext cx="80518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118745</xdr:rowOff>
    </xdr:from>
    <xdr:to>
      <xdr:col>10</xdr:col>
      <xdr:colOff>165100</xdr:colOff>
      <xdr:row>64</xdr:row>
      <xdr:rowOff>48895</xdr:rowOff>
    </xdr:to>
    <xdr:sp macro="" textlink="">
      <xdr:nvSpPr>
        <xdr:cNvPr id="95" name="楕円 94">
          <a:extLst>
            <a:ext uri="{FF2B5EF4-FFF2-40B4-BE49-F238E27FC236}">
              <a16:creationId xmlns:a16="http://schemas.microsoft.com/office/drawing/2014/main" id="{41A65349-21F8-4C94-A134-886A37618241}"/>
            </a:ext>
          </a:extLst>
        </xdr:cNvPr>
        <xdr:cNvSpPr/>
      </xdr:nvSpPr>
      <xdr:spPr>
        <a:xfrm>
          <a:off x="1774190" y="109220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169545</xdr:rowOff>
    </xdr:from>
    <xdr:to>
      <xdr:col>15</xdr:col>
      <xdr:colOff>50800</xdr:colOff>
      <xdr:row>64</xdr:row>
      <xdr:rowOff>17145</xdr:rowOff>
    </xdr:to>
    <xdr:cxnSp macro="">
      <xdr:nvCxnSpPr>
        <xdr:cNvPr id="96" name="直線コネクタ 95">
          <a:extLst>
            <a:ext uri="{FF2B5EF4-FFF2-40B4-BE49-F238E27FC236}">
              <a16:creationId xmlns:a16="http://schemas.microsoft.com/office/drawing/2014/main" id="{952D708C-9FFB-4C6C-8027-FAA98778F0B5}"/>
            </a:ext>
          </a:extLst>
        </xdr:cNvPr>
        <xdr:cNvCxnSpPr/>
      </xdr:nvCxnSpPr>
      <xdr:spPr>
        <a:xfrm>
          <a:off x="1828800" y="10974705"/>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95885</xdr:rowOff>
    </xdr:from>
    <xdr:to>
      <xdr:col>6</xdr:col>
      <xdr:colOff>38100</xdr:colOff>
      <xdr:row>64</xdr:row>
      <xdr:rowOff>26035</xdr:rowOff>
    </xdr:to>
    <xdr:sp macro="" textlink="">
      <xdr:nvSpPr>
        <xdr:cNvPr id="97" name="楕円 96">
          <a:extLst>
            <a:ext uri="{FF2B5EF4-FFF2-40B4-BE49-F238E27FC236}">
              <a16:creationId xmlns:a16="http://schemas.microsoft.com/office/drawing/2014/main" id="{2D0A4DF8-7ACE-4AE1-ADA6-DE2D46AD02F5}"/>
            </a:ext>
          </a:extLst>
        </xdr:cNvPr>
        <xdr:cNvSpPr/>
      </xdr:nvSpPr>
      <xdr:spPr>
        <a:xfrm>
          <a:off x="988060" y="108934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146685</xdr:rowOff>
    </xdr:from>
    <xdr:to>
      <xdr:col>10</xdr:col>
      <xdr:colOff>114300</xdr:colOff>
      <xdr:row>63</xdr:row>
      <xdr:rowOff>169545</xdr:rowOff>
    </xdr:to>
    <xdr:cxnSp macro="">
      <xdr:nvCxnSpPr>
        <xdr:cNvPr id="98" name="直線コネクタ 97">
          <a:extLst>
            <a:ext uri="{FF2B5EF4-FFF2-40B4-BE49-F238E27FC236}">
              <a16:creationId xmlns:a16="http://schemas.microsoft.com/office/drawing/2014/main" id="{3C0624E2-6AF6-4649-96EF-0DC5DB4FF60E}"/>
            </a:ext>
          </a:extLst>
        </xdr:cNvPr>
        <xdr:cNvCxnSpPr/>
      </xdr:nvCxnSpPr>
      <xdr:spPr>
        <a:xfrm>
          <a:off x="1031240" y="1094613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99" name="n_1aveValue【体育館・プール】&#10;有形固定資産減価償却率">
          <a:extLst>
            <a:ext uri="{FF2B5EF4-FFF2-40B4-BE49-F238E27FC236}">
              <a16:creationId xmlns:a16="http://schemas.microsoft.com/office/drawing/2014/main" id="{64787E18-17D6-4432-BD69-FE5BFD8A5ABF}"/>
            </a:ext>
          </a:extLst>
        </xdr:cNvPr>
        <xdr:cNvSpPr txBox="1"/>
      </xdr:nvSpPr>
      <xdr:spPr>
        <a:xfrm>
          <a:off x="32391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00" name="n_2aveValue【体育館・プール】&#10;有形固定資産減価償却率">
          <a:extLst>
            <a:ext uri="{FF2B5EF4-FFF2-40B4-BE49-F238E27FC236}">
              <a16:creationId xmlns:a16="http://schemas.microsoft.com/office/drawing/2014/main" id="{39B2EAD4-2BA6-48BF-B651-A8B9C5762D95}"/>
            </a:ext>
          </a:extLst>
        </xdr:cNvPr>
        <xdr:cNvSpPr txBox="1"/>
      </xdr:nvSpPr>
      <xdr:spPr>
        <a:xfrm>
          <a:off x="24390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id="{8D29EF88-7B4F-4FCE-8B61-FE124BCCFD0A}"/>
            </a:ext>
          </a:extLst>
        </xdr:cNvPr>
        <xdr:cNvSpPr txBox="1"/>
      </xdr:nvSpPr>
      <xdr:spPr>
        <a:xfrm>
          <a:off x="164148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102" name="n_4aveValue【体育館・プール】&#10;有形固定資産減価償却率">
          <a:extLst>
            <a:ext uri="{FF2B5EF4-FFF2-40B4-BE49-F238E27FC236}">
              <a16:creationId xmlns:a16="http://schemas.microsoft.com/office/drawing/2014/main" id="{225E7CE4-D71C-42A2-8CAD-54966D9CE3CB}"/>
            </a:ext>
          </a:extLst>
        </xdr:cNvPr>
        <xdr:cNvSpPr txBox="1"/>
      </xdr:nvSpPr>
      <xdr:spPr>
        <a:xfrm>
          <a:off x="85535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74312</xdr:rowOff>
    </xdr:from>
    <xdr:ext cx="405111" cy="259045"/>
    <xdr:sp macro="" textlink="">
      <xdr:nvSpPr>
        <xdr:cNvPr id="103" name="n_1mainValue【体育館・プール】&#10;有形固定資産減価償却率">
          <a:extLst>
            <a:ext uri="{FF2B5EF4-FFF2-40B4-BE49-F238E27FC236}">
              <a16:creationId xmlns:a16="http://schemas.microsoft.com/office/drawing/2014/main" id="{490C0571-2710-4274-8649-1991B50F2E4B}"/>
            </a:ext>
          </a:extLst>
        </xdr:cNvPr>
        <xdr:cNvSpPr txBox="1"/>
      </xdr:nvSpPr>
      <xdr:spPr>
        <a:xfrm>
          <a:off x="3239144"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59072</xdr:rowOff>
    </xdr:from>
    <xdr:ext cx="405111" cy="259045"/>
    <xdr:sp macro="" textlink="">
      <xdr:nvSpPr>
        <xdr:cNvPr id="104" name="n_2mainValue【体育館・プール】&#10;有形固定資産減価償却率">
          <a:extLst>
            <a:ext uri="{FF2B5EF4-FFF2-40B4-BE49-F238E27FC236}">
              <a16:creationId xmlns:a16="http://schemas.microsoft.com/office/drawing/2014/main" id="{7A2EFEDB-5D41-463A-AAAC-F7B83B14E5B9}"/>
            </a:ext>
          </a:extLst>
        </xdr:cNvPr>
        <xdr:cNvSpPr txBox="1"/>
      </xdr:nvSpPr>
      <xdr:spPr>
        <a:xfrm>
          <a:off x="2439044"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40022</xdr:rowOff>
    </xdr:from>
    <xdr:ext cx="405111" cy="259045"/>
    <xdr:sp macro="" textlink="">
      <xdr:nvSpPr>
        <xdr:cNvPr id="105" name="n_3mainValue【体育館・プール】&#10;有形固定資産減価償却率">
          <a:extLst>
            <a:ext uri="{FF2B5EF4-FFF2-40B4-BE49-F238E27FC236}">
              <a16:creationId xmlns:a16="http://schemas.microsoft.com/office/drawing/2014/main" id="{689C1DC1-975C-4E2A-B742-FC6AE00263B6}"/>
            </a:ext>
          </a:extLst>
        </xdr:cNvPr>
        <xdr:cNvSpPr txBox="1"/>
      </xdr:nvSpPr>
      <xdr:spPr>
        <a:xfrm>
          <a:off x="1641484" y="1101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17162</xdr:rowOff>
    </xdr:from>
    <xdr:ext cx="405111" cy="259045"/>
    <xdr:sp macro="" textlink="">
      <xdr:nvSpPr>
        <xdr:cNvPr id="106" name="n_4mainValue【体育館・プール】&#10;有形固定資産減価償却率">
          <a:extLst>
            <a:ext uri="{FF2B5EF4-FFF2-40B4-BE49-F238E27FC236}">
              <a16:creationId xmlns:a16="http://schemas.microsoft.com/office/drawing/2014/main" id="{4327435C-785B-4D6F-9DE3-620A9739785E}"/>
            </a:ext>
          </a:extLst>
        </xdr:cNvPr>
        <xdr:cNvSpPr txBox="1"/>
      </xdr:nvSpPr>
      <xdr:spPr>
        <a:xfrm>
          <a:off x="855354" y="1099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D84CBBD-6478-475B-A6DC-89A6B836D2CA}"/>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74935E2B-23C1-4ED1-876C-11B5D6B3795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E350F211-1542-4752-A307-833EC85EEE37}"/>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537F02C2-9262-4AD4-89EE-F2A49B4BEA0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02F6D67-700B-4F1D-99DA-D731231A513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29135FD0-99F4-425A-AA78-BE65385E5D0C}"/>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AB05A72B-EF8F-40D0-8123-4F4B0FF3B0F9}"/>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EDD82BC-28BF-4CC3-BFC9-CE122CCFB007}"/>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D546F0CC-F5B6-4AAF-AAA9-1356C0A2BFC8}"/>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7A809215-7800-428E-8AFA-AFAC78E56DB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62F03ECC-D280-4FF9-A29C-11902CF2CF3C}"/>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486A327F-34EE-4AC8-B9D2-D525C3E6CB0B}"/>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3D5A20C4-8CC9-4965-A46D-6B8F2506C45E}"/>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9273DF92-4A97-4DE7-952B-0FEAC41196EF}"/>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E9B357BD-340F-4D93-AFBC-26554F29700D}"/>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DB901C4A-1ED2-4EC5-AFBC-EC880D440DFD}"/>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C302EDEE-47B5-42EC-A2D7-36DF12D71E1F}"/>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F5AD1C-84B2-4B56-A572-CB0D54F4CE17}"/>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1273F328-0E17-4491-A62D-63919190B2D6}"/>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D8D96D8C-6375-44BA-B838-C71F46735670}"/>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765E9697-7526-4C7B-8EA5-54A6EC0AB31C}"/>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B8CFC65E-9A5A-431C-A881-B1D0457A0FB7}"/>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4D845CB8-F2E6-47BB-9E84-CE2F7D101460}"/>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F5A64866-E04F-414F-A3A3-ECFDF14600CC}"/>
            </a:ext>
          </a:extLst>
        </xdr:cNvPr>
        <xdr:cNvCxnSpPr/>
      </xdr:nvCxnSpPr>
      <xdr:spPr>
        <a:xfrm flipV="1">
          <a:off x="942911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40CA2135-675F-4A17-A6CF-B9CD9C2F10A9}"/>
            </a:ext>
          </a:extLst>
        </xdr:cNvPr>
        <xdr:cNvSpPr txBox="1"/>
      </xdr:nvSpPr>
      <xdr:spPr>
        <a:xfrm>
          <a:off x="946785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8312BD0E-AD5E-4FAE-9BF2-8BE40C6F4305}"/>
            </a:ext>
          </a:extLst>
        </xdr:cNvPr>
        <xdr:cNvCxnSpPr/>
      </xdr:nvCxnSpPr>
      <xdr:spPr>
        <a:xfrm>
          <a:off x="9356090" y="110451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5F482EFE-3730-4623-BD18-9245D7B6A79A}"/>
            </a:ext>
          </a:extLst>
        </xdr:cNvPr>
        <xdr:cNvSpPr txBox="1"/>
      </xdr:nvSpPr>
      <xdr:spPr>
        <a:xfrm>
          <a:off x="946785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DFCB9137-65EB-4FE0-AE09-A55F6C93CE6B}"/>
            </a:ext>
          </a:extLst>
        </xdr:cNvPr>
        <xdr:cNvCxnSpPr/>
      </xdr:nvCxnSpPr>
      <xdr:spPr>
        <a:xfrm>
          <a:off x="9356090" y="97745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35" name="【体育館・プール】&#10;一人当たり面積平均値テキスト">
          <a:extLst>
            <a:ext uri="{FF2B5EF4-FFF2-40B4-BE49-F238E27FC236}">
              <a16:creationId xmlns:a16="http://schemas.microsoft.com/office/drawing/2014/main" id="{3A5FE695-9D5C-4894-9DF3-86B80CFC9699}"/>
            </a:ext>
          </a:extLst>
        </xdr:cNvPr>
        <xdr:cNvSpPr txBox="1"/>
      </xdr:nvSpPr>
      <xdr:spPr>
        <a:xfrm>
          <a:off x="9467850" y="1063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2D52E6A8-5627-4CB3-9882-41442BC6446B}"/>
            </a:ext>
          </a:extLst>
        </xdr:cNvPr>
        <xdr:cNvSpPr/>
      </xdr:nvSpPr>
      <xdr:spPr>
        <a:xfrm>
          <a:off x="9394190" y="1077302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F20C6194-0D1E-4E1A-B1CE-BBB05FB91FB0}"/>
            </a:ext>
          </a:extLst>
        </xdr:cNvPr>
        <xdr:cNvSpPr/>
      </xdr:nvSpPr>
      <xdr:spPr>
        <a:xfrm>
          <a:off x="8632190" y="10790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7BD78B42-7713-4F1B-992C-3DB6F4495821}"/>
            </a:ext>
          </a:extLst>
        </xdr:cNvPr>
        <xdr:cNvSpPr/>
      </xdr:nvSpPr>
      <xdr:spPr>
        <a:xfrm>
          <a:off x="7846060" y="1076464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7E26928C-19C5-411D-AB22-DE3AE17EFA08}"/>
            </a:ext>
          </a:extLst>
        </xdr:cNvPr>
        <xdr:cNvSpPr/>
      </xdr:nvSpPr>
      <xdr:spPr>
        <a:xfrm>
          <a:off x="7029450" y="10761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F6F51AF0-7779-4E65-A791-2241C41408A6}"/>
            </a:ext>
          </a:extLst>
        </xdr:cNvPr>
        <xdr:cNvSpPr/>
      </xdr:nvSpPr>
      <xdr:spPr>
        <a:xfrm>
          <a:off x="6231890" y="107147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9959AEA-586B-45E6-B02E-36DC037C60F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46961B6-A9FB-427F-96FE-FB27482372AD}"/>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A6CC184-9A24-4BA5-9CF1-5193CBA08F9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DE61F73-D143-40B7-B95A-0C776494459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8C22DF3-C081-4AE3-AB9F-968A5FDC157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41402</xdr:rowOff>
    </xdr:from>
    <xdr:to>
      <xdr:col>55</xdr:col>
      <xdr:colOff>50800</xdr:colOff>
      <xdr:row>63</xdr:row>
      <xdr:rowOff>143002</xdr:rowOff>
    </xdr:to>
    <xdr:sp macro="" textlink="">
      <xdr:nvSpPr>
        <xdr:cNvPr id="146" name="楕円 145">
          <a:extLst>
            <a:ext uri="{FF2B5EF4-FFF2-40B4-BE49-F238E27FC236}">
              <a16:creationId xmlns:a16="http://schemas.microsoft.com/office/drawing/2014/main" id="{A8EC990B-A856-407A-A25D-D543384B514C}"/>
            </a:ext>
          </a:extLst>
        </xdr:cNvPr>
        <xdr:cNvSpPr/>
      </xdr:nvSpPr>
      <xdr:spPr>
        <a:xfrm>
          <a:off x="9394190" y="10842752"/>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19829</xdr:rowOff>
    </xdr:from>
    <xdr:ext cx="469744" cy="259045"/>
    <xdr:sp macro="" textlink="">
      <xdr:nvSpPr>
        <xdr:cNvPr id="147" name="【体育館・プール】&#10;一人当たり面積該当値テキスト">
          <a:extLst>
            <a:ext uri="{FF2B5EF4-FFF2-40B4-BE49-F238E27FC236}">
              <a16:creationId xmlns:a16="http://schemas.microsoft.com/office/drawing/2014/main" id="{523B2D5A-E436-4E82-8B9D-0C5E703E6B10}"/>
            </a:ext>
          </a:extLst>
        </xdr:cNvPr>
        <xdr:cNvSpPr txBox="1"/>
      </xdr:nvSpPr>
      <xdr:spPr>
        <a:xfrm>
          <a:off x="9467850" y="1081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45212</xdr:rowOff>
    </xdr:from>
    <xdr:to>
      <xdr:col>50</xdr:col>
      <xdr:colOff>165100</xdr:colOff>
      <xdr:row>63</xdr:row>
      <xdr:rowOff>146812</xdr:rowOff>
    </xdr:to>
    <xdr:sp macro="" textlink="">
      <xdr:nvSpPr>
        <xdr:cNvPr id="148" name="楕円 147">
          <a:extLst>
            <a:ext uri="{FF2B5EF4-FFF2-40B4-BE49-F238E27FC236}">
              <a16:creationId xmlns:a16="http://schemas.microsoft.com/office/drawing/2014/main" id="{0807F687-3A48-456C-A6F7-42B29C70C1CB}"/>
            </a:ext>
          </a:extLst>
        </xdr:cNvPr>
        <xdr:cNvSpPr/>
      </xdr:nvSpPr>
      <xdr:spPr>
        <a:xfrm>
          <a:off x="8632190" y="1084846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92202</xdr:rowOff>
    </xdr:from>
    <xdr:to>
      <xdr:col>55</xdr:col>
      <xdr:colOff>0</xdr:colOff>
      <xdr:row>63</xdr:row>
      <xdr:rowOff>96012</xdr:rowOff>
    </xdr:to>
    <xdr:cxnSp macro="">
      <xdr:nvCxnSpPr>
        <xdr:cNvPr id="149" name="直線コネクタ 148">
          <a:extLst>
            <a:ext uri="{FF2B5EF4-FFF2-40B4-BE49-F238E27FC236}">
              <a16:creationId xmlns:a16="http://schemas.microsoft.com/office/drawing/2014/main" id="{A3C5ED1D-D6F4-4DCE-9358-45239BF61F03}"/>
            </a:ext>
          </a:extLst>
        </xdr:cNvPr>
        <xdr:cNvCxnSpPr/>
      </xdr:nvCxnSpPr>
      <xdr:spPr>
        <a:xfrm flipV="1">
          <a:off x="8686800" y="1089736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47879</xdr:rowOff>
    </xdr:from>
    <xdr:to>
      <xdr:col>46</xdr:col>
      <xdr:colOff>38100</xdr:colOff>
      <xdr:row>63</xdr:row>
      <xdr:rowOff>149479</xdr:rowOff>
    </xdr:to>
    <xdr:sp macro="" textlink="">
      <xdr:nvSpPr>
        <xdr:cNvPr id="150" name="楕円 149">
          <a:extLst>
            <a:ext uri="{FF2B5EF4-FFF2-40B4-BE49-F238E27FC236}">
              <a16:creationId xmlns:a16="http://schemas.microsoft.com/office/drawing/2014/main" id="{7B0433E0-D59B-402A-BBFB-217F154E09CB}"/>
            </a:ext>
          </a:extLst>
        </xdr:cNvPr>
        <xdr:cNvSpPr/>
      </xdr:nvSpPr>
      <xdr:spPr>
        <a:xfrm>
          <a:off x="7846060" y="1085113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96012</xdr:rowOff>
    </xdr:from>
    <xdr:to>
      <xdr:col>50</xdr:col>
      <xdr:colOff>114300</xdr:colOff>
      <xdr:row>63</xdr:row>
      <xdr:rowOff>98679</xdr:rowOff>
    </xdr:to>
    <xdr:cxnSp macro="">
      <xdr:nvCxnSpPr>
        <xdr:cNvPr id="151" name="直線コネクタ 150">
          <a:extLst>
            <a:ext uri="{FF2B5EF4-FFF2-40B4-BE49-F238E27FC236}">
              <a16:creationId xmlns:a16="http://schemas.microsoft.com/office/drawing/2014/main" id="{EF5F7A23-EF98-438D-84A9-627B6175705F}"/>
            </a:ext>
          </a:extLst>
        </xdr:cNvPr>
        <xdr:cNvCxnSpPr/>
      </xdr:nvCxnSpPr>
      <xdr:spPr>
        <a:xfrm flipV="1">
          <a:off x="7889240" y="10893552"/>
          <a:ext cx="79756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152" name="楕円 151">
          <a:extLst>
            <a:ext uri="{FF2B5EF4-FFF2-40B4-BE49-F238E27FC236}">
              <a16:creationId xmlns:a16="http://schemas.microsoft.com/office/drawing/2014/main" id="{3298BC75-79E7-4B2E-86C7-33BF400F844D}"/>
            </a:ext>
          </a:extLst>
        </xdr:cNvPr>
        <xdr:cNvSpPr/>
      </xdr:nvSpPr>
      <xdr:spPr>
        <a:xfrm>
          <a:off x="7029450" y="108572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98679</xdr:rowOff>
    </xdr:from>
    <xdr:to>
      <xdr:col>45</xdr:col>
      <xdr:colOff>177800</xdr:colOff>
      <xdr:row>63</xdr:row>
      <xdr:rowOff>102870</xdr:rowOff>
    </xdr:to>
    <xdr:cxnSp macro="">
      <xdr:nvCxnSpPr>
        <xdr:cNvPr id="153" name="直線コネクタ 152">
          <a:extLst>
            <a:ext uri="{FF2B5EF4-FFF2-40B4-BE49-F238E27FC236}">
              <a16:creationId xmlns:a16="http://schemas.microsoft.com/office/drawing/2014/main" id="{1A98891F-2D97-4C56-95E4-B04C07256266}"/>
            </a:ext>
          </a:extLst>
        </xdr:cNvPr>
        <xdr:cNvCxnSpPr/>
      </xdr:nvCxnSpPr>
      <xdr:spPr>
        <a:xfrm flipV="1">
          <a:off x="7084060" y="10896219"/>
          <a:ext cx="80518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53594</xdr:rowOff>
    </xdr:from>
    <xdr:to>
      <xdr:col>36</xdr:col>
      <xdr:colOff>165100</xdr:colOff>
      <xdr:row>63</xdr:row>
      <xdr:rowOff>155194</xdr:rowOff>
    </xdr:to>
    <xdr:sp macro="" textlink="">
      <xdr:nvSpPr>
        <xdr:cNvPr id="154" name="楕円 153">
          <a:extLst>
            <a:ext uri="{FF2B5EF4-FFF2-40B4-BE49-F238E27FC236}">
              <a16:creationId xmlns:a16="http://schemas.microsoft.com/office/drawing/2014/main" id="{88B4345B-8572-49C7-927C-5D7EE22E5E63}"/>
            </a:ext>
          </a:extLst>
        </xdr:cNvPr>
        <xdr:cNvSpPr/>
      </xdr:nvSpPr>
      <xdr:spPr>
        <a:xfrm>
          <a:off x="6231890" y="1085875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102870</xdr:rowOff>
    </xdr:from>
    <xdr:to>
      <xdr:col>41</xdr:col>
      <xdr:colOff>50800</xdr:colOff>
      <xdr:row>63</xdr:row>
      <xdr:rowOff>104394</xdr:rowOff>
    </xdr:to>
    <xdr:cxnSp macro="">
      <xdr:nvCxnSpPr>
        <xdr:cNvPr id="155" name="直線コネクタ 154">
          <a:extLst>
            <a:ext uri="{FF2B5EF4-FFF2-40B4-BE49-F238E27FC236}">
              <a16:creationId xmlns:a16="http://schemas.microsoft.com/office/drawing/2014/main" id="{9CDCC4CE-39CC-4E16-B0F5-AE723AAE29CA}"/>
            </a:ext>
          </a:extLst>
        </xdr:cNvPr>
        <xdr:cNvCxnSpPr/>
      </xdr:nvCxnSpPr>
      <xdr:spPr>
        <a:xfrm flipV="1">
          <a:off x="6286500" y="10902315"/>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156" name="n_1aveValue【体育館・プール】&#10;一人当たり面積">
          <a:extLst>
            <a:ext uri="{FF2B5EF4-FFF2-40B4-BE49-F238E27FC236}">
              <a16:creationId xmlns:a16="http://schemas.microsoft.com/office/drawing/2014/main" id="{77872460-71AF-4B01-A2FA-708E5464D52F}"/>
            </a:ext>
          </a:extLst>
        </xdr:cNvPr>
        <xdr:cNvSpPr txBox="1"/>
      </xdr:nvSpPr>
      <xdr:spPr>
        <a:xfrm>
          <a:off x="8454467" y="105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57" name="n_2aveValue【体育館・プール】&#10;一人当たり面積">
          <a:extLst>
            <a:ext uri="{FF2B5EF4-FFF2-40B4-BE49-F238E27FC236}">
              <a16:creationId xmlns:a16="http://schemas.microsoft.com/office/drawing/2014/main" id="{364B17F7-326D-4E25-9B9A-3A7D4205C648}"/>
            </a:ext>
          </a:extLst>
        </xdr:cNvPr>
        <xdr:cNvSpPr txBox="1"/>
      </xdr:nvSpPr>
      <xdr:spPr>
        <a:xfrm>
          <a:off x="767341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58" name="n_3aveValue【体育館・プール】&#10;一人当たり面積">
          <a:extLst>
            <a:ext uri="{FF2B5EF4-FFF2-40B4-BE49-F238E27FC236}">
              <a16:creationId xmlns:a16="http://schemas.microsoft.com/office/drawing/2014/main" id="{412F516B-73C6-44E0-AE7E-F8B26341F3C4}"/>
            </a:ext>
          </a:extLst>
        </xdr:cNvPr>
        <xdr:cNvSpPr txBox="1"/>
      </xdr:nvSpPr>
      <xdr:spPr>
        <a:xfrm>
          <a:off x="6866332"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B98B5565-AED6-45E9-9CEE-BB0E97B0FEC2}"/>
            </a:ext>
          </a:extLst>
        </xdr:cNvPr>
        <xdr:cNvSpPr txBox="1"/>
      </xdr:nvSpPr>
      <xdr:spPr>
        <a:xfrm>
          <a:off x="6068772"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137939</xdr:rowOff>
    </xdr:from>
    <xdr:ext cx="469744" cy="259045"/>
    <xdr:sp macro="" textlink="">
      <xdr:nvSpPr>
        <xdr:cNvPr id="160" name="n_1mainValue【体育館・プール】&#10;一人当たり面積">
          <a:extLst>
            <a:ext uri="{FF2B5EF4-FFF2-40B4-BE49-F238E27FC236}">
              <a16:creationId xmlns:a16="http://schemas.microsoft.com/office/drawing/2014/main" id="{DCFA1D36-8ED2-4E8B-BD29-78BF627CEB08}"/>
            </a:ext>
          </a:extLst>
        </xdr:cNvPr>
        <xdr:cNvSpPr txBox="1"/>
      </xdr:nvSpPr>
      <xdr:spPr>
        <a:xfrm>
          <a:off x="8454467"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140606</xdr:rowOff>
    </xdr:from>
    <xdr:ext cx="469744" cy="259045"/>
    <xdr:sp macro="" textlink="">
      <xdr:nvSpPr>
        <xdr:cNvPr id="161" name="n_2mainValue【体育館・プール】&#10;一人当たり面積">
          <a:extLst>
            <a:ext uri="{FF2B5EF4-FFF2-40B4-BE49-F238E27FC236}">
              <a16:creationId xmlns:a16="http://schemas.microsoft.com/office/drawing/2014/main" id="{67C39924-60AC-40A8-8517-D562B3665C04}"/>
            </a:ext>
          </a:extLst>
        </xdr:cNvPr>
        <xdr:cNvSpPr txBox="1"/>
      </xdr:nvSpPr>
      <xdr:spPr>
        <a:xfrm>
          <a:off x="7673417"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144797</xdr:rowOff>
    </xdr:from>
    <xdr:ext cx="469744" cy="259045"/>
    <xdr:sp macro="" textlink="">
      <xdr:nvSpPr>
        <xdr:cNvPr id="162" name="n_3mainValue【体育館・プール】&#10;一人当たり面積">
          <a:extLst>
            <a:ext uri="{FF2B5EF4-FFF2-40B4-BE49-F238E27FC236}">
              <a16:creationId xmlns:a16="http://schemas.microsoft.com/office/drawing/2014/main" id="{4615C4E1-7AAC-4F8B-92A0-99BA561F89E9}"/>
            </a:ext>
          </a:extLst>
        </xdr:cNvPr>
        <xdr:cNvSpPr txBox="1"/>
      </xdr:nvSpPr>
      <xdr:spPr>
        <a:xfrm>
          <a:off x="6866332" y="109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146321</xdr:rowOff>
    </xdr:from>
    <xdr:ext cx="469744" cy="259045"/>
    <xdr:sp macro="" textlink="">
      <xdr:nvSpPr>
        <xdr:cNvPr id="163" name="n_4mainValue【体育館・プール】&#10;一人当たり面積">
          <a:extLst>
            <a:ext uri="{FF2B5EF4-FFF2-40B4-BE49-F238E27FC236}">
              <a16:creationId xmlns:a16="http://schemas.microsoft.com/office/drawing/2014/main" id="{F305B6C0-4049-49E5-AA6E-E32AB4472CA5}"/>
            </a:ext>
          </a:extLst>
        </xdr:cNvPr>
        <xdr:cNvSpPr txBox="1"/>
      </xdr:nvSpPr>
      <xdr:spPr>
        <a:xfrm>
          <a:off x="6068772" y="1094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7EF3D582-8044-4512-B833-FF1AC217DFB8}"/>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63ECA74F-D90F-40B5-92BA-F32314C481A9}"/>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EBB2C127-7EA3-4E54-B769-F57169FE382C}"/>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40F73D07-0695-420E-A604-01A0E41A1151}"/>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686DF095-34CD-4752-8D4E-59F192FC3C1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E0CEEE38-3122-4CC1-AE99-087081BD0B33}"/>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EB26476B-6BB8-4597-9661-9A0A936926F7}"/>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307F7F71-8455-486F-A35D-B4EE234E0E00}"/>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3C06C46B-B46F-4756-A393-329C2897A4C1}"/>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24EFE14E-4855-4663-9E1D-3E1DA132CFE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44358296-F834-4EE0-A27A-6158236C7AB2}"/>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1322A46D-CEDF-45ED-AA31-F109350A503F}"/>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551855CD-26EF-4C96-8E83-D325E779C815}"/>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2A43B63F-1CBD-4E6A-B065-300143270ACB}"/>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7471AA41-9C68-4814-8E7C-C67AD3AFCAF5}"/>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F2E37A99-FCD7-497B-ABFB-3761192539CC}"/>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E2B3547A-E6A1-48BC-B34D-CCEF017E7F1A}"/>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4D6F71C7-70D0-4FB8-B6B1-DEE976F17660}"/>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706804D0-C1E7-4F6B-A73D-5285319C75AE}"/>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C040C086-17B6-419E-9A3F-B43E28684841}"/>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98E28ECD-7F35-4766-A2F3-E19E049764F1}"/>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C0E9B4B6-0BEE-4CB8-B6FC-717D471953BF}"/>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948A9DE6-0880-4801-B78F-48D9CBDF6190}"/>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69850C4E-DB86-43BD-B33D-6961C56849D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DB9D5EC-C29A-4084-A9B7-B78ABC6E9FA7}"/>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2D1A83FB-E76A-4384-B47E-B6C4318346E3}"/>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BFA66576-7C17-4012-835F-F45EF60C7C1E}"/>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4A19E45D-0D05-45FF-A579-20E21A77B4DD}"/>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EC3B7895-590C-4B5F-9375-A0977C16A332}"/>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79F0888E-24A9-45DD-BD3D-16982F565008}"/>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5F8238F6-82AC-4E39-9137-4E0B5B132227}"/>
            </a:ext>
          </a:extLst>
        </xdr:cNvPr>
        <xdr:cNvSpPr txBox="1"/>
      </xdr:nvSpPr>
      <xdr:spPr>
        <a:xfrm>
          <a:off x="4212590" y="14289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68240A5D-BAE8-48E1-9A4D-0FAF9C10323B}"/>
            </a:ext>
          </a:extLst>
        </xdr:cNvPr>
        <xdr:cNvSpPr/>
      </xdr:nvSpPr>
      <xdr:spPr>
        <a:xfrm>
          <a:off x="4131310" y="143074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BBE03460-68C3-4A9F-9AF4-3597E4C3D84F}"/>
            </a:ext>
          </a:extLst>
        </xdr:cNvPr>
        <xdr:cNvSpPr/>
      </xdr:nvSpPr>
      <xdr:spPr>
        <a:xfrm>
          <a:off x="3388360" y="14268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D804EF6B-ABC8-4439-9486-68EEFF70B24F}"/>
            </a:ext>
          </a:extLst>
        </xdr:cNvPr>
        <xdr:cNvSpPr/>
      </xdr:nvSpPr>
      <xdr:spPr>
        <a:xfrm>
          <a:off x="25717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B8A2FCB5-6626-4C95-9257-153A45AC684E}"/>
            </a:ext>
          </a:extLst>
        </xdr:cNvPr>
        <xdr:cNvSpPr/>
      </xdr:nvSpPr>
      <xdr:spPr>
        <a:xfrm>
          <a:off x="1774190" y="142565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F34479A4-7CBE-440E-BBEE-166E28ADA554}"/>
            </a:ext>
          </a:extLst>
        </xdr:cNvPr>
        <xdr:cNvSpPr/>
      </xdr:nvSpPr>
      <xdr:spPr>
        <a:xfrm>
          <a:off x="988060" y="143006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C494077A-D6B3-48D5-BB3C-A025FF863B17}"/>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2A026BE-AADC-4944-BCEE-561E83891CB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6471602-32B9-48BB-8BA2-0667A91CBA45}"/>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3FBB86B-3226-440D-A2AC-26DBF84AB5E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8529C71-A691-4AFA-986E-2684F640985B}"/>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11793</xdr:rowOff>
    </xdr:from>
    <xdr:to>
      <xdr:col>24</xdr:col>
      <xdr:colOff>114300</xdr:colOff>
      <xdr:row>82</xdr:row>
      <xdr:rowOff>113393</xdr:rowOff>
    </xdr:to>
    <xdr:sp macro="" textlink="">
      <xdr:nvSpPr>
        <xdr:cNvPr id="205" name="楕円 204">
          <a:extLst>
            <a:ext uri="{FF2B5EF4-FFF2-40B4-BE49-F238E27FC236}">
              <a16:creationId xmlns:a16="http://schemas.microsoft.com/office/drawing/2014/main" id="{7BC4ED52-E361-46F4-BE5D-1CD55257B5CD}"/>
            </a:ext>
          </a:extLst>
        </xdr:cNvPr>
        <xdr:cNvSpPr/>
      </xdr:nvSpPr>
      <xdr:spPr>
        <a:xfrm>
          <a:off x="4131310" y="1407450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34670</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D026A78D-C93A-405C-86EF-BDDCE7852E2E}"/>
            </a:ext>
          </a:extLst>
        </xdr:cNvPr>
        <xdr:cNvSpPr txBox="1"/>
      </xdr:nvSpPr>
      <xdr:spPr>
        <a:xfrm>
          <a:off x="4212590" y="1392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134257</xdr:rowOff>
    </xdr:from>
    <xdr:to>
      <xdr:col>20</xdr:col>
      <xdr:colOff>38100</xdr:colOff>
      <xdr:row>81</xdr:row>
      <xdr:rowOff>64407</xdr:rowOff>
    </xdr:to>
    <xdr:sp macro="" textlink="">
      <xdr:nvSpPr>
        <xdr:cNvPr id="207" name="楕円 206">
          <a:extLst>
            <a:ext uri="{FF2B5EF4-FFF2-40B4-BE49-F238E27FC236}">
              <a16:creationId xmlns:a16="http://schemas.microsoft.com/office/drawing/2014/main" id="{E090D8AF-A984-44D7-8296-B4FFA01992E4}"/>
            </a:ext>
          </a:extLst>
        </xdr:cNvPr>
        <xdr:cNvSpPr/>
      </xdr:nvSpPr>
      <xdr:spPr>
        <a:xfrm>
          <a:off x="3388360" y="138464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13607</xdr:rowOff>
    </xdr:from>
    <xdr:to>
      <xdr:col>24</xdr:col>
      <xdr:colOff>63500</xdr:colOff>
      <xdr:row>82</xdr:row>
      <xdr:rowOff>62593</xdr:rowOff>
    </xdr:to>
    <xdr:cxnSp macro="">
      <xdr:nvCxnSpPr>
        <xdr:cNvPr id="208" name="直線コネクタ 207">
          <a:extLst>
            <a:ext uri="{FF2B5EF4-FFF2-40B4-BE49-F238E27FC236}">
              <a16:creationId xmlns:a16="http://schemas.microsoft.com/office/drawing/2014/main" id="{17AB631D-8172-4514-847C-28AF15319C30}"/>
            </a:ext>
          </a:extLst>
        </xdr:cNvPr>
        <xdr:cNvCxnSpPr/>
      </xdr:nvCxnSpPr>
      <xdr:spPr>
        <a:xfrm>
          <a:off x="3431540" y="13904867"/>
          <a:ext cx="742950" cy="2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96701</xdr:rowOff>
    </xdr:from>
    <xdr:to>
      <xdr:col>15</xdr:col>
      <xdr:colOff>101600</xdr:colOff>
      <xdr:row>81</xdr:row>
      <xdr:rowOff>26851</xdr:rowOff>
    </xdr:to>
    <xdr:sp macro="" textlink="">
      <xdr:nvSpPr>
        <xdr:cNvPr id="209" name="楕円 208">
          <a:extLst>
            <a:ext uri="{FF2B5EF4-FFF2-40B4-BE49-F238E27FC236}">
              <a16:creationId xmlns:a16="http://schemas.microsoft.com/office/drawing/2014/main" id="{6A34A89A-353F-4580-85AB-DEC749380E96}"/>
            </a:ext>
          </a:extLst>
        </xdr:cNvPr>
        <xdr:cNvSpPr/>
      </xdr:nvSpPr>
      <xdr:spPr>
        <a:xfrm>
          <a:off x="2571750" y="1380889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147501</xdr:rowOff>
    </xdr:from>
    <xdr:to>
      <xdr:col>19</xdr:col>
      <xdr:colOff>177800</xdr:colOff>
      <xdr:row>81</xdr:row>
      <xdr:rowOff>13607</xdr:rowOff>
    </xdr:to>
    <xdr:cxnSp macro="">
      <xdr:nvCxnSpPr>
        <xdr:cNvPr id="210" name="直線コネクタ 209">
          <a:extLst>
            <a:ext uri="{FF2B5EF4-FFF2-40B4-BE49-F238E27FC236}">
              <a16:creationId xmlns:a16="http://schemas.microsoft.com/office/drawing/2014/main" id="{9CBDDBE2-5B9C-47F3-8569-C3D28F6D181D}"/>
            </a:ext>
          </a:extLst>
        </xdr:cNvPr>
        <xdr:cNvCxnSpPr/>
      </xdr:nvCxnSpPr>
      <xdr:spPr>
        <a:xfrm>
          <a:off x="2626360" y="13861596"/>
          <a:ext cx="80518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59145</xdr:rowOff>
    </xdr:from>
    <xdr:to>
      <xdr:col>10</xdr:col>
      <xdr:colOff>165100</xdr:colOff>
      <xdr:row>80</xdr:row>
      <xdr:rowOff>160745</xdr:rowOff>
    </xdr:to>
    <xdr:sp macro="" textlink="">
      <xdr:nvSpPr>
        <xdr:cNvPr id="211" name="楕円 210">
          <a:extLst>
            <a:ext uri="{FF2B5EF4-FFF2-40B4-BE49-F238E27FC236}">
              <a16:creationId xmlns:a16="http://schemas.microsoft.com/office/drawing/2014/main" id="{FD1D6F37-5957-4A1E-9CE6-8FA4D81FEA8F}"/>
            </a:ext>
          </a:extLst>
        </xdr:cNvPr>
        <xdr:cNvSpPr/>
      </xdr:nvSpPr>
      <xdr:spPr>
        <a:xfrm>
          <a:off x="1774190" y="1377133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109945</xdr:rowOff>
    </xdr:from>
    <xdr:to>
      <xdr:col>15</xdr:col>
      <xdr:colOff>50800</xdr:colOff>
      <xdr:row>80</xdr:row>
      <xdr:rowOff>147501</xdr:rowOff>
    </xdr:to>
    <xdr:cxnSp macro="">
      <xdr:nvCxnSpPr>
        <xdr:cNvPr id="212" name="直線コネクタ 211">
          <a:extLst>
            <a:ext uri="{FF2B5EF4-FFF2-40B4-BE49-F238E27FC236}">
              <a16:creationId xmlns:a16="http://schemas.microsoft.com/office/drawing/2014/main" id="{DED0CD2E-5BB7-43C4-8B8B-990796782552}"/>
            </a:ext>
          </a:extLst>
        </xdr:cNvPr>
        <xdr:cNvCxnSpPr/>
      </xdr:nvCxnSpPr>
      <xdr:spPr>
        <a:xfrm>
          <a:off x="1828800" y="13824040"/>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21589</xdr:rowOff>
    </xdr:from>
    <xdr:to>
      <xdr:col>6</xdr:col>
      <xdr:colOff>38100</xdr:colOff>
      <xdr:row>80</xdr:row>
      <xdr:rowOff>123189</xdr:rowOff>
    </xdr:to>
    <xdr:sp macro="" textlink="">
      <xdr:nvSpPr>
        <xdr:cNvPr id="213" name="楕円 212">
          <a:extLst>
            <a:ext uri="{FF2B5EF4-FFF2-40B4-BE49-F238E27FC236}">
              <a16:creationId xmlns:a16="http://schemas.microsoft.com/office/drawing/2014/main" id="{EC96E591-D724-4F92-B2B1-15CC28088600}"/>
            </a:ext>
          </a:extLst>
        </xdr:cNvPr>
        <xdr:cNvSpPr/>
      </xdr:nvSpPr>
      <xdr:spPr>
        <a:xfrm>
          <a:off x="988060" y="1373377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72389</xdr:rowOff>
    </xdr:from>
    <xdr:to>
      <xdr:col>10</xdr:col>
      <xdr:colOff>114300</xdr:colOff>
      <xdr:row>80</xdr:row>
      <xdr:rowOff>109945</xdr:rowOff>
    </xdr:to>
    <xdr:cxnSp macro="">
      <xdr:nvCxnSpPr>
        <xdr:cNvPr id="214" name="直線コネクタ 213">
          <a:extLst>
            <a:ext uri="{FF2B5EF4-FFF2-40B4-BE49-F238E27FC236}">
              <a16:creationId xmlns:a16="http://schemas.microsoft.com/office/drawing/2014/main" id="{F6604C41-04FD-4156-8EEF-A4B134A8FCAD}"/>
            </a:ext>
          </a:extLst>
        </xdr:cNvPr>
        <xdr:cNvCxnSpPr/>
      </xdr:nvCxnSpPr>
      <xdr:spPr>
        <a:xfrm>
          <a:off x="1031240" y="13786484"/>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215" name="n_1aveValue【福祉施設】&#10;有形固定資産減価償却率">
          <a:extLst>
            <a:ext uri="{FF2B5EF4-FFF2-40B4-BE49-F238E27FC236}">
              <a16:creationId xmlns:a16="http://schemas.microsoft.com/office/drawing/2014/main" id="{F6F9AE4C-1992-41FE-8D58-161D98E08317}"/>
            </a:ext>
          </a:extLst>
        </xdr:cNvPr>
        <xdr:cNvSpPr txBox="1"/>
      </xdr:nvSpPr>
      <xdr:spPr>
        <a:xfrm>
          <a:off x="3239144" y="1436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16" name="n_2aveValue【福祉施設】&#10;有形固定資産減価償却率">
          <a:extLst>
            <a:ext uri="{FF2B5EF4-FFF2-40B4-BE49-F238E27FC236}">
              <a16:creationId xmlns:a16="http://schemas.microsoft.com/office/drawing/2014/main" id="{511C73AB-52E8-4C3B-94C9-EFCB914C474F}"/>
            </a:ext>
          </a:extLst>
        </xdr:cNvPr>
        <xdr:cNvSpPr txBox="1"/>
      </xdr:nvSpPr>
      <xdr:spPr>
        <a:xfrm>
          <a:off x="2439044" y="1436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217" name="n_3aveValue【福祉施設】&#10;有形固定資産減価償却率">
          <a:extLst>
            <a:ext uri="{FF2B5EF4-FFF2-40B4-BE49-F238E27FC236}">
              <a16:creationId xmlns:a16="http://schemas.microsoft.com/office/drawing/2014/main" id="{080907D3-EEAB-4223-9C91-2F654B8EF332}"/>
            </a:ext>
          </a:extLst>
        </xdr:cNvPr>
        <xdr:cNvSpPr txBox="1"/>
      </xdr:nvSpPr>
      <xdr:spPr>
        <a:xfrm>
          <a:off x="1641484" y="1435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218" name="n_4aveValue【福祉施設】&#10;有形固定資産減価償却率">
          <a:extLst>
            <a:ext uri="{FF2B5EF4-FFF2-40B4-BE49-F238E27FC236}">
              <a16:creationId xmlns:a16="http://schemas.microsoft.com/office/drawing/2014/main" id="{6EA4A592-333E-44EF-9869-D8A307594F0A}"/>
            </a:ext>
          </a:extLst>
        </xdr:cNvPr>
        <xdr:cNvSpPr txBox="1"/>
      </xdr:nvSpPr>
      <xdr:spPr>
        <a:xfrm>
          <a:off x="855354" y="14399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80934</xdr:rowOff>
    </xdr:from>
    <xdr:ext cx="405111" cy="259045"/>
    <xdr:sp macro="" textlink="">
      <xdr:nvSpPr>
        <xdr:cNvPr id="219" name="n_1mainValue【福祉施設】&#10;有形固定資産減価償却率">
          <a:extLst>
            <a:ext uri="{FF2B5EF4-FFF2-40B4-BE49-F238E27FC236}">
              <a16:creationId xmlns:a16="http://schemas.microsoft.com/office/drawing/2014/main" id="{400244D7-30EF-4AA1-B519-EB23AC9A50BF}"/>
            </a:ext>
          </a:extLst>
        </xdr:cNvPr>
        <xdr:cNvSpPr txBox="1"/>
      </xdr:nvSpPr>
      <xdr:spPr>
        <a:xfrm>
          <a:off x="3239144" y="1362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43378</xdr:rowOff>
    </xdr:from>
    <xdr:ext cx="405111" cy="259045"/>
    <xdr:sp macro="" textlink="">
      <xdr:nvSpPr>
        <xdr:cNvPr id="220" name="n_2mainValue【福祉施設】&#10;有形固定資産減価償却率">
          <a:extLst>
            <a:ext uri="{FF2B5EF4-FFF2-40B4-BE49-F238E27FC236}">
              <a16:creationId xmlns:a16="http://schemas.microsoft.com/office/drawing/2014/main" id="{F0E64507-D86A-45D2-87C4-8C7F7D661F6C}"/>
            </a:ext>
          </a:extLst>
        </xdr:cNvPr>
        <xdr:cNvSpPr txBox="1"/>
      </xdr:nvSpPr>
      <xdr:spPr>
        <a:xfrm>
          <a:off x="2439044" y="1358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5822</xdr:rowOff>
    </xdr:from>
    <xdr:ext cx="405111" cy="259045"/>
    <xdr:sp macro="" textlink="">
      <xdr:nvSpPr>
        <xdr:cNvPr id="221" name="n_3mainValue【福祉施設】&#10;有形固定資産減価償却率">
          <a:extLst>
            <a:ext uri="{FF2B5EF4-FFF2-40B4-BE49-F238E27FC236}">
              <a16:creationId xmlns:a16="http://schemas.microsoft.com/office/drawing/2014/main" id="{C9950E77-63DA-4DDA-827C-7D0565BDBC50}"/>
            </a:ext>
          </a:extLst>
        </xdr:cNvPr>
        <xdr:cNvSpPr txBox="1"/>
      </xdr:nvSpPr>
      <xdr:spPr>
        <a:xfrm>
          <a:off x="1641484" y="135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139716</xdr:rowOff>
    </xdr:from>
    <xdr:ext cx="405111" cy="259045"/>
    <xdr:sp macro="" textlink="">
      <xdr:nvSpPr>
        <xdr:cNvPr id="222" name="n_4mainValue【福祉施設】&#10;有形固定資産減価償却率">
          <a:extLst>
            <a:ext uri="{FF2B5EF4-FFF2-40B4-BE49-F238E27FC236}">
              <a16:creationId xmlns:a16="http://schemas.microsoft.com/office/drawing/2014/main" id="{08566AB6-CD15-46DF-A0DF-6ABE466F1C37}"/>
            </a:ext>
          </a:extLst>
        </xdr:cNvPr>
        <xdr:cNvSpPr txBox="1"/>
      </xdr:nvSpPr>
      <xdr:spPr>
        <a:xfrm>
          <a:off x="855354" y="1350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8CB37C8-4557-4C45-B1B6-09185A7959B6}"/>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457A6000-4338-48FA-BF13-9DAD83E8AFA5}"/>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70B0DFB9-FB4F-426C-BC53-12CF8A4E82E5}"/>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888F3C37-FDDA-4C8E-8197-5CEF7376957E}"/>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BFAE5C87-B060-474D-817D-64AE83A01AF2}"/>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D36A8BA8-0641-4E76-A335-7DE3E5AC9ACE}"/>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8F27ACE1-E959-4DC0-A2DF-868E9AB6DD5D}"/>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D451DB99-593C-432A-A2CC-B3E098D68A02}"/>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1AF8EEF-13A2-4948-BACE-56B3AF5804A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F41371DD-A0EE-4957-80CB-9256EDB4DC0F}"/>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3E695D6A-8B70-4D2F-B413-B7CBAEE6B8A1}"/>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8C83DAD2-01CF-46A9-B4D7-CD3160AE773D}"/>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5374A6A9-F7AB-45EA-81AA-D401AC15EF66}"/>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A820EE3B-9F97-4BC5-8A21-A738663253E3}"/>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25B64868-F98D-4AC1-84FE-91BFA6FAF7B4}"/>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14A06076-CE9F-432C-8EEB-797DE7D62ED9}"/>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C820C1C1-1F40-4264-9D6E-0FFEC2D1A1A4}"/>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2F1388FD-D49C-479D-9DC5-6730B4809B74}"/>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AB072E57-3CA0-4C8A-8448-6367515C06E1}"/>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6513F5FE-C617-458F-9E24-3CB70B9E953A}"/>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91AFE1DB-8315-46D6-8875-F8D85B8B93C2}"/>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6199A23C-6958-4A67-9007-055EC520370B}"/>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7779EAD6-8CA6-4D47-A8EA-1F88F4ED8FCA}"/>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89C43896-5A82-4B72-806D-E8FA0A7D63A8}"/>
            </a:ext>
          </a:extLst>
        </xdr:cNvPr>
        <xdr:cNvCxnSpPr/>
      </xdr:nvCxnSpPr>
      <xdr:spPr>
        <a:xfrm flipV="1">
          <a:off x="9429115" y="13575410"/>
          <a:ext cx="0" cy="126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A249D86C-E329-4960-99B4-A60BAB4935DC}"/>
            </a:ext>
          </a:extLst>
        </xdr:cNvPr>
        <xdr:cNvSpPr txBox="1"/>
      </xdr:nvSpPr>
      <xdr:spPr>
        <a:xfrm>
          <a:off x="9467850" y="148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FDCC475E-A0D4-44D9-8C65-0C06340E39F5}"/>
            </a:ext>
          </a:extLst>
        </xdr:cNvPr>
        <xdr:cNvCxnSpPr/>
      </xdr:nvCxnSpPr>
      <xdr:spPr>
        <a:xfrm>
          <a:off x="9356090" y="148361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BD44784A-22DD-4517-A1B1-9206864E20CA}"/>
            </a:ext>
          </a:extLst>
        </xdr:cNvPr>
        <xdr:cNvSpPr txBox="1"/>
      </xdr:nvSpPr>
      <xdr:spPr>
        <a:xfrm>
          <a:off x="946785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BFAEAD1E-ECB8-4480-AEA0-047225C3832A}"/>
            </a:ext>
          </a:extLst>
        </xdr:cNvPr>
        <xdr:cNvCxnSpPr/>
      </xdr:nvCxnSpPr>
      <xdr:spPr>
        <a:xfrm>
          <a:off x="9356090" y="135754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531EB28B-79A9-4187-9770-D9C90FB28B0D}"/>
            </a:ext>
          </a:extLst>
        </xdr:cNvPr>
        <xdr:cNvSpPr txBox="1"/>
      </xdr:nvSpPr>
      <xdr:spPr>
        <a:xfrm>
          <a:off x="9467850" y="14403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2B1A97A7-DC95-42B4-BA77-67A3AB21E101}"/>
            </a:ext>
          </a:extLst>
        </xdr:cNvPr>
        <xdr:cNvSpPr/>
      </xdr:nvSpPr>
      <xdr:spPr>
        <a:xfrm>
          <a:off x="9394190" y="1454645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459BF50A-3CE1-4D48-ABB0-165ABEEA08C0}"/>
            </a:ext>
          </a:extLst>
        </xdr:cNvPr>
        <xdr:cNvSpPr/>
      </xdr:nvSpPr>
      <xdr:spPr>
        <a:xfrm>
          <a:off x="8632190" y="1458531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EA59D26D-EE83-476E-BA9E-2DE60DA33CC6}"/>
            </a:ext>
          </a:extLst>
        </xdr:cNvPr>
        <xdr:cNvSpPr/>
      </xdr:nvSpPr>
      <xdr:spPr>
        <a:xfrm>
          <a:off x="7846060" y="145719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104D0E99-8E68-49FA-99B4-E9C4C161F122}"/>
            </a:ext>
          </a:extLst>
        </xdr:cNvPr>
        <xdr:cNvSpPr/>
      </xdr:nvSpPr>
      <xdr:spPr>
        <a:xfrm>
          <a:off x="7029450" y="14571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5ED58C88-EED3-4A85-911F-43F7D4244CED}"/>
            </a:ext>
          </a:extLst>
        </xdr:cNvPr>
        <xdr:cNvSpPr/>
      </xdr:nvSpPr>
      <xdr:spPr>
        <a:xfrm>
          <a:off x="6231890" y="134663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32E1F3B6-66C6-4525-B75E-E3D77674452D}"/>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84A2FF14-D875-48CF-886A-D5283E67C398}"/>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173B4A3-9C4F-411E-A830-6768A909FB5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00443CA-B154-41A4-BDF1-CCB7112DF8A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485A7374-B9AB-4F32-B927-DBEA815F8DC0}"/>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17018</xdr:rowOff>
    </xdr:from>
    <xdr:to>
      <xdr:col>55</xdr:col>
      <xdr:colOff>50800</xdr:colOff>
      <xdr:row>85</xdr:row>
      <xdr:rowOff>118618</xdr:rowOff>
    </xdr:to>
    <xdr:sp macro="" textlink="">
      <xdr:nvSpPr>
        <xdr:cNvPr id="262" name="楕円 261">
          <a:extLst>
            <a:ext uri="{FF2B5EF4-FFF2-40B4-BE49-F238E27FC236}">
              <a16:creationId xmlns:a16="http://schemas.microsoft.com/office/drawing/2014/main" id="{CC6785E6-648F-4FEE-A7AA-CB7E53EED748}"/>
            </a:ext>
          </a:extLst>
        </xdr:cNvPr>
        <xdr:cNvSpPr/>
      </xdr:nvSpPr>
      <xdr:spPr>
        <a:xfrm>
          <a:off x="9394190" y="14594078"/>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166895</xdr:rowOff>
    </xdr:from>
    <xdr:ext cx="469744" cy="259045"/>
    <xdr:sp macro="" textlink="">
      <xdr:nvSpPr>
        <xdr:cNvPr id="263" name="【福祉施設】&#10;一人当たり面積該当値テキスト">
          <a:extLst>
            <a:ext uri="{FF2B5EF4-FFF2-40B4-BE49-F238E27FC236}">
              <a16:creationId xmlns:a16="http://schemas.microsoft.com/office/drawing/2014/main" id="{472E3419-0FC1-4959-8924-3F2885E7AA5F}"/>
            </a:ext>
          </a:extLst>
        </xdr:cNvPr>
        <xdr:cNvSpPr txBox="1"/>
      </xdr:nvSpPr>
      <xdr:spPr>
        <a:xfrm>
          <a:off x="9467850" y="1457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22352</xdr:rowOff>
    </xdr:from>
    <xdr:to>
      <xdr:col>50</xdr:col>
      <xdr:colOff>165100</xdr:colOff>
      <xdr:row>85</xdr:row>
      <xdr:rowOff>123952</xdr:rowOff>
    </xdr:to>
    <xdr:sp macro="" textlink="">
      <xdr:nvSpPr>
        <xdr:cNvPr id="264" name="楕円 263">
          <a:extLst>
            <a:ext uri="{FF2B5EF4-FFF2-40B4-BE49-F238E27FC236}">
              <a16:creationId xmlns:a16="http://schemas.microsoft.com/office/drawing/2014/main" id="{DFE599EA-D2C7-4300-BFBB-68441D7C7A73}"/>
            </a:ext>
          </a:extLst>
        </xdr:cNvPr>
        <xdr:cNvSpPr/>
      </xdr:nvSpPr>
      <xdr:spPr>
        <a:xfrm>
          <a:off x="8632190" y="1459179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67818</xdr:rowOff>
    </xdr:from>
    <xdr:to>
      <xdr:col>55</xdr:col>
      <xdr:colOff>0</xdr:colOff>
      <xdr:row>85</xdr:row>
      <xdr:rowOff>73152</xdr:rowOff>
    </xdr:to>
    <xdr:cxnSp macro="">
      <xdr:nvCxnSpPr>
        <xdr:cNvPr id="265" name="直線コネクタ 264">
          <a:extLst>
            <a:ext uri="{FF2B5EF4-FFF2-40B4-BE49-F238E27FC236}">
              <a16:creationId xmlns:a16="http://schemas.microsoft.com/office/drawing/2014/main" id="{0CAEA31A-BFED-4CC0-BDDA-B62ABABBFE97}"/>
            </a:ext>
          </a:extLst>
        </xdr:cNvPr>
        <xdr:cNvCxnSpPr/>
      </xdr:nvCxnSpPr>
      <xdr:spPr>
        <a:xfrm flipV="1">
          <a:off x="8686800" y="14639163"/>
          <a:ext cx="74295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26163</xdr:rowOff>
    </xdr:from>
    <xdr:to>
      <xdr:col>46</xdr:col>
      <xdr:colOff>38100</xdr:colOff>
      <xdr:row>85</xdr:row>
      <xdr:rowOff>127763</xdr:rowOff>
    </xdr:to>
    <xdr:sp macro="" textlink="">
      <xdr:nvSpPr>
        <xdr:cNvPr id="266" name="楕円 265">
          <a:extLst>
            <a:ext uri="{FF2B5EF4-FFF2-40B4-BE49-F238E27FC236}">
              <a16:creationId xmlns:a16="http://schemas.microsoft.com/office/drawing/2014/main" id="{4C8FE228-02A3-4133-8C56-EA33604DF2D5}"/>
            </a:ext>
          </a:extLst>
        </xdr:cNvPr>
        <xdr:cNvSpPr/>
      </xdr:nvSpPr>
      <xdr:spPr>
        <a:xfrm>
          <a:off x="7846060" y="14595603"/>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73152</xdr:rowOff>
    </xdr:from>
    <xdr:to>
      <xdr:col>50</xdr:col>
      <xdr:colOff>114300</xdr:colOff>
      <xdr:row>85</xdr:row>
      <xdr:rowOff>76963</xdr:rowOff>
    </xdr:to>
    <xdr:cxnSp macro="">
      <xdr:nvCxnSpPr>
        <xdr:cNvPr id="267" name="直線コネクタ 266">
          <a:extLst>
            <a:ext uri="{FF2B5EF4-FFF2-40B4-BE49-F238E27FC236}">
              <a16:creationId xmlns:a16="http://schemas.microsoft.com/office/drawing/2014/main" id="{F823289F-482E-45DD-8070-009B887C1F17}"/>
            </a:ext>
          </a:extLst>
        </xdr:cNvPr>
        <xdr:cNvCxnSpPr/>
      </xdr:nvCxnSpPr>
      <xdr:spPr>
        <a:xfrm flipV="1">
          <a:off x="7889240" y="14646402"/>
          <a:ext cx="79756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31496</xdr:rowOff>
    </xdr:from>
    <xdr:to>
      <xdr:col>41</xdr:col>
      <xdr:colOff>101600</xdr:colOff>
      <xdr:row>85</xdr:row>
      <xdr:rowOff>133096</xdr:rowOff>
    </xdr:to>
    <xdr:sp macro="" textlink="">
      <xdr:nvSpPr>
        <xdr:cNvPr id="268" name="楕円 267">
          <a:extLst>
            <a:ext uri="{FF2B5EF4-FFF2-40B4-BE49-F238E27FC236}">
              <a16:creationId xmlns:a16="http://schemas.microsoft.com/office/drawing/2014/main" id="{BAD9D605-4129-4082-873C-8A668CF26EA6}"/>
            </a:ext>
          </a:extLst>
        </xdr:cNvPr>
        <xdr:cNvSpPr/>
      </xdr:nvSpPr>
      <xdr:spPr>
        <a:xfrm>
          <a:off x="7029450" y="14602841"/>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76963</xdr:rowOff>
    </xdr:from>
    <xdr:to>
      <xdr:col>45</xdr:col>
      <xdr:colOff>177800</xdr:colOff>
      <xdr:row>85</xdr:row>
      <xdr:rowOff>82296</xdr:rowOff>
    </xdr:to>
    <xdr:cxnSp macro="">
      <xdr:nvCxnSpPr>
        <xdr:cNvPr id="269" name="直線コネクタ 268">
          <a:extLst>
            <a:ext uri="{FF2B5EF4-FFF2-40B4-BE49-F238E27FC236}">
              <a16:creationId xmlns:a16="http://schemas.microsoft.com/office/drawing/2014/main" id="{F03A31C3-C268-4044-B1F5-4D37CE515056}"/>
            </a:ext>
          </a:extLst>
        </xdr:cNvPr>
        <xdr:cNvCxnSpPr/>
      </xdr:nvCxnSpPr>
      <xdr:spPr>
        <a:xfrm flipV="1">
          <a:off x="7084060" y="14650213"/>
          <a:ext cx="80518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37592</xdr:rowOff>
    </xdr:from>
    <xdr:to>
      <xdr:col>36</xdr:col>
      <xdr:colOff>165100</xdr:colOff>
      <xdr:row>85</xdr:row>
      <xdr:rowOff>139192</xdr:rowOff>
    </xdr:to>
    <xdr:sp macro="" textlink="">
      <xdr:nvSpPr>
        <xdr:cNvPr id="270" name="楕円 269">
          <a:extLst>
            <a:ext uri="{FF2B5EF4-FFF2-40B4-BE49-F238E27FC236}">
              <a16:creationId xmlns:a16="http://schemas.microsoft.com/office/drawing/2014/main" id="{44257A2B-1A4D-4D43-8474-BD2941C70316}"/>
            </a:ext>
          </a:extLst>
        </xdr:cNvPr>
        <xdr:cNvSpPr/>
      </xdr:nvSpPr>
      <xdr:spPr>
        <a:xfrm>
          <a:off x="6231890" y="1461084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82296</xdr:rowOff>
    </xdr:from>
    <xdr:to>
      <xdr:col>41</xdr:col>
      <xdr:colOff>50800</xdr:colOff>
      <xdr:row>85</xdr:row>
      <xdr:rowOff>88392</xdr:rowOff>
    </xdr:to>
    <xdr:cxnSp macro="">
      <xdr:nvCxnSpPr>
        <xdr:cNvPr id="271" name="直線コネクタ 270">
          <a:extLst>
            <a:ext uri="{FF2B5EF4-FFF2-40B4-BE49-F238E27FC236}">
              <a16:creationId xmlns:a16="http://schemas.microsoft.com/office/drawing/2014/main" id="{E72B97EF-082D-406E-908D-94B68007F932}"/>
            </a:ext>
          </a:extLst>
        </xdr:cNvPr>
        <xdr:cNvCxnSpPr/>
      </xdr:nvCxnSpPr>
      <xdr:spPr>
        <a:xfrm flipV="1">
          <a:off x="6286500" y="14657451"/>
          <a:ext cx="79756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60022FAE-F220-4FA8-AB64-38DF54F23FBB}"/>
            </a:ext>
          </a:extLst>
        </xdr:cNvPr>
        <xdr:cNvSpPr txBox="1"/>
      </xdr:nvSpPr>
      <xdr:spPr>
        <a:xfrm>
          <a:off x="8454467" y="143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a:extLst>
            <a:ext uri="{FF2B5EF4-FFF2-40B4-BE49-F238E27FC236}">
              <a16:creationId xmlns:a16="http://schemas.microsoft.com/office/drawing/2014/main" id="{AD7C06C0-7E26-4CF2-80E0-456FB0DC4155}"/>
            </a:ext>
          </a:extLst>
        </xdr:cNvPr>
        <xdr:cNvSpPr txBox="1"/>
      </xdr:nvSpPr>
      <xdr:spPr>
        <a:xfrm>
          <a:off x="767341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a:extLst>
            <a:ext uri="{FF2B5EF4-FFF2-40B4-BE49-F238E27FC236}">
              <a16:creationId xmlns:a16="http://schemas.microsoft.com/office/drawing/2014/main" id="{55D986D7-E34C-4A96-8F13-A06F7E148445}"/>
            </a:ext>
          </a:extLst>
        </xdr:cNvPr>
        <xdr:cNvSpPr txBox="1"/>
      </xdr:nvSpPr>
      <xdr:spPr>
        <a:xfrm>
          <a:off x="6866332"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1A415F5B-3591-4DB6-BA43-1AB70011EA00}"/>
            </a:ext>
          </a:extLst>
        </xdr:cNvPr>
        <xdr:cNvSpPr txBox="1"/>
      </xdr:nvSpPr>
      <xdr:spPr>
        <a:xfrm>
          <a:off x="6068772" y="132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115079</xdr:rowOff>
    </xdr:from>
    <xdr:ext cx="469744" cy="259045"/>
    <xdr:sp macro="" textlink="">
      <xdr:nvSpPr>
        <xdr:cNvPr id="276" name="n_1mainValue【福祉施設】&#10;一人当たり面積">
          <a:extLst>
            <a:ext uri="{FF2B5EF4-FFF2-40B4-BE49-F238E27FC236}">
              <a16:creationId xmlns:a16="http://schemas.microsoft.com/office/drawing/2014/main" id="{5035815E-A70A-4DE7-AFC9-4419A9238719}"/>
            </a:ext>
          </a:extLst>
        </xdr:cNvPr>
        <xdr:cNvSpPr txBox="1"/>
      </xdr:nvSpPr>
      <xdr:spPr>
        <a:xfrm>
          <a:off x="8454467" y="146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118890</xdr:rowOff>
    </xdr:from>
    <xdr:ext cx="469744" cy="259045"/>
    <xdr:sp macro="" textlink="">
      <xdr:nvSpPr>
        <xdr:cNvPr id="277" name="n_2mainValue【福祉施設】&#10;一人当たり面積">
          <a:extLst>
            <a:ext uri="{FF2B5EF4-FFF2-40B4-BE49-F238E27FC236}">
              <a16:creationId xmlns:a16="http://schemas.microsoft.com/office/drawing/2014/main" id="{7F667B5F-F50D-4AE9-B119-EF132B7130E0}"/>
            </a:ext>
          </a:extLst>
        </xdr:cNvPr>
        <xdr:cNvSpPr txBox="1"/>
      </xdr:nvSpPr>
      <xdr:spPr>
        <a:xfrm>
          <a:off x="7673417" y="146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278" name="n_3mainValue【福祉施設】&#10;一人当たり面積">
          <a:extLst>
            <a:ext uri="{FF2B5EF4-FFF2-40B4-BE49-F238E27FC236}">
              <a16:creationId xmlns:a16="http://schemas.microsoft.com/office/drawing/2014/main" id="{B5FAB368-008A-4BF4-8B7B-6698A9A61F37}"/>
            </a:ext>
          </a:extLst>
        </xdr:cNvPr>
        <xdr:cNvSpPr txBox="1"/>
      </xdr:nvSpPr>
      <xdr:spPr>
        <a:xfrm>
          <a:off x="6866332" y="1469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130319</xdr:rowOff>
    </xdr:from>
    <xdr:ext cx="469744" cy="259045"/>
    <xdr:sp macro="" textlink="">
      <xdr:nvSpPr>
        <xdr:cNvPr id="279" name="n_4mainValue【福祉施設】&#10;一人当たり面積">
          <a:extLst>
            <a:ext uri="{FF2B5EF4-FFF2-40B4-BE49-F238E27FC236}">
              <a16:creationId xmlns:a16="http://schemas.microsoft.com/office/drawing/2014/main" id="{CF99679D-15E9-4E2B-B51C-C5B3981E9425}"/>
            </a:ext>
          </a:extLst>
        </xdr:cNvPr>
        <xdr:cNvSpPr txBox="1"/>
      </xdr:nvSpPr>
      <xdr:spPr>
        <a:xfrm>
          <a:off x="6068772" y="147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59C2F678-EDE8-49D0-963F-8B97AB1C848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4BD72ADA-A9B8-4EE2-ADB8-328212BDA64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67A03A68-126C-40EA-AC81-F8CF6FE72D7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72BAF4A6-74E5-431F-8D91-5CA5908B772F}"/>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1B617DC5-F418-4DAC-B2D7-EF5A63AE1ED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38D85551-60CC-45C8-A751-FA16D64C6DD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A8305B19-F68E-475D-AA4D-6BB4D83D7B53}"/>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2F949C0E-387A-46A8-B02C-6A76FE0CC89D}"/>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DF649677-2F50-4A18-8D40-4F8F356BCAC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8E349508-6BA2-4BBE-B46F-3BA8E2F9310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D19B8FA0-E93E-4125-BE68-480BCC105748}"/>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499E65F-1247-42DA-AE67-7F3FFAC1D46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12A49BD0-FBAF-4B87-B5F9-1BCE3FC0A18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7665CD37-2BE3-4C1A-BF9D-4CC7D18DFB5B}"/>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3EB13D08-5F2B-4AFB-8573-8B1C4E59514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3B0D1575-0E72-42AB-A59E-F0802EE8FF09}"/>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BD44378B-79FC-452A-B1C2-2FEE3DB3858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68E193E7-5F19-408F-9BB1-3A7C290B3720}"/>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7BA93AD3-6399-4FE9-BFDF-755FD3BA393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5EA69A17-3697-40F2-AA49-8BD218E1CFF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3F7459D1-0F68-4455-8837-1DF2410D5890}"/>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D0505DC2-F55E-4EA9-AC44-D53EF2601696}"/>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9F30FF3B-3682-488C-A0F1-0671AB8FF9C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9468068A-CC2C-4741-8D2D-ADEAD2C9A46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C2E073DA-E9A4-4887-8D73-90ED51EC35A3}"/>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95826E3F-728B-4689-95BC-C52355F4A24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935EE5E5-B6C0-4FEC-840A-F740588D92C9}"/>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B0492810-95AE-47C8-A208-D5C1F35A8DA9}"/>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9AB67FE3-8E64-4E8F-833D-E47AAE3395EB}"/>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F70D0B43-92DA-4BC2-B178-1F0A60F4E810}"/>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B9B3A9C8-AB6B-45A4-8B5C-EC3364F7696E}"/>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DEDC4059-444E-4AB1-B9EF-5F95489AE74E}"/>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94B3D250-599A-4A2F-BF6B-7730FE67C007}"/>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193FF720-E813-436D-8180-5FF8EAC874FA}"/>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E97CA2D9-6924-4992-992C-9C433733539B}"/>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DD7F7FBA-DC11-4C7F-996C-DB102CA3DCE6}"/>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83613E13-69AE-442C-AFCB-1D571D705FE4}"/>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E645B5A3-32E4-473B-A7A5-78AE40D5A3DB}"/>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C50FD43-034C-45B3-AD81-5BD13C1767F9}"/>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1B7D9286-31D7-4850-809D-F1C58627E19C}"/>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a:extLst>
            <a:ext uri="{FF2B5EF4-FFF2-40B4-BE49-F238E27FC236}">
              <a16:creationId xmlns:a16="http://schemas.microsoft.com/office/drawing/2014/main" id="{2DC6B070-43C8-4C72-BE9F-E8C0B7406FBE}"/>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9B60375C-F4CD-41EB-9617-1C5EAE288AFB}"/>
            </a:ext>
          </a:extLst>
        </xdr:cNvPr>
        <xdr:cNvCxnSpPr/>
      </xdr:nvCxnSpPr>
      <xdr:spPr>
        <a:xfrm flipV="1">
          <a:off x="14703424" y="5703298"/>
          <a:ext cx="0" cy="159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一般廃棄物処理施設】&#10;有形固定資産減価償却率最小値テキスト">
          <a:extLst>
            <a:ext uri="{FF2B5EF4-FFF2-40B4-BE49-F238E27FC236}">
              <a16:creationId xmlns:a16="http://schemas.microsoft.com/office/drawing/2014/main" id="{B1FA0D78-9B2E-4397-9BA6-7B54150429F5}"/>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CAF83CE9-24BC-4058-9E5D-4A47B542F50A}"/>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324" name="【一般廃棄物処理施設】&#10;有形固定資産減価償却率最大値テキスト">
          <a:extLst>
            <a:ext uri="{FF2B5EF4-FFF2-40B4-BE49-F238E27FC236}">
              <a16:creationId xmlns:a16="http://schemas.microsoft.com/office/drawing/2014/main" id="{484E6B04-274E-4657-8C6B-92D6800F5B84}"/>
            </a:ext>
          </a:extLst>
        </xdr:cNvPr>
        <xdr:cNvSpPr txBox="1"/>
      </xdr:nvSpPr>
      <xdr:spPr>
        <a:xfrm>
          <a:off x="14742160" y="5478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325" name="直線コネクタ 324">
          <a:extLst>
            <a:ext uri="{FF2B5EF4-FFF2-40B4-BE49-F238E27FC236}">
              <a16:creationId xmlns:a16="http://schemas.microsoft.com/office/drawing/2014/main" id="{CB9B5917-928D-46AA-9348-AFE7AEF762BE}"/>
            </a:ext>
          </a:extLst>
        </xdr:cNvPr>
        <xdr:cNvCxnSpPr/>
      </xdr:nvCxnSpPr>
      <xdr:spPr>
        <a:xfrm>
          <a:off x="14611350" y="57032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326" name="【一般廃棄物処理施設】&#10;有形固定資産減価償却率平均値テキスト">
          <a:extLst>
            <a:ext uri="{FF2B5EF4-FFF2-40B4-BE49-F238E27FC236}">
              <a16:creationId xmlns:a16="http://schemas.microsoft.com/office/drawing/2014/main" id="{3AB96284-63D2-4620-BF19-2CD0C7FC4035}"/>
            </a:ext>
          </a:extLst>
        </xdr:cNvPr>
        <xdr:cNvSpPr txBox="1"/>
      </xdr:nvSpPr>
      <xdr:spPr>
        <a:xfrm>
          <a:off x="14742160" y="64669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327" name="フローチャート: 判断 326">
          <a:extLst>
            <a:ext uri="{FF2B5EF4-FFF2-40B4-BE49-F238E27FC236}">
              <a16:creationId xmlns:a16="http://schemas.microsoft.com/office/drawing/2014/main" id="{5DC30C64-10C9-4215-AB2D-6C750FD4B2CE}"/>
            </a:ext>
          </a:extLst>
        </xdr:cNvPr>
        <xdr:cNvSpPr/>
      </xdr:nvSpPr>
      <xdr:spPr>
        <a:xfrm>
          <a:off x="14649450" y="6484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328" name="フローチャート: 判断 327">
          <a:extLst>
            <a:ext uri="{FF2B5EF4-FFF2-40B4-BE49-F238E27FC236}">
              <a16:creationId xmlns:a16="http://schemas.microsoft.com/office/drawing/2014/main" id="{64094B85-5A64-4A50-BE6C-5D1F22015564}"/>
            </a:ext>
          </a:extLst>
        </xdr:cNvPr>
        <xdr:cNvSpPr/>
      </xdr:nvSpPr>
      <xdr:spPr>
        <a:xfrm>
          <a:off x="13887450" y="65753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329" name="フローチャート: 判断 328">
          <a:extLst>
            <a:ext uri="{FF2B5EF4-FFF2-40B4-BE49-F238E27FC236}">
              <a16:creationId xmlns:a16="http://schemas.microsoft.com/office/drawing/2014/main" id="{191839BA-FD8C-4296-AACB-5A381E1AFF10}"/>
            </a:ext>
          </a:extLst>
        </xdr:cNvPr>
        <xdr:cNvSpPr/>
      </xdr:nvSpPr>
      <xdr:spPr>
        <a:xfrm>
          <a:off x="13089890" y="66101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330" name="フローチャート: 判断 329">
          <a:extLst>
            <a:ext uri="{FF2B5EF4-FFF2-40B4-BE49-F238E27FC236}">
              <a16:creationId xmlns:a16="http://schemas.microsoft.com/office/drawing/2014/main" id="{6203C752-9277-4C39-96DC-138D2EA514A6}"/>
            </a:ext>
          </a:extLst>
        </xdr:cNvPr>
        <xdr:cNvSpPr/>
      </xdr:nvSpPr>
      <xdr:spPr>
        <a:xfrm>
          <a:off x="123037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31" name="フローチャート: 判断 330">
          <a:extLst>
            <a:ext uri="{FF2B5EF4-FFF2-40B4-BE49-F238E27FC236}">
              <a16:creationId xmlns:a16="http://schemas.microsoft.com/office/drawing/2014/main" id="{01B50677-E2F8-4427-AC52-E7793DB28F86}"/>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9309FBD2-1B0C-456C-A7EB-72B8BBB26926}"/>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11215195-272B-4594-B342-8B994DC72D8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A2337886-1701-4BF0-9A83-7EC43DB99AB7}"/>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618D9045-A9CE-4D19-A01E-71F0A1895E3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1133B66A-726B-45D4-B75E-086D4860F38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337" name="楕円 336">
          <a:extLst>
            <a:ext uri="{FF2B5EF4-FFF2-40B4-BE49-F238E27FC236}">
              <a16:creationId xmlns:a16="http://schemas.microsoft.com/office/drawing/2014/main" id="{0EE6D417-6AB1-467E-BB1B-645E33B2052F}"/>
            </a:ext>
          </a:extLst>
        </xdr:cNvPr>
        <xdr:cNvSpPr/>
      </xdr:nvSpPr>
      <xdr:spPr>
        <a:xfrm>
          <a:off x="14649450" y="643980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338" name="【一般廃棄物処理施設】&#10;有形固定資産減価償却率該当値テキスト">
          <a:extLst>
            <a:ext uri="{FF2B5EF4-FFF2-40B4-BE49-F238E27FC236}">
              <a16:creationId xmlns:a16="http://schemas.microsoft.com/office/drawing/2014/main" id="{FB46EAC3-E854-4EAE-B296-27BCEB69A949}"/>
            </a:ext>
          </a:extLst>
        </xdr:cNvPr>
        <xdr:cNvSpPr txBox="1"/>
      </xdr:nvSpPr>
      <xdr:spPr>
        <a:xfrm>
          <a:off x="1474216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61323</xdr:rowOff>
    </xdr:from>
    <xdr:to>
      <xdr:col>81</xdr:col>
      <xdr:colOff>101600</xdr:colOff>
      <xdr:row>37</xdr:row>
      <xdr:rowOff>162923</xdr:rowOff>
    </xdr:to>
    <xdr:sp macro="" textlink="">
      <xdr:nvSpPr>
        <xdr:cNvPr id="339" name="楕円 338">
          <a:extLst>
            <a:ext uri="{FF2B5EF4-FFF2-40B4-BE49-F238E27FC236}">
              <a16:creationId xmlns:a16="http://schemas.microsoft.com/office/drawing/2014/main" id="{83A2017B-CC7E-4601-A8EF-6A66757F1B93}"/>
            </a:ext>
          </a:extLst>
        </xdr:cNvPr>
        <xdr:cNvSpPr/>
      </xdr:nvSpPr>
      <xdr:spPr>
        <a:xfrm>
          <a:off x="13887450" y="640116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112123</xdr:rowOff>
    </xdr:from>
    <xdr:to>
      <xdr:col>85</xdr:col>
      <xdr:colOff>127000</xdr:colOff>
      <xdr:row>37</xdr:row>
      <xdr:rowOff>143147</xdr:rowOff>
    </xdr:to>
    <xdr:cxnSp macro="">
      <xdr:nvCxnSpPr>
        <xdr:cNvPr id="340" name="直線コネクタ 339">
          <a:extLst>
            <a:ext uri="{FF2B5EF4-FFF2-40B4-BE49-F238E27FC236}">
              <a16:creationId xmlns:a16="http://schemas.microsoft.com/office/drawing/2014/main" id="{739392A7-CF0D-46C8-A63D-EE4A87CF5C72}"/>
            </a:ext>
          </a:extLst>
        </xdr:cNvPr>
        <xdr:cNvCxnSpPr/>
      </xdr:nvCxnSpPr>
      <xdr:spPr>
        <a:xfrm>
          <a:off x="13942060" y="6455773"/>
          <a:ext cx="762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341" name="楕円 340">
          <a:extLst>
            <a:ext uri="{FF2B5EF4-FFF2-40B4-BE49-F238E27FC236}">
              <a16:creationId xmlns:a16="http://schemas.microsoft.com/office/drawing/2014/main" id="{B12CCB36-C7A3-40FB-9C8D-023C505CC688}"/>
            </a:ext>
          </a:extLst>
        </xdr:cNvPr>
        <xdr:cNvSpPr/>
      </xdr:nvSpPr>
      <xdr:spPr>
        <a:xfrm>
          <a:off x="13089890" y="640116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112123</xdr:rowOff>
    </xdr:to>
    <xdr:cxnSp macro="">
      <xdr:nvCxnSpPr>
        <xdr:cNvPr id="342" name="直線コネクタ 341">
          <a:extLst>
            <a:ext uri="{FF2B5EF4-FFF2-40B4-BE49-F238E27FC236}">
              <a16:creationId xmlns:a16="http://schemas.microsoft.com/office/drawing/2014/main" id="{9E827B0C-C4D1-4C2A-9182-91C62302C3C3}"/>
            </a:ext>
          </a:extLst>
        </xdr:cNvPr>
        <xdr:cNvCxnSpPr/>
      </xdr:nvCxnSpPr>
      <xdr:spPr>
        <a:xfrm>
          <a:off x="13144500" y="645577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43" name="楕円 342">
          <a:extLst>
            <a:ext uri="{FF2B5EF4-FFF2-40B4-BE49-F238E27FC236}">
              <a16:creationId xmlns:a16="http://schemas.microsoft.com/office/drawing/2014/main" id="{51EF56CC-85B7-49F2-BD68-13C8AF8D5047}"/>
            </a:ext>
          </a:extLst>
        </xdr:cNvPr>
        <xdr:cNvSpPr/>
      </xdr:nvSpPr>
      <xdr:spPr>
        <a:xfrm>
          <a:off x="12303760" y="637367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112123</xdr:rowOff>
    </xdr:to>
    <xdr:cxnSp macro="">
      <xdr:nvCxnSpPr>
        <xdr:cNvPr id="344" name="直線コネクタ 343">
          <a:extLst>
            <a:ext uri="{FF2B5EF4-FFF2-40B4-BE49-F238E27FC236}">
              <a16:creationId xmlns:a16="http://schemas.microsoft.com/office/drawing/2014/main" id="{CDF5254E-865D-44D4-9356-A68CAC61473B}"/>
            </a:ext>
          </a:extLst>
        </xdr:cNvPr>
        <xdr:cNvCxnSpPr/>
      </xdr:nvCxnSpPr>
      <xdr:spPr>
        <a:xfrm>
          <a:off x="12346940" y="6428286"/>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xdr:rowOff>
    </xdr:from>
    <xdr:to>
      <xdr:col>67</xdr:col>
      <xdr:colOff>101600</xdr:colOff>
      <xdr:row>37</xdr:row>
      <xdr:rowOff>115570</xdr:rowOff>
    </xdr:to>
    <xdr:sp macro="" textlink="">
      <xdr:nvSpPr>
        <xdr:cNvPr id="345" name="楕円 344">
          <a:extLst>
            <a:ext uri="{FF2B5EF4-FFF2-40B4-BE49-F238E27FC236}">
              <a16:creationId xmlns:a16="http://schemas.microsoft.com/office/drawing/2014/main" id="{BA389CEF-3900-4713-B247-D28936CC66B5}"/>
            </a:ext>
          </a:extLst>
        </xdr:cNvPr>
        <xdr:cNvSpPr/>
      </xdr:nvSpPr>
      <xdr:spPr>
        <a:xfrm>
          <a:off x="11487150" y="636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64770</xdr:rowOff>
    </xdr:from>
    <xdr:to>
      <xdr:col>71</xdr:col>
      <xdr:colOff>177800</xdr:colOff>
      <xdr:row>37</xdr:row>
      <xdr:rowOff>82731</xdr:rowOff>
    </xdr:to>
    <xdr:cxnSp macro="">
      <xdr:nvCxnSpPr>
        <xdr:cNvPr id="346" name="直線コネクタ 345">
          <a:extLst>
            <a:ext uri="{FF2B5EF4-FFF2-40B4-BE49-F238E27FC236}">
              <a16:creationId xmlns:a16="http://schemas.microsoft.com/office/drawing/2014/main" id="{C410273C-6517-4AC0-833A-D2FC2F4181BA}"/>
            </a:ext>
          </a:extLst>
        </xdr:cNvPr>
        <xdr:cNvCxnSpPr/>
      </xdr:nvCxnSpPr>
      <xdr:spPr>
        <a:xfrm>
          <a:off x="11541760" y="6406515"/>
          <a:ext cx="80518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347" name="n_1aveValue【一般廃棄物処理施設】&#10;有形固定資産減価償却率">
          <a:extLst>
            <a:ext uri="{FF2B5EF4-FFF2-40B4-BE49-F238E27FC236}">
              <a16:creationId xmlns:a16="http://schemas.microsoft.com/office/drawing/2014/main" id="{9A9FCCC6-258C-4371-B117-00EADC143100}"/>
            </a:ext>
          </a:extLst>
        </xdr:cNvPr>
        <xdr:cNvSpPr txBox="1"/>
      </xdr:nvSpPr>
      <xdr:spPr>
        <a:xfrm>
          <a:off x="1373823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348" name="n_2aveValue【一般廃棄物処理施設】&#10;有形固定資産減価償却率">
          <a:extLst>
            <a:ext uri="{FF2B5EF4-FFF2-40B4-BE49-F238E27FC236}">
              <a16:creationId xmlns:a16="http://schemas.microsoft.com/office/drawing/2014/main" id="{540C020D-22E2-40A7-BB3A-31E46075E21A}"/>
            </a:ext>
          </a:extLst>
        </xdr:cNvPr>
        <xdr:cNvSpPr txBox="1"/>
      </xdr:nvSpPr>
      <xdr:spPr>
        <a:xfrm>
          <a:off x="12957184" y="670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349" name="n_3aveValue【一般廃棄物処理施設】&#10;有形固定資産減価償却率">
          <a:extLst>
            <a:ext uri="{FF2B5EF4-FFF2-40B4-BE49-F238E27FC236}">
              <a16:creationId xmlns:a16="http://schemas.microsoft.com/office/drawing/2014/main" id="{E58BFD44-7A6D-4640-B089-5B7486D638EF}"/>
            </a:ext>
          </a:extLst>
        </xdr:cNvPr>
        <xdr:cNvSpPr txBox="1"/>
      </xdr:nvSpPr>
      <xdr:spPr>
        <a:xfrm>
          <a:off x="12171054" y="67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50" name="n_4aveValue【一般廃棄物処理施設】&#10;有形固定資産減価償却率">
          <a:extLst>
            <a:ext uri="{FF2B5EF4-FFF2-40B4-BE49-F238E27FC236}">
              <a16:creationId xmlns:a16="http://schemas.microsoft.com/office/drawing/2014/main" id="{B36DAFB8-0196-45A5-AC70-FC83C72360C5}"/>
            </a:ext>
          </a:extLst>
        </xdr:cNvPr>
        <xdr:cNvSpPr txBox="1"/>
      </xdr:nvSpPr>
      <xdr:spPr>
        <a:xfrm>
          <a:off x="11354444" y="660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8000</xdr:rowOff>
    </xdr:from>
    <xdr:ext cx="405111" cy="259045"/>
    <xdr:sp macro="" textlink="">
      <xdr:nvSpPr>
        <xdr:cNvPr id="351" name="n_1mainValue【一般廃棄物処理施設】&#10;有形固定資産減価償却率">
          <a:extLst>
            <a:ext uri="{FF2B5EF4-FFF2-40B4-BE49-F238E27FC236}">
              <a16:creationId xmlns:a16="http://schemas.microsoft.com/office/drawing/2014/main" id="{01EE14DB-BF67-4434-A62B-233B9BB8C3F6}"/>
            </a:ext>
          </a:extLst>
        </xdr:cNvPr>
        <xdr:cNvSpPr txBox="1"/>
      </xdr:nvSpPr>
      <xdr:spPr>
        <a:xfrm>
          <a:off x="13738234" y="618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352" name="n_2mainValue【一般廃棄物処理施設】&#10;有形固定資産減価償却率">
          <a:extLst>
            <a:ext uri="{FF2B5EF4-FFF2-40B4-BE49-F238E27FC236}">
              <a16:creationId xmlns:a16="http://schemas.microsoft.com/office/drawing/2014/main" id="{3FA270E5-6325-4036-A413-3732D73EEED5}"/>
            </a:ext>
          </a:extLst>
        </xdr:cNvPr>
        <xdr:cNvSpPr txBox="1"/>
      </xdr:nvSpPr>
      <xdr:spPr>
        <a:xfrm>
          <a:off x="12957184" y="618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53" name="n_3mainValue【一般廃棄物処理施設】&#10;有形固定資産減価償却率">
          <a:extLst>
            <a:ext uri="{FF2B5EF4-FFF2-40B4-BE49-F238E27FC236}">
              <a16:creationId xmlns:a16="http://schemas.microsoft.com/office/drawing/2014/main" id="{2327B8D4-762E-4D9D-899C-9456F1B7C939}"/>
            </a:ext>
          </a:extLst>
        </xdr:cNvPr>
        <xdr:cNvSpPr txBox="1"/>
      </xdr:nvSpPr>
      <xdr:spPr>
        <a:xfrm>
          <a:off x="1217105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354" name="n_4mainValue【一般廃棄物処理施設】&#10;有形固定資産減価償却率">
          <a:extLst>
            <a:ext uri="{FF2B5EF4-FFF2-40B4-BE49-F238E27FC236}">
              <a16:creationId xmlns:a16="http://schemas.microsoft.com/office/drawing/2014/main" id="{D943CE49-726B-4B2E-8EE2-63EBC021DCF2}"/>
            </a:ext>
          </a:extLst>
        </xdr:cNvPr>
        <xdr:cNvSpPr txBox="1"/>
      </xdr:nvSpPr>
      <xdr:spPr>
        <a:xfrm>
          <a:off x="113544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3759C361-655E-4B21-AC32-71CBB2B9DE04}"/>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583C5F29-418E-4769-856E-1212EADC5D8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E6B7EA45-71D5-4790-8AB2-69CA4B3B8B96}"/>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3E3DD7F2-30A1-4DC8-BBBC-0EAA37ED196A}"/>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50A8B406-7D17-4338-9B26-954B08157F5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FE621981-1440-470D-B749-A2FBDE9F8CB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CCFD78FF-4A4D-42E7-81D5-6535AC693B17}"/>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40FFCA9B-37C1-4E7A-A823-C539830C856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868FF40D-A6E5-4DDF-9660-D9947EA0A5E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2A4A7E6-5809-4742-B152-3CABA649AF70}"/>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AF6A9465-60D0-40EA-8AC5-F5157E5F1D7F}"/>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6" name="テキスト ボックス 365">
          <a:extLst>
            <a:ext uri="{FF2B5EF4-FFF2-40B4-BE49-F238E27FC236}">
              <a16:creationId xmlns:a16="http://schemas.microsoft.com/office/drawing/2014/main" id="{66D3E9A6-8E5D-4E21-8364-8AC6516F99C4}"/>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25A33545-ADCE-4B31-BC29-A942195CC3B8}"/>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8" name="テキスト ボックス 367">
          <a:extLst>
            <a:ext uri="{FF2B5EF4-FFF2-40B4-BE49-F238E27FC236}">
              <a16:creationId xmlns:a16="http://schemas.microsoft.com/office/drawing/2014/main" id="{46CEFF3E-252D-4E8A-9771-3AA54A282878}"/>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66498C82-9638-4BE5-AC17-28C5028FD1BA}"/>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70" name="テキスト ボックス 369">
          <a:extLst>
            <a:ext uri="{FF2B5EF4-FFF2-40B4-BE49-F238E27FC236}">
              <a16:creationId xmlns:a16="http://schemas.microsoft.com/office/drawing/2014/main" id="{BCFA723C-3017-493A-9B2E-2C04EE030757}"/>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EA2F970C-2144-4712-B6E7-A2A052CC8724}"/>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72" name="テキスト ボックス 371">
          <a:extLst>
            <a:ext uri="{FF2B5EF4-FFF2-40B4-BE49-F238E27FC236}">
              <a16:creationId xmlns:a16="http://schemas.microsoft.com/office/drawing/2014/main" id="{7B7A314B-8B3C-4B7A-80C6-5AD5AE883982}"/>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3F308E5A-723B-45FA-9E68-8D69EF4BDA67}"/>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74" name="テキスト ボックス 373">
          <a:extLst>
            <a:ext uri="{FF2B5EF4-FFF2-40B4-BE49-F238E27FC236}">
              <a16:creationId xmlns:a16="http://schemas.microsoft.com/office/drawing/2014/main" id="{E09E14B9-422F-4165-BF77-7E9A408F4E3A}"/>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FB5D5041-BB76-47BD-A6CC-8B10E1A4C7B4}"/>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6" name="テキスト ボックス 375">
          <a:extLst>
            <a:ext uri="{FF2B5EF4-FFF2-40B4-BE49-F238E27FC236}">
              <a16:creationId xmlns:a16="http://schemas.microsoft.com/office/drawing/2014/main" id="{9358FB81-52B9-42DF-89B8-B2CD65FF2D97}"/>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9A33C41C-8BE8-4AC5-B0DC-76EF95BEF5EA}"/>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378" name="直線コネクタ 377">
          <a:extLst>
            <a:ext uri="{FF2B5EF4-FFF2-40B4-BE49-F238E27FC236}">
              <a16:creationId xmlns:a16="http://schemas.microsoft.com/office/drawing/2014/main" id="{B2078BFC-4623-4FB7-92E5-39AEFD0DC655}"/>
            </a:ext>
          </a:extLst>
        </xdr:cNvPr>
        <xdr:cNvCxnSpPr/>
      </xdr:nvCxnSpPr>
      <xdr:spPr>
        <a:xfrm flipV="1">
          <a:off x="19947254" y="5743009"/>
          <a:ext cx="0" cy="149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379" name="【一般廃棄物処理施設】&#10;一人当たり有形固定資産（償却資産）額最小値テキスト">
          <a:extLst>
            <a:ext uri="{FF2B5EF4-FFF2-40B4-BE49-F238E27FC236}">
              <a16:creationId xmlns:a16="http://schemas.microsoft.com/office/drawing/2014/main" id="{E41A95EE-6898-425F-90AB-7BECBDEF7EDC}"/>
            </a:ext>
          </a:extLst>
        </xdr:cNvPr>
        <xdr:cNvSpPr txBox="1"/>
      </xdr:nvSpPr>
      <xdr:spPr>
        <a:xfrm>
          <a:off x="1998599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380" name="直線コネクタ 379">
          <a:extLst>
            <a:ext uri="{FF2B5EF4-FFF2-40B4-BE49-F238E27FC236}">
              <a16:creationId xmlns:a16="http://schemas.microsoft.com/office/drawing/2014/main" id="{5EDC004C-547F-4174-90A3-D36CB79436DD}"/>
            </a:ext>
          </a:extLst>
        </xdr:cNvPr>
        <xdr:cNvCxnSpPr/>
      </xdr:nvCxnSpPr>
      <xdr:spPr>
        <a:xfrm>
          <a:off x="19885660" y="72388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381" name="【一般廃棄物処理施設】&#10;一人当たり有形固定資産（償却資産）額最大値テキスト">
          <a:extLst>
            <a:ext uri="{FF2B5EF4-FFF2-40B4-BE49-F238E27FC236}">
              <a16:creationId xmlns:a16="http://schemas.microsoft.com/office/drawing/2014/main" id="{04EBDF40-2A2A-482A-88D3-AB27252FC4C4}"/>
            </a:ext>
          </a:extLst>
        </xdr:cNvPr>
        <xdr:cNvSpPr txBox="1"/>
      </xdr:nvSpPr>
      <xdr:spPr>
        <a:xfrm>
          <a:off x="19985990" y="5514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382" name="直線コネクタ 381">
          <a:extLst>
            <a:ext uri="{FF2B5EF4-FFF2-40B4-BE49-F238E27FC236}">
              <a16:creationId xmlns:a16="http://schemas.microsoft.com/office/drawing/2014/main" id="{293A0AC2-496F-441E-9AFF-F627075C5096}"/>
            </a:ext>
          </a:extLst>
        </xdr:cNvPr>
        <xdr:cNvCxnSpPr/>
      </xdr:nvCxnSpPr>
      <xdr:spPr>
        <a:xfrm>
          <a:off x="19885660" y="5743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3980775D-3E76-4658-AFDA-6F8E7EC94C21}"/>
            </a:ext>
          </a:extLst>
        </xdr:cNvPr>
        <xdr:cNvSpPr txBox="1"/>
      </xdr:nvSpPr>
      <xdr:spPr>
        <a:xfrm>
          <a:off x="19985990" y="70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384" name="フローチャート: 判断 383">
          <a:extLst>
            <a:ext uri="{FF2B5EF4-FFF2-40B4-BE49-F238E27FC236}">
              <a16:creationId xmlns:a16="http://schemas.microsoft.com/office/drawing/2014/main" id="{473D5080-5BC1-43CE-8D0B-14AD0D4B3D41}"/>
            </a:ext>
          </a:extLst>
        </xdr:cNvPr>
        <xdr:cNvSpPr/>
      </xdr:nvSpPr>
      <xdr:spPr>
        <a:xfrm>
          <a:off x="19904710" y="70639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385" name="フローチャート: 判断 384">
          <a:extLst>
            <a:ext uri="{FF2B5EF4-FFF2-40B4-BE49-F238E27FC236}">
              <a16:creationId xmlns:a16="http://schemas.microsoft.com/office/drawing/2014/main" id="{C7ADB0E4-A4B5-4BB0-BC60-3FD9D8E85B70}"/>
            </a:ext>
          </a:extLst>
        </xdr:cNvPr>
        <xdr:cNvSpPr/>
      </xdr:nvSpPr>
      <xdr:spPr>
        <a:xfrm>
          <a:off x="19161760" y="7089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386" name="フローチャート: 判断 385">
          <a:extLst>
            <a:ext uri="{FF2B5EF4-FFF2-40B4-BE49-F238E27FC236}">
              <a16:creationId xmlns:a16="http://schemas.microsoft.com/office/drawing/2014/main" id="{76CB9136-ED82-4594-9AD1-95DF0D261D01}"/>
            </a:ext>
          </a:extLst>
        </xdr:cNvPr>
        <xdr:cNvSpPr/>
      </xdr:nvSpPr>
      <xdr:spPr>
        <a:xfrm>
          <a:off x="18345150" y="70964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387" name="フローチャート: 判断 386">
          <a:extLst>
            <a:ext uri="{FF2B5EF4-FFF2-40B4-BE49-F238E27FC236}">
              <a16:creationId xmlns:a16="http://schemas.microsoft.com/office/drawing/2014/main" id="{A8E439E1-0AF7-4624-9653-1678D94A459B}"/>
            </a:ext>
          </a:extLst>
        </xdr:cNvPr>
        <xdr:cNvSpPr/>
      </xdr:nvSpPr>
      <xdr:spPr>
        <a:xfrm>
          <a:off x="17547590" y="70878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388" name="フローチャート: 判断 387">
          <a:extLst>
            <a:ext uri="{FF2B5EF4-FFF2-40B4-BE49-F238E27FC236}">
              <a16:creationId xmlns:a16="http://schemas.microsoft.com/office/drawing/2014/main" id="{C0FA9FD6-3E8A-4AAE-BE80-47E39B51FCCC}"/>
            </a:ext>
          </a:extLst>
        </xdr:cNvPr>
        <xdr:cNvSpPr/>
      </xdr:nvSpPr>
      <xdr:spPr>
        <a:xfrm>
          <a:off x="16761460" y="70889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AC2C3DD9-E881-418C-8944-40BB0A3E35E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E932CF38-AD56-417A-9952-B8C75F6BE07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42B51ADD-A5C6-48EE-A3CF-5FA72A84A8D6}"/>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F407B9B9-735F-4CB5-87B3-04A197977749}"/>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EE0E1CE-F2F8-4275-9A29-E21CD4ABC2D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162476</xdr:rowOff>
    </xdr:from>
    <xdr:to>
      <xdr:col>116</xdr:col>
      <xdr:colOff>114300</xdr:colOff>
      <xdr:row>41</xdr:row>
      <xdr:rowOff>92626</xdr:rowOff>
    </xdr:to>
    <xdr:sp macro="" textlink="">
      <xdr:nvSpPr>
        <xdr:cNvPr id="394" name="楕円 393">
          <a:extLst>
            <a:ext uri="{FF2B5EF4-FFF2-40B4-BE49-F238E27FC236}">
              <a16:creationId xmlns:a16="http://schemas.microsoft.com/office/drawing/2014/main" id="{488D55D1-55E5-44D5-9B30-A61BA09FCF5B}"/>
            </a:ext>
          </a:extLst>
        </xdr:cNvPr>
        <xdr:cNvSpPr/>
      </xdr:nvSpPr>
      <xdr:spPr>
        <a:xfrm>
          <a:off x="19904710" y="702238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13903</xdr:rowOff>
    </xdr:from>
    <xdr:ext cx="599010" cy="259045"/>
    <xdr:sp macro="" textlink="">
      <xdr:nvSpPr>
        <xdr:cNvPr id="395" name="【一般廃棄物処理施設】&#10;一人当たり有形固定資産（償却資産）額該当値テキスト">
          <a:extLst>
            <a:ext uri="{FF2B5EF4-FFF2-40B4-BE49-F238E27FC236}">
              <a16:creationId xmlns:a16="http://schemas.microsoft.com/office/drawing/2014/main" id="{8558EDC4-BC63-4B69-9C28-C6CA5E90AF17}"/>
            </a:ext>
          </a:extLst>
        </xdr:cNvPr>
        <xdr:cNvSpPr txBox="1"/>
      </xdr:nvSpPr>
      <xdr:spPr>
        <a:xfrm>
          <a:off x="19985990" y="687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164613</xdr:rowOff>
    </xdr:from>
    <xdr:to>
      <xdr:col>112</xdr:col>
      <xdr:colOff>38100</xdr:colOff>
      <xdr:row>41</xdr:row>
      <xdr:rowOff>94763</xdr:rowOff>
    </xdr:to>
    <xdr:sp macro="" textlink="">
      <xdr:nvSpPr>
        <xdr:cNvPr id="396" name="楕円 395">
          <a:extLst>
            <a:ext uri="{FF2B5EF4-FFF2-40B4-BE49-F238E27FC236}">
              <a16:creationId xmlns:a16="http://schemas.microsoft.com/office/drawing/2014/main" id="{7081EC18-B4BF-4B1C-9DD4-525D5D5D0DE0}"/>
            </a:ext>
          </a:extLst>
        </xdr:cNvPr>
        <xdr:cNvSpPr/>
      </xdr:nvSpPr>
      <xdr:spPr>
        <a:xfrm>
          <a:off x="19161760" y="70264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41826</xdr:rowOff>
    </xdr:from>
    <xdr:to>
      <xdr:col>116</xdr:col>
      <xdr:colOff>63500</xdr:colOff>
      <xdr:row>41</xdr:row>
      <xdr:rowOff>43963</xdr:rowOff>
    </xdr:to>
    <xdr:cxnSp macro="">
      <xdr:nvCxnSpPr>
        <xdr:cNvPr id="397" name="直線コネクタ 396">
          <a:extLst>
            <a:ext uri="{FF2B5EF4-FFF2-40B4-BE49-F238E27FC236}">
              <a16:creationId xmlns:a16="http://schemas.microsoft.com/office/drawing/2014/main" id="{1EDEFE65-E1E7-4BC0-8E7A-7EF0A71B7192}"/>
            </a:ext>
          </a:extLst>
        </xdr:cNvPr>
        <xdr:cNvCxnSpPr/>
      </xdr:nvCxnSpPr>
      <xdr:spPr>
        <a:xfrm flipV="1">
          <a:off x="19204940" y="7071276"/>
          <a:ext cx="74295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167646</xdr:rowOff>
    </xdr:from>
    <xdr:to>
      <xdr:col>107</xdr:col>
      <xdr:colOff>101600</xdr:colOff>
      <xdr:row>41</xdr:row>
      <xdr:rowOff>97796</xdr:rowOff>
    </xdr:to>
    <xdr:sp macro="" textlink="">
      <xdr:nvSpPr>
        <xdr:cNvPr id="398" name="楕円 397">
          <a:extLst>
            <a:ext uri="{FF2B5EF4-FFF2-40B4-BE49-F238E27FC236}">
              <a16:creationId xmlns:a16="http://schemas.microsoft.com/office/drawing/2014/main" id="{5D00BD80-98AC-49A6-B5BB-295D830D012C}"/>
            </a:ext>
          </a:extLst>
        </xdr:cNvPr>
        <xdr:cNvSpPr/>
      </xdr:nvSpPr>
      <xdr:spPr>
        <a:xfrm>
          <a:off x="18345150" y="702945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43963</xdr:rowOff>
    </xdr:from>
    <xdr:to>
      <xdr:col>111</xdr:col>
      <xdr:colOff>177800</xdr:colOff>
      <xdr:row>41</xdr:row>
      <xdr:rowOff>46996</xdr:rowOff>
    </xdr:to>
    <xdr:cxnSp macro="">
      <xdr:nvCxnSpPr>
        <xdr:cNvPr id="399" name="直線コネクタ 398">
          <a:extLst>
            <a:ext uri="{FF2B5EF4-FFF2-40B4-BE49-F238E27FC236}">
              <a16:creationId xmlns:a16="http://schemas.microsoft.com/office/drawing/2014/main" id="{8974A08F-7442-4816-93E4-5BEB83FF83ED}"/>
            </a:ext>
          </a:extLst>
        </xdr:cNvPr>
        <xdr:cNvCxnSpPr/>
      </xdr:nvCxnSpPr>
      <xdr:spPr>
        <a:xfrm flipV="1">
          <a:off x="18399760" y="7075318"/>
          <a:ext cx="80518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11906</xdr:rowOff>
    </xdr:from>
    <xdr:to>
      <xdr:col>102</xdr:col>
      <xdr:colOff>165100</xdr:colOff>
      <xdr:row>41</xdr:row>
      <xdr:rowOff>113506</xdr:rowOff>
    </xdr:to>
    <xdr:sp macro="" textlink="">
      <xdr:nvSpPr>
        <xdr:cNvPr id="400" name="楕円 399">
          <a:extLst>
            <a:ext uri="{FF2B5EF4-FFF2-40B4-BE49-F238E27FC236}">
              <a16:creationId xmlns:a16="http://schemas.microsoft.com/office/drawing/2014/main" id="{36212956-DFD5-4903-B39C-BD7DF47EC9BB}"/>
            </a:ext>
          </a:extLst>
        </xdr:cNvPr>
        <xdr:cNvSpPr/>
      </xdr:nvSpPr>
      <xdr:spPr>
        <a:xfrm>
          <a:off x="17547590" y="704516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46996</xdr:rowOff>
    </xdr:from>
    <xdr:to>
      <xdr:col>107</xdr:col>
      <xdr:colOff>50800</xdr:colOff>
      <xdr:row>41</xdr:row>
      <xdr:rowOff>62706</xdr:rowOff>
    </xdr:to>
    <xdr:cxnSp macro="">
      <xdr:nvCxnSpPr>
        <xdr:cNvPr id="401" name="直線コネクタ 400">
          <a:extLst>
            <a:ext uri="{FF2B5EF4-FFF2-40B4-BE49-F238E27FC236}">
              <a16:creationId xmlns:a16="http://schemas.microsoft.com/office/drawing/2014/main" id="{2539367B-F378-42DD-B635-624711AFB764}"/>
            </a:ext>
          </a:extLst>
        </xdr:cNvPr>
        <xdr:cNvCxnSpPr/>
      </xdr:nvCxnSpPr>
      <xdr:spPr>
        <a:xfrm flipV="1">
          <a:off x="17602200" y="7078351"/>
          <a:ext cx="79756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14977</xdr:rowOff>
    </xdr:from>
    <xdr:to>
      <xdr:col>98</xdr:col>
      <xdr:colOff>38100</xdr:colOff>
      <xdr:row>41</xdr:row>
      <xdr:rowOff>116577</xdr:rowOff>
    </xdr:to>
    <xdr:sp macro="" textlink="">
      <xdr:nvSpPr>
        <xdr:cNvPr id="402" name="楕円 401">
          <a:extLst>
            <a:ext uri="{FF2B5EF4-FFF2-40B4-BE49-F238E27FC236}">
              <a16:creationId xmlns:a16="http://schemas.microsoft.com/office/drawing/2014/main" id="{B9E65FA4-DA14-42F4-B441-9A944C373847}"/>
            </a:ext>
          </a:extLst>
        </xdr:cNvPr>
        <xdr:cNvSpPr/>
      </xdr:nvSpPr>
      <xdr:spPr>
        <a:xfrm>
          <a:off x="16761460" y="70482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62706</xdr:rowOff>
    </xdr:from>
    <xdr:to>
      <xdr:col>102</xdr:col>
      <xdr:colOff>114300</xdr:colOff>
      <xdr:row>41</xdr:row>
      <xdr:rowOff>65777</xdr:rowOff>
    </xdr:to>
    <xdr:cxnSp macro="">
      <xdr:nvCxnSpPr>
        <xdr:cNvPr id="403" name="直線コネクタ 402">
          <a:extLst>
            <a:ext uri="{FF2B5EF4-FFF2-40B4-BE49-F238E27FC236}">
              <a16:creationId xmlns:a16="http://schemas.microsoft.com/office/drawing/2014/main" id="{1D100B8D-6F82-4B7C-ABB2-88D4811C89A1}"/>
            </a:ext>
          </a:extLst>
        </xdr:cNvPr>
        <xdr:cNvCxnSpPr/>
      </xdr:nvCxnSpPr>
      <xdr:spPr>
        <a:xfrm flipV="1">
          <a:off x="16804640" y="7088346"/>
          <a:ext cx="79756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404" name="n_1aveValue【一般廃棄物処理施設】&#10;一人当たり有形固定資産（償却資産）額">
          <a:extLst>
            <a:ext uri="{FF2B5EF4-FFF2-40B4-BE49-F238E27FC236}">
              <a16:creationId xmlns:a16="http://schemas.microsoft.com/office/drawing/2014/main" id="{84F08699-9130-4C23-8A41-5A9CCD098A6C}"/>
            </a:ext>
          </a:extLst>
        </xdr:cNvPr>
        <xdr:cNvSpPr txBox="1"/>
      </xdr:nvSpPr>
      <xdr:spPr>
        <a:xfrm>
          <a:off x="1891940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405" name="n_2aveValue【一般廃棄物処理施設】&#10;一人当たり有形固定資産（償却資産）額">
          <a:extLst>
            <a:ext uri="{FF2B5EF4-FFF2-40B4-BE49-F238E27FC236}">
              <a16:creationId xmlns:a16="http://schemas.microsoft.com/office/drawing/2014/main" id="{0FB3EEC0-4ECC-4C7B-977D-3D0E8C54DAD6}"/>
            </a:ext>
          </a:extLst>
        </xdr:cNvPr>
        <xdr:cNvSpPr txBox="1"/>
      </xdr:nvSpPr>
      <xdr:spPr>
        <a:xfrm>
          <a:off x="18138355" y="719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406" name="n_3aveValue【一般廃棄物処理施設】&#10;一人当たり有形固定資産（償却資産）額">
          <a:extLst>
            <a:ext uri="{FF2B5EF4-FFF2-40B4-BE49-F238E27FC236}">
              <a16:creationId xmlns:a16="http://schemas.microsoft.com/office/drawing/2014/main" id="{A08D9B10-0B72-45AD-80D4-4C13D1E7AF06}"/>
            </a:ext>
          </a:extLst>
        </xdr:cNvPr>
        <xdr:cNvSpPr txBox="1"/>
      </xdr:nvSpPr>
      <xdr:spPr>
        <a:xfrm>
          <a:off x="17323650"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407" name="n_4aveValue【一般廃棄物処理施設】&#10;一人当たり有形固定資産（償却資産）額">
          <a:extLst>
            <a:ext uri="{FF2B5EF4-FFF2-40B4-BE49-F238E27FC236}">
              <a16:creationId xmlns:a16="http://schemas.microsoft.com/office/drawing/2014/main" id="{89CCB6EA-B720-4957-AC9D-BDA7AD106BE6}"/>
            </a:ext>
          </a:extLst>
        </xdr:cNvPr>
        <xdr:cNvSpPr txBox="1"/>
      </xdr:nvSpPr>
      <xdr:spPr>
        <a:xfrm>
          <a:off x="16526090" y="717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111290</xdr:rowOff>
    </xdr:from>
    <xdr:ext cx="599010" cy="259045"/>
    <xdr:sp macro="" textlink="">
      <xdr:nvSpPr>
        <xdr:cNvPr id="408" name="n_1mainValue【一般廃棄物処理施設】&#10;一人当たり有形固定資産（償却資産）額">
          <a:extLst>
            <a:ext uri="{FF2B5EF4-FFF2-40B4-BE49-F238E27FC236}">
              <a16:creationId xmlns:a16="http://schemas.microsoft.com/office/drawing/2014/main" id="{8CF848FD-A6DB-4E9C-A5F7-D2D51B5C3F35}"/>
            </a:ext>
          </a:extLst>
        </xdr:cNvPr>
        <xdr:cNvSpPr txBox="1"/>
      </xdr:nvSpPr>
      <xdr:spPr>
        <a:xfrm>
          <a:off x="18919405" y="679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114323</xdr:rowOff>
    </xdr:from>
    <xdr:ext cx="599010" cy="259045"/>
    <xdr:sp macro="" textlink="">
      <xdr:nvSpPr>
        <xdr:cNvPr id="409" name="n_2mainValue【一般廃棄物処理施設】&#10;一人当たり有形固定資産（償却資産）額">
          <a:extLst>
            <a:ext uri="{FF2B5EF4-FFF2-40B4-BE49-F238E27FC236}">
              <a16:creationId xmlns:a16="http://schemas.microsoft.com/office/drawing/2014/main" id="{56D7A785-A38B-4C22-9A82-B301578BF6E8}"/>
            </a:ext>
          </a:extLst>
        </xdr:cNvPr>
        <xdr:cNvSpPr txBox="1"/>
      </xdr:nvSpPr>
      <xdr:spPr>
        <a:xfrm>
          <a:off x="18138355" y="680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130033</xdr:rowOff>
    </xdr:from>
    <xdr:ext cx="599010" cy="259045"/>
    <xdr:sp macro="" textlink="">
      <xdr:nvSpPr>
        <xdr:cNvPr id="410" name="n_3mainValue【一般廃棄物処理施設】&#10;一人当たり有形固定資産（償却資産）額">
          <a:extLst>
            <a:ext uri="{FF2B5EF4-FFF2-40B4-BE49-F238E27FC236}">
              <a16:creationId xmlns:a16="http://schemas.microsoft.com/office/drawing/2014/main" id="{C58DC52F-B097-4F10-9611-037B759A7F9C}"/>
            </a:ext>
          </a:extLst>
        </xdr:cNvPr>
        <xdr:cNvSpPr txBox="1"/>
      </xdr:nvSpPr>
      <xdr:spPr>
        <a:xfrm>
          <a:off x="17323650" y="682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133104</xdr:rowOff>
    </xdr:from>
    <xdr:ext cx="599010" cy="259045"/>
    <xdr:sp macro="" textlink="">
      <xdr:nvSpPr>
        <xdr:cNvPr id="411" name="n_4mainValue【一般廃棄物処理施設】&#10;一人当たり有形固定資産（償却資産）額">
          <a:extLst>
            <a:ext uri="{FF2B5EF4-FFF2-40B4-BE49-F238E27FC236}">
              <a16:creationId xmlns:a16="http://schemas.microsoft.com/office/drawing/2014/main" id="{0AE0D77E-2677-449A-A023-C8FCAA77808F}"/>
            </a:ext>
          </a:extLst>
        </xdr:cNvPr>
        <xdr:cNvSpPr txBox="1"/>
      </xdr:nvSpPr>
      <xdr:spPr>
        <a:xfrm>
          <a:off x="16526090" y="682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FDF38C7B-C257-4153-AD37-835A4DEBC2D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55B0287A-BCA6-4CA4-96B5-51415D6D818F}"/>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372D6108-238D-4386-B6C6-3AE66C203FE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93C5304C-8913-43F7-9CCF-2DE764134C18}"/>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155CB8AF-FDD9-47B3-A3A1-248281C3329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8DE79545-ACAA-4179-A7EB-D667E7817CF2}"/>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EB7396FB-3B1B-4A7A-AD11-D25BA9308488}"/>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AE6BEA44-E2CC-4B71-9354-30906F8CFFC1}"/>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C05E5069-6942-4DA8-9A08-7916F017456C}"/>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AF9514DE-6D74-4941-B9F7-AA28401FCE2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BB77283D-70CC-4D50-933E-8B3AA3444DC1}"/>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71B5FA75-AF3F-4613-8944-B833A1EC6F88}"/>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40CE6FE9-7D24-4BB8-A679-E2134A0F2182}"/>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432A1620-2E2B-44E2-A687-1244DD292C42}"/>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C85A5740-DA59-45EB-815C-65A0759CC8A0}"/>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CFA86FA1-B986-4FE2-98F8-A5AEAC2E3E06}"/>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18A7D6F3-1081-4AE9-9E1D-89CB4DE0AD01}"/>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D1B1F74A-DE84-4B63-B39B-FC5426875A0B}"/>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BBF113E1-83BF-4B18-9B27-CC1102ABC450}"/>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D6629456-AC83-4855-AAA3-4598E6C112B6}"/>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4463D0C5-CC9A-4DB8-BF50-13BF82AC986E}"/>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453A5C3D-1D77-46B8-9AC6-84FCCEAB9E59}"/>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5EFEF274-C377-488B-836B-C4AD099B5244}"/>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E5974CBE-5750-4605-A183-BCDC256A285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F0C9E2CE-5CE1-4263-8EE6-28390ACC730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437" name="直線コネクタ 436">
          <a:extLst>
            <a:ext uri="{FF2B5EF4-FFF2-40B4-BE49-F238E27FC236}">
              <a16:creationId xmlns:a16="http://schemas.microsoft.com/office/drawing/2014/main" id="{BCAC13F1-6FE7-48C4-9D22-CF138634CEA5}"/>
            </a:ext>
          </a:extLst>
        </xdr:cNvPr>
        <xdr:cNvCxnSpPr/>
      </xdr:nvCxnSpPr>
      <xdr:spPr>
        <a:xfrm flipV="1">
          <a:off x="14703424" y="9622972"/>
          <a:ext cx="0" cy="139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6060C777-5E34-4CF9-9EBD-0013DA64433D}"/>
            </a:ext>
          </a:extLst>
        </xdr:cNvPr>
        <xdr:cNvSpPr txBox="1"/>
      </xdr:nvSpPr>
      <xdr:spPr>
        <a:xfrm>
          <a:off x="1474216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39" name="直線コネクタ 438">
          <a:extLst>
            <a:ext uri="{FF2B5EF4-FFF2-40B4-BE49-F238E27FC236}">
              <a16:creationId xmlns:a16="http://schemas.microsoft.com/office/drawing/2014/main" id="{8C363F00-ACBE-4440-AA09-FF2EFACDAAE8}"/>
            </a:ext>
          </a:extLst>
        </xdr:cNvPr>
        <xdr:cNvCxnSpPr/>
      </xdr:nvCxnSpPr>
      <xdr:spPr>
        <a:xfrm>
          <a:off x="14611350" y="11020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B0DB3A4A-5159-4995-B19F-C8FC76A352F5}"/>
            </a:ext>
          </a:extLst>
        </xdr:cNvPr>
        <xdr:cNvSpPr txBox="1"/>
      </xdr:nvSpPr>
      <xdr:spPr>
        <a:xfrm>
          <a:off x="14742160" y="93905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441" name="直線コネクタ 440">
          <a:extLst>
            <a:ext uri="{FF2B5EF4-FFF2-40B4-BE49-F238E27FC236}">
              <a16:creationId xmlns:a16="http://schemas.microsoft.com/office/drawing/2014/main" id="{2C2BC0FF-1876-471B-B679-220CD52F38BA}"/>
            </a:ext>
          </a:extLst>
        </xdr:cNvPr>
        <xdr:cNvCxnSpPr/>
      </xdr:nvCxnSpPr>
      <xdr:spPr>
        <a:xfrm>
          <a:off x="14611350" y="96229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771820DC-8554-46EE-9941-01FF53D3F7A1}"/>
            </a:ext>
          </a:extLst>
        </xdr:cNvPr>
        <xdr:cNvSpPr txBox="1"/>
      </xdr:nvSpPr>
      <xdr:spPr>
        <a:xfrm>
          <a:off x="14742160" y="10107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43" name="フローチャート: 判断 442">
          <a:extLst>
            <a:ext uri="{FF2B5EF4-FFF2-40B4-BE49-F238E27FC236}">
              <a16:creationId xmlns:a16="http://schemas.microsoft.com/office/drawing/2014/main" id="{8FC23090-BB10-4DF2-B68C-F9C205247C77}"/>
            </a:ext>
          </a:extLst>
        </xdr:cNvPr>
        <xdr:cNvSpPr/>
      </xdr:nvSpPr>
      <xdr:spPr>
        <a:xfrm>
          <a:off x="14649450" y="102503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44" name="フローチャート: 判断 443">
          <a:extLst>
            <a:ext uri="{FF2B5EF4-FFF2-40B4-BE49-F238E27FC236}">
              <a16:creationId xmlns:a16="http://schemas.microsoft.com/office/drawing/2014/main" id="{414B33FC-9994-4E9A-A8E4-D1F1A2306AFA}"/>
            </a:ext>
          </a:extLst>
        </xdr:cNvPr>
        <xdr:cNvSpPr/>
      </xdr:nvSpPr>
      <xdr:spPr>
        <a:xfrm>
          <a:off x="13887450" y="101820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445" name="フローチャート: 判断 444">
          <a:extLst>
            <a:ext uri="{FF2B5EF4-FFF2-40B4-BE49-F238E27FC236}">
              <a16:creationId xmlns:a16="http://schemas.microsoft.com/office/drawing/2014/main" id="{EF65DA68-902C-41BC-ADA0-166A05AD7DDD}"/>
            </a:ext>
          </a:extLst>
        </xdr:cNvPr>
        <xdr:cNvSpPr/>
      </xdr:nvSpPr>
      <xdr:spPr>
        <a:xfrm>
          <a:off x="13089890" y="101888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446" name="フローチャート: 判断 445">
          <a:extLst>
            <a:ext uri="{FF2B5EF4-FFF2-40B4-BE49-F238E27FC236}">
              <a16:creationId xmlns:a16="http://schemas.microsoft.com/office/drawing/2014/main" id="{59D95C11-DA31-4F11-B7C1-61181436F0AE}"/>
            </a:ext>
          </a:extLst>
        </xdr:cNvPr>
        <xdr:cNvSpPr/>
      </xdr:nvSpPr>
      <xdr:spPr>
        <a:xfrm>
          <a:off x="12303760" y="101629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447" name="フローチャート: 判断 446">
          <a:extLst>
            <a:ext uri="{FF2B5EF4-FFF2-40B4-BE49-F238E27FC236}">
              <a16:creationId xmlns:a16="http://schemas.microsoft.com/office/drawing/2014/main" id="{A106529D-E577-4593-B563-8A16063831CD}"/>
            </a:ext>
          </a:extLst>
        </xdr:cNvPr>
        <xdr:cNvSpPr/>
      </xdr:nvSpPr>
      <xdr:spPr>
        <a:xfrm>
          <a:off x="11487150" y="100873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6E45290D-2392-43BD-9796-406DA0D5285E}"/>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2266FD3-E7D1-44D0-B4D6-C9FF43CBEA72}"/>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B7587047-D769-42B0-940A-4DFD445670B2}"/>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5B8DB0E3-5410-40A8-A1B0-0BDE694EF6E0}"/>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A51368BF-A59E-40C8-A921-D569B790D140}"/>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146776</xdr:rowOff>
    </xdr:from>
    <xdr:to>
      <xdr:col>85</xdr:col>
      <xdr:colOff>177800</xdr:colOff>
      <xdr:row>62</xdr:row>
      <xdr:rowOff>76926</xdr:rowOff>
    </xdr:to>
    <xdr:sp macro="" textlink="">
      <xdr:nvSpPr>
        <xdr:cNvPr id="453" name="楕円 452">
          <a:extLst>
            <a:ext uri="{FF2B5EF4-FFF2-40B4-BE49-F238E27FC236}">
              <a16:creationId xmlns:a16="http://schemas.microsoft.com/office/drawing/2014/main" id="{D3590D18-470D-45B1-9CDD-97FA43E254BD}"/>
            </a:ext>
          </a:extLst>
        </xdr:cNvPr>
        <xdr:cNvSpPr/>
      </xdr:nvSpPr>
      <xdr:spPr>
        <a:xfrm>
          <a:off x="14649450" y="106033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125203</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687E4C8A-AC10-497F-B709-5A0E1FE100E0}"/>
            </a:ext>
          </a:extLst>
        </xdr:cNvPr>
        <xdr:cNvSpPr txBox="1"/>
      </xdr:nvSpPr>
      <xdr:spPr>
        <a:xfrm>
          <a:off x="14742160" y="1058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130447</xdr:rowOff>
    </xdr:from>
    <xdr:to>
      <xdr:col>81</xdr:col>
      <xdr:colOff>101600</xdr:colOff>
      <xdr:row>62</xdr:row>
      <xdr:rowOff>60597</xdr:rowOff>
    </xdr:to>
    <xdr:sp macro="" textlink="">
      <xdr:nvSpPr>
        <xdr:cNvPr id="455" name="楕円 454">
          <a:extLst>
            <a:ext uri="{FF2B5EF4-FFF2-40B4-BE49-F238E27FC236}">
              <a16:creationId xmlns:a16="http://schemas.microsoft.com/office/drawing/2014/main" id="{B7202644-BE80-45F1-9808-49319935BA9F}"/>
            </a:ext>
          </a:extLst>
        </xdr:cNvPr>
        <xdr:cNvSpPr/>
      </xdr:nvSpPr>
      <xdr:spPr>
        <a:xfrm>
          <a:off x="13887450" y="1059270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xdr:rowOff>
    </xdr:from>
    <xdr:to>
      <xdr:col>85</xdr:col>
      <xdr:colOff>127000</xdr:colOff>
      <xdr:row>62</xdr:row>
      <xdr:rowOff>26126</xdr:rowOff>
    </xdr:to>
    <xdr:cxnSp macro="">
      <xdr:nvCxnSpPr>
        <xdr:cNvPr id="456" name="直線コネクタ 455">
          <a:extLst>
            <a:ext uri="{FF2B5EF4-FFF2-40B4-BE49-F238E27FC236}">
              <a16:creationId xmlns:a16="http://schemas.microsoft.com/office/drawing/2014/main" id="{7783AAD6-1FF6-4950-9F42-30E769D88033}"/>
            </a:ext>
          </a:extLst>
        </xdr:cNvPr>
        <xdr:cNvCxnSpPr/>
      </xdr:nvCxnSpPr>
      <xdr:spPr>
        <a:xfrm>
          <a:off x="13942060" y="10641602"/>
          <a:ext cx="762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457" name="楕円 456">
          <a:extLst>
            <a:ext uri="{FF2B5EF4-FFF2-40B4-BE49-F238E27FC236}">
              <a16:creationId xmlns:a16="http://schemas.microsoft.com/office/drawing/2014/main" id="{73B197C5-4A28-4B5F-97B6-3B0CD146B9CB}"/>
            </a:ext>
          </a:extLst>
        </xdr:cNvPr>
        <xdr:cNvSpPr/>
      </xdr:nvSpPr>
      <xdr:spPr>
        <a:xfrm>
          <a:off x="13089890" y="105524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9797</xdr:rowOff>
    </xdr:to>
    <xdr:cxnSp macro="">
      <xdr:nvCxnSpPr>
        <xdr:cNvPr id="458" name="直線コネクタ 457">
          <a:extLst>
            <a:ext uri="{FF2B5EF4-FFF2-40B4-BE49-F238E27FC236}">
              <a16:creationId xmlns:a16="http://schemas.microsoft.com/office/drawing/2014/main" id="{FE69594F-C099-41EC-9D1A-D961AEC537F6}"/>
            </a:ext>
          </a:extLst>
        </xdr:cNvPr>
        <xdr:cNvCxnSpPr/>
      </xdr:nvCxnSpPr>
      <xdr:spPr>
        <a:xfrm>
          <a:off x="13144500" y="10607040"/>
          <a:ext cx="79756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65133</xdr:rowOff>
    </xdr:from>
    <xdr:to>
      <xdr:col>72</xdr:col>
      <xdr:colOff>38100</xdr:colOff>
      <xdr:row>61</xdr:row>
      <xdr:rowOff>166733</xdr:rowOff>
    </xdr:to>
    <xdr:sp macro="" textlink="">
      <xdr:nvSpPr>
        <xdr:cNvPr id="459" name="楕円 458">
          <a:extLst>
            <a:ext uri="{FF2B5EF4-FFF2-40B4-BE49-F238E27FC236}">
              <a16:creationId xmlns:a16="http://schemas.microsoft.com/office/drawing/2014/main" id="{80646490-85E2-472E-9D2C-05DB4E515B8E}"/>
            </a:ext>
          </a:extLst>
        </xdr:cNvPr>
        <xdr:cNvSpPr/>
      </xdr:nvSpPr>
      <xdr:spPr>
        <a:xfrm>
          <a:off x="12303760" y="1052167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115933</xdr:rowOff>
    </xdr:from>
    <xdr:to>
      <xdr:col>76</xdr:col>
      <xdr:colOff>114300</xdr:colOff>
      <xdr:row>61</xdr:row>
      <xdr:rowOff>148590</xdr:rowOff>
    </xdr:to>
    <xdr:cxnSp macro="">
      <xdr:nvCxnSpPr>
        <xdr:cNvPr id="460" name="直線コネクタ 459">
          <a:extLst>
            <a:ext uri="{FF2B5EF4-FFF2-40B4-BE49-F238E27FC236}">
              <a16:creationId xmlns:a16="http://schemas.microsoft.com/office/drawing/2014/main" id="{35FA9996-EDF1-4A25-ACD7-4AFE1B65B99A}"/>
            </a:ext>
          </a:extLst>
        </xdr:cNvPr>
        <xdr:cNvCxnSpPr/>
      </xdr:nvCxnSpPr>
      <xdr:spPr>
        <a:xfrm>
          <a:off x="12346940" y="10574383"/>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30843</xdr:rowOff>
    </xdr:from>
    <xdr:to>
      <xdr:col>67</xdr:col>
      <xdr:colOff>101600</xdr:colOff>
      <xdr:row>61</xdr:row>
      <xdr:rowOff>132443</xdr:rowOff>
    </xdr:to>
    <xdr:sp macro="" textlink="">
      <xdr:nvSpPr>
        <xdr:cNvPr id="461" name="楕円 460">
          <a:extLst>
            <a:ext uri="{FF2B5EF4-FFF2-40B4-BE49-F238E27FC236}">
              <a16:creationId xmlns:a16="http://schemas.microsoft.com/office/drawing/2014/main" id="{C314BABE-2D34-4781-9487-166DDAC5D542}"/>
            </a:ext>
          </a:extLst>
        </xdr:cNvPr>
        <xdr:cNvSpPr/>
      </xdr:nvSpPr>
      <xdr:spPr>
        <a:xfrm>
          <a:off x="11487150" y="1048738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81643</xdr:rowOff>
    </xdr:from>
    <xdr:to>
      <xdr:col>71</xdr:col>
      <xdr:colOff>177800</xdr:colOff>
      <xdr:row>61</xdr:row>
      <xdr:rowOff>115933</xdr:rowOff>
    </xdr:to>
    <xdr:cxnSp macro="">
      <xdr:nvCxnSpPr>
        <xdr:cNvPr id="462" name="直線コネクタ 461">
          <a:extLst>
            <a:ext uri="{FF2B5EF4-FFF2-40B4-BE49-F238E27FC236}">
              <a16:creationId xmlns:a16="http://schemas.microsoft.com/office/drawing/2014/main" id="{053CD284-65B0-4EFC-9595-CB51DD77F226}"/>
            </a:ext>
          </a:extLst>
        </xdr:cNvPr>
        <xdr:cNvCxnSpPr/>
      </xdr:nvCxnSpPr>
      <xdr:spPr>
        <a:xfrm>
          <a:off x="11541760" y="10541998"/>
          <a:ext cx="80518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9908C71F-1B89-47A8-A8CA-C262C8DF0465}"/>
            </a:ext>
          </a:extLst>
        </xdr:cNvPr>
        <xdr:cNvSpPr txBox="1"/>
      </xdr:nvSpPr>
      <xdr:spPr>
        <a:xfrm>
          <a:off x="1373823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479B4E51-55D9-4304-A254-7A01A85CDBD1}"/>
            </a:ext>
          </a:extLst>
        </xdr:cNvPr>
        <xdr:cNvSpPr txBox="1"/>
      </xdr:nvSpPr>
      <xdr:spPr>
        <a:xfrm>
          <a:off x="12957184" y="996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583ADDE8-5AE5-4D8C-986B-F0A766D5AF65}"/>
            </a:ext>
          </a:extLst>
        </xdr:cNvPr>
        <xdr:cNvSpPr txBox="1"/>
      </xdr:nvSpPr>
      <xdr:spPr>
        <a:xfrm>
          <a:off x="12171054" y="993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57BF6C9D-1C70-4831-AD82-A64C5A7D02BA}"/>
            </a:ext>
          </a:extLst>
        </xdr:cNvPr>
        <xdr:cNvSpPr txBox="1"/>
      </xdr:nvSpPr>
      <xdr:spPr>
        <a:xfrm>
          <a:off x="11354444" y="9868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51724</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5A0FB2F0-A9F9-4A3B-A6D8-F7F09748625D}"/>
            </a:ext>
          </a:extLst>
        </xdr:cNvPr>
        <xdr:cNvSpPr txBox="1"/>
      </xdr:nvSpPr>
      <xdr:spPr>
        <a:xfrm>
          <a:off x="13738234" y="1068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4B08A94B-21E5-4109-A983-2E663A171359}"/>
            </a:ext>
          </a:extLst>
        </xdr:cNvPr>
        <xdr:cNvSpPr txBox="1"/>
      </xdr:nvSpPr>
      <xdr:spPr>
        <a:xfrm>
          <a:off x="1295718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157860</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E245D86B-7A4C-46C3-AD31-CD1855F5295F}"/>
            </a:ext>
          </a:extLst>
        </xdr:cNvPr>
        <xdr:cNvSpPr txBox="1"/>
      </xdr:nvSpPr>
      <xdr:spPr>
        <a:xfrm>
          <a:off x="12171054" y="1061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123570</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5375461C-D0B3-4A9A-9656-DEFBECEB639F}"/>
            </a:ext>
          </a:extLst>
        </xdr:cNvPr>
        <xdr:cNvSpPr txBox="1"/>
      </xdr:nvSpPr>
      <xdr:spPr>
        <a:xfrm>
          <a:off x="11354444" y="1058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BB729D63-2B48-4F53-875A-935EBC1A52A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5B52E9BB-847C-4B80-9164-E8ECDEE1469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679094E7-9EA9-4196-A118-1604CD74D1F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9555EEE8-CF65-4217-AE4E-7921AE112223}"/>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8BA7FD-496E-44F9-A02F-02F64AB8505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23F82B0A-A15B-491B-9F65-E262103CBD6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1B397CBA-1614-46A2-9035-AC6C1EAF847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682CBF31-CE42-4E8A-A39C-89295CE4060B}"/>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B55FA840-DAD1-4104-ADC1-E2166B7ACE19}"/>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3C1C3F76-AFD9-4284-B66E-3812AD16DDB3}"/>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22C258F8-EF7B-4BCC-BDAD-FBC349E2A4D8}"/>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90FF02C5-FBAD-4C71-A95E-2123A5D4BBF4}"/>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CC51FE44-8494-4D0F-B0CF-251F02744A55}"/>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09C24EB5-91C2-470B-A37E-1DDC350FFF1E}"/>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D2E6C1DD-73A7-4580-8076-A5EE33740E04}"/>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28B5153A-A7B7-4EAE-BEFB-2C986D3CC568}"/>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F8826695-D60B-4F2A-909F-4671705B8E1C}"/>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BF637D93-7C7E-47EF-A8B4-D2328A049A34}"/>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AD0E6D87-7172-499A-8736-F05CFCDA3F33}"/>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6A22B52F-4D86-45E1-B5DB-2EA9A6791211}"/>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DF6803BC-0BEC-43B2-A3EF-47F97A5AAC7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492" name="直線コネクタ 491">
          <a:extLst>
            <a:ext uri="{FF2B5EF4-FFF2-40B4-BE49-F238E27FC236}">
              <a16:creationId xmlns:a16="http://schemas.microsoft.com/office/drawing/2014/main" id="{B477A93C-C7C2-446B-B1D6-FDA99A05745C}"/>
            </a:ext>
          </a:extLst>
        </xdr:cNvPr>
        <xdr:cNvCxnSpPr/>
      </xdr:nvCxnSpPr>
      <xdr:spPr>
        <a:xfrm flipV="1">
          <a:off x="1994725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F6083922-F5CB-4FF0-8562-8E6461050AA9}"/>
            </a:ext>
          </a:extLst>
        </xdr:cNvPr>
        <xdr:cNvSpPr txBox="1"/>
      </xdr:nvSpPr>
      <xdr:spPr>
        <a:xfrm>
          <a:off x="1998599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494" name="直線コネクタ 493">
          <a:extLst>
            <a:ext uri="{FF2B5EF4-FFF2-40B4-BE49-F238E27FC236}">
              <a16:creationId xmlns:a16="http://schemas.microsoft.com/office/drawing/2014/main" id="{A6B320A4-EBD2-4541-9826-044E50B282E1}"/>
            </a:ext>
          </a:extLst>
        </xdr:cNvPr>
        <xdr:cNvCxnSpPr/>
      </xdr:nvCxnSpPr>
      <xdr:spPr>
        <a:xfrm>
          <a:off x="19885660" y="10953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4147C964-863D-427B-AFF4-B82F64A7000F}"/>
            </a:ext>
          </a:extLst>
        </xdr:cNvPr>
        <xdr:cNvSpPr txBox="1"/>
      </xdr:nvSpPr>
      <xdr:spPr>
        <a:xfrm>
          <a:off x="1998599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496" name="直線コネクタ 495">
          <a:extLst>
            <a:ext uri="{FF2B5EF4-FFF2-40B4-BE49-F238E27FC236}">
              <a16:creationId xmlns:a16="http://schemas.microsoft.com/office/drawing/2014/main" id="{746DEA0B-2741-4265-89CD-C5DCC558DB80}"/>
            </a:ext>
          </a:extLst>
        </xdr:cNvPr>
        <xdr:cNvCxnSpPr/>
      </xdr:nvCxnSpPr>
      <xdr:spPr>
        <a:xfrm>
          <a:off x="19885660" y="9467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7DC6A919-6C73-488D-AF3E-B49C0A1B04C1}"/>
            </a:ext>
          </a:extLst>
        </xdr:cNvPr>
        <xdr:cNvSpPr txBox="1"/>
      </xdr:nvSpPr>
      <xdr:spPr>
        <a:xfrm>
          <a:off x="19985990" y="10642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98" name="フローチャート: 判断 497">
          <a:extLst>
            <a:ext uri="{FF2B5EF4-FFF2-40B4-BE49-F238E27FC236}">
              <a16:creationId xmlns:a16="http://schemas.microsoft.com/office/drawing/2014/main" id="{99B8813D-0EEF-4812-8B95-15A9BAF92A29}"/>
            </a:ext>
          </a:extLst>
        </xdr:cNvPr>
        <xdr:cNvSpPr/>
      </xdr:nvSpPr>
      <xdr:spPr>
        <a:xfrm>
          <a:off x="19904710" y="107913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499" name="フローチャート: 判断 498">
          <a:extLst>
            <a:ext uri="{FF2B5EF4-FFF2-40B4-BE49-F238E27FC236}">
              <a16:creationId xmlns:a16="http://schemas.microsoft.com/office/drawing/2014/main" id="{D5533CA0-A97A-464C-84A9-053BB0B85541}"/>
            </a:ext>
          </a:extLst>
        </xdr:cNvPr>
        <xdr:cNvSpPr/>
      </xdr:nvSpPr>
      <xdr:spPr>
        <a:xfrm>
          <a:off x="19161760" y="1079223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500" name="フローチャート: 判断 499">
          <a:extLst>
            <a:ext uri="{FF2B5EF4-FFF2-40B4-BE49-F238E27FC236}">
              <a16:creationId xmlns:a16="http://schemas.microsoft.com/office/drawing/2014/main" id="{7501848A-87EA-48ED-89DF-D0BC0064EA5C}"/>
            </a:ext>
          </a:extLst>
        </xdr:cNvPr>
        <xdr:cNvSpPr/>
      </xdr:nvSpPr>
      <xdr:spPr>
        <a:xfrm>
          <a:off x="18345150" y="1080145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501" name="フローチャート: 判断 500">
          <a:extLst>
            <a:ext uri="{FF2B5EF4-FFF2-40B4-BE49-F238E27FC236}">
              <a16:creationId xmlns:a16="http://schemas.microsoft.com/office/drawing/2014/main" id="{D388796F-9E5A-4B65-BD47-D5D3FB4D4CC8}"/>
            </a:ext>
          </a:extLst>
        </xdr:cNvPr>
        <xdr:cNvSpPr/>
      </xdr:nvSpPr>
      <xdr:spPr>
        <a:xfrm>
          <a:off x="17547590" y="1082774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502" name="フローチャート: 判断 501">
          <a:extLst>
            <a:ext uri="{FF2B5EF4-FFF2-40B4-BE49-F238E27FC236}">
              <a16:creationId xmlns:a16="http://schemas.microsoft.com/office/drawing/2014/main" id="{6F3A41E0-A09C-42BB-8960-939A448C974A}"/>
            </a:ext>
          </a:extLst>
        </xdr:cNvPr>
        <xdr:cNvSpPr/>
      </xdr:nvSpPr>
      <xdr:spPr>
        <a:xfrm>
          <a:off x="16761460" y="1082339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39725F3-0A24-4723-8E76-9E8C254357CD}"/>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8A99B7D6-A159-4D8D-82AC-6C5BCB52246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E2D0CC0A-706F-4A1B-AC10-FE53BE7EEC3D}"/>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DC9BD96-28D1-49D2-B159-DA9811D9F36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3EE99B4A-0591-440A-8892-C50C7FB5ADD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78587</xdr:rowOff>
    </xdr:from>
    <xdr:to>
      <xdr:col>116</xdr:col>
      <xdr:colOff>114300</xdr:colOff>
      <xdr:row>64</xdr:row>
      <xdr:rowOff>8737</xdr:rowOff>
    </xdr:to>
    <xdr:sp macro="" textlink="">
      <xdr:nvSpPr>
        <xdr:cNvPr id="508" name="楕円 507">
          <a:extLst>
            <a:ext uri="{FF2B5EF4-FFF2-40B4-BE49-F238E27FC236}">
              <a16:creationId xmlns:a16="http://schemas.microsoft.com/office/drawing/2014/main" id="{2BEA284B-85CD-4E6A-95D3-770F1E45E0F3}"/>
            </a:ext>
          </a:extLst>
        </xdr:cNvPr>
        <xdr:cNvSpPr/>
      </xdr:nvSpPr>
      <xdr:spPr>
        <a:xfrm>
          <a:off x="19904710" y="1087993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164964</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DC734E04-259A-4721-BC60-A00422312B16}"/>
            </a:ext>
          </a:extLst>
        </xdr:cNvPr>
        <xdr:cNvSpPr txBox="1"/>
      </xdr:nvSpPr>
      <xdr:spPr>
        <a:xfrm>
          <a:off x="19985990" y="1079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79502</xdr:rowOff>
    </xdr:from>
    <xdr:to>
      <xdr:col>112</xdr:col>
      <xdr:colOff>38100</xdr:colOff>
      <xdr:row>64</xdr:row>
      <xdr:rowOff>9652</xdr:rowOff>
    </xdr:to>
    <xdr:sp macro="" textlink="">
      <xdr:nvSpPr>
        <xdr:cNvPr id="510" name="楕円 509">
          <a:extLst>
            <a:ext uri="{FF2B5EF4-FFF2-40B4-BE49-F238E27FC236}">
              <a16:creationId xmlns:a16="http://schemas.microsoft.com/office/drawing/2014/main" id="{8C7B605B-88E4-48DF-850B-99E22F7233BD}"/>
            </a:ext>
          </a:extLst>
        </xdr:cNvPr>
        <xdr:cNvSpPr/>
      </xdr:nvSpPr>
      <xdr:spPr>
        <a:xfrm>
          <a:off x="19161760" y="108808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129387</xdr:rowOff>
    </xdr:from>
    <xdr:to>
      <xdr:col>116</xdr:col>
      <xdr:colOff>63500</xdr:colOff>
      <xdr:row>63</xdr:row>
      <xdr:rowOff>130302</xdr:rowOff>
    </xdr:to>
    <xdr:cxnSp macro="">
      <xdr:nvCxnSpPr>
        <xdr:cNvPr id="511" name="直線コネクタ 510">
          <a:extLst>
            <a:ext uri="{FF2B5EF4-FFF2-40B4-BE49-F238E27FC236}">
              <a16:creationId xmlns:a16="http://schemas.microsoft.com/office/drawing/2014/main" id="{38C4E46C-3B3E-494A-B9E9-4D1033E15C5F}"/>
            </a:ext>
          </a:extLst>
        </xdr:cNvPr>
        <xdr:cNvCxnSpPr/>
      </xdr:nvCxnSpPr>
      <xdr:spPr>
        <a:xfrm flipV="1">
          <a:off x="19204940" y="10934547"/>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80416</xdr:rowOff>
    </xdr:from>
    <xdr:to>
      <xdr:col>107</xdr:col>
      <xdr:colOff>101600</xdr:colOff>
      <xdr:row>64</xdr:row>
      <xdr:rowOff>10566</xdr:rowOff>
    </xdr:to>
    <xdr:sp macro="" textlink="">
      <xdr:nvSpPr>
        <xdr:cNvPr id="512" name="楕円 511">
          <a:extLst>
            <a:ext uri="{FF2B5EF4-FFF2-40B4-BE49-F238E27FC236}">
              <a16:creationId xmlns:a16="http://schemas.microsoft.com/office/drawing/2014/main" id="{7ECDA3AD-06FC-4FC9-AAB8-776B9846A531}"/>
            </a:ext>
          </a:extLst>
        </xdr:cNvPr>
        <xdr:cNvSpPr/>
      </xdr:nvSpPr>
      <xdr:spPr>
        <a:xfrm>
          <a:off x="18345150" y="1088367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130302</xdr:rowOff>
    </xdr:from>
    <xdr:to>
      <xdr:col>111</xdr:col>
      <xdr:colOff>177800</xdr:colOff>
      <xdr:row>63</xdr:row>
      <xdr:rowOff>131216</xdr:rowOff>
    </xdr:to>
    <xdr:cxnSp macro="">
      <xdr:nvCxnSpPr>
        <xdr:cNvPr id="513" name="直線コネクタ 512">
          <a:extLst>
            <a:ext uri="{FF2B5EF4-FFF2-40B4-BE49-F238E27FC236}">
              <a16:creationId xmlns:a16="http://schemas.microsoft.com/office/drawing/2014/main" id="{1B006E6F-4B18-4B62-A75E-33510185310E}"/>
            </a:ext>
          </a:extLst>
        </xdr:cNvPr>
        <xdr:cNvCxnSpPr/>
      </xdr:nvCxnSpPr>
      <xdr:spPr>
        <a:xfrm flipV="1">
          <a:off x="18399760" y="10935462"/>
          <a:ext cx="80518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81331</xdr:rowOff>
    </xdr:from>
    <xdr:to>
      <xdr:col>102</xdr:col>
      <xdr:colOff>165100</xdr:colOff>
      <xdr:row>64</xdr:row>
      <xdr:rowOff>11481</xdr:rowOff>
    </xdr:to>
    <xdr:sp macro="" textlink="">
      <xdr:nvSpPr>
        <xdr:cNvPr id="514" name="楕円 513">
          <a:extLst>
            <a:ext uri="{FF2B5EF4-FFF2-40B4-BE49-F238E27FC236}">
              <a16:creationId xmlns:a16="http://schemas.microsoft.com/office/drawing/2014/main" id="{10A18DDE-EF52-48D4-A1D5-F71BB2D8AC2B}"/>
            </a:ext>
          </a:extLst>
        </xdr:cNvPr>
        <xdr:cNvSpPr/>
      </xdr:nvSpPr>
      <xdr:spPr>
        <a:xfrm>
          <a:off x="17547590" y="1088458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131216</xdr:rowOff>
    </xdr:from>
    <xdr:to>
      <xdr:col>107</xdr:col>
      <xdr:colOff>50800</xdr:colOff>
      <xdr:row>63</xdr:row>
      <xdr:rowOff>132131</xdr:rowOff>
    </xdr:to>
    <xdr:cxnSp macro="">
      <xdr:nvCxnSpPr>
        <xdr:cNvPr id="515" name="直線コネクタ 514">
          <a:extLst>
            <a:ext uri="{FF2B5EF4-FFF2-40B4-BE49-F238E27FC236}">
              <a16:creationId xmlns:a16="http://schemas.microsoft.com/office/drawing/2014/main" id="{E3797E8E-BBE0-4191-AA3F-D62BC380FF09}"/>
            </a:ext>
          </a:extLst>
        </xdr:cNvPr>
        <xdr:cNvCxnSpPr/>
      </xdr:nvCxnSpPr>
      <xdr:spPr>
        <a:xfrm flipV="1">
          <a:off x="17602200" y="10936376"/>
          <a:ext cx="79756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81788</xdr:rowOff>
    </xdr:from>
    <xdr:to>
      <xdr:col>98</xdr:col>
      <xdr:colOff>38100</xdr:colOff>
      <xdr:row>64</xdr:row>
      <xdr:rowOff>11938</xdr:rowOff>
    </xdr:to>
    <xdr:sp macro="" textlink="">
      <xdr:nvSpPr>
        <xdr:cNvPr id="516" name="楕円 515">
          <a:extLst>
            <a:ext uri="{FF2B5EF4-FFF2-40B4-BE49-F238E27FC236}">
              <a16:creationId xmlns:a16="http://schemas.microsoft.com/office/drawing/2014/main" id="{D5B4E12F-F8CA-4A58-9E6F-31B200FC5799}"/>
            </a:ext>
          </a:extLst>
        </xdr:cNvPr>
        <xdr:cNvSpPr/>
      </xdr:nvSpPr>
      <xdr:spPr>
        <a:xfrm>
          <a:off x="16761460" y="1088504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132131</xdr:rowOff>
    </xdr:from>
    <xdr:to>
      <xdr:col>102</xdr:col>
      <xdr:colOff>114300</xdr:colOff>
      <xdr:row>63</xdr:row>
      <xdr:rowOff>132588</xdr:rowOff>
    </xdr:to>
    <xdr:cxnSp macro="">
      <xdr:nvCxnSpPr>
        <xdr:cNvPr id="517" name="直線コネクタ 516">
          <a:extLst>
            <a:ext uri="{FF2B5EF4-FFF2-40B4-BE49-F238E27FC236}">
              <a16:creationId xmlns:a16="http://schemas.microsoft.com/office/drawing/2014/main" id="{B90CBB4B-71F1-4C35-B3AF-E03BB083143E}"/>
            </a:ext>
          </a:extLst>
        </xdr:cNvPr>
        <xdr:cNvCxnSpPr/>
      </xdr:nvCxnSpPr>
      <xdr:spPr>
        <a:xfrm flipV="1">
          <a:off x="16804640" y="10937291"/>
          <a:ext cx="79756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518" name="n_1aveValue【保健センター・保健所】&#10;一人当たり面積">
          <a:extLst>
            <a:ext uri="{FF2B5EF4-FFF2-40B4-BE49-F238E27FC236}">
              <a16:creationId xmlns:a16="http://schemas.microsoft.com/office/drawing/2014/main" id="{88AFA37C-345D-490D-A136-AF3100486F8C}"/>
            </a:ext>
          </a:extLst>
        </xdr:cNvPr>
        <xdr:cNvSpPr txBox="1"/>
      </xdr:nvSpPr>
      <xdr:spPr>
        <a:xfrm>
          <a:off x="18982132" y="10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519" name="n_2aveValue【保健センター・保健所】&#10;一人当たり面積">
          <a:extLst>
            <a:ext uri="{FF2B5EF4-FFF2-40B4-BE49-F238E27FC236}">
              <a16:creationId xmlns:a16="http://schemas.microsoft.com/office/drawing/2014/main" id="{2BF8CE8D-139A-4D2A-BB0C-6119B3A54ACC}"/>
            </a:ext>
          </a:extLst>
        </xdr:cNvPr>
        <xdr:cNvSpPr txBox="1"/>
      </xdr:nvSpPr>
      <xdr:spPr>
        <a:xfrm>
          <a:off x="18182032"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520" name="n_3aveValue【保健センター・保健所】&#10;一人当たり面積">
          <a:extLst>
            <a:ext uri="{FF2B5EF4-FFF2-40B4-BE49-F238E27FC236}">
              <a16:creationId xmlns:a16="http://schemas.microsoft.com/office/drawing/2014/main" id="{51B12D9F-98A2-49F7-B0C8-43D7286FBE02}"/>
            </a:ext>
          </a:extLst>
        </xdr:cNvPr>
        <xdr:cNvSpPr txBox="1"/>
      </xdr:nvSpPr>
      <xdr:spPr>
        <a:xfrm>
          <a:off x="17384472" y="1060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521" name="n_4aveValue【保健センター・保健所】&#10;一人当たり面積">
          <a:extLst>
            <a:ext uri="{FF2B5EF4-FFF2-40B4-BE49-F238E27FC236}">
              <a16:creationId xmlns:a16="http://schemas.microsoft.com/office/drawing/2014/main" id="{55DB6F7A-330D-4FDD-8CA7-B13F5EE03A54}"/>
            </a:ext>
          </a:extLst>
        </xdr:cNvPr>
        <xdr:cNvSpPr txBox="1"/>
      </xdr:nvSpPr>
      <xdr:spPr>
        <a:xfrm>
          <a:off x="16588817" y="105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779</xdr:rowOff>
    </xdr:from>
    <xdr:ext cx="469744" cy="259045"/>
    <xdr:sp macro="" textlink="">
      <xdr:nvSpPr>
        <xdr:cNvPr id="522" name="n_1mainValue【保健センター・保健所】&#10;一人当たり面積">
          <a:extLst>
            <a:ext uri="{FF2B5EF4-FFF2-40B4-BE49-F238E27FC236}">
              <a16:creationId xmlns:a16="http://schemas.microsoft.com/office/drawing/2014/main" id="{747C701A-AF07-4744-A609-8FA4AC0D2CB7}"/>
            </a:ext>
          </a:extLst>
        </xdr:cNvPr>
        <xdr:cNvSpPr txBox="1"/>
      </xdr:nvSpPr>
      <xdr:spPr>
        <a:xfrm>
          <a:off x="18982132"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1693</xdr:rowOff>
    </xdr:from>
    <xdr:ext cx="469744" cy="259045"/>
    <xdr:sp macro="" textlink="">
      <xdr:nvSpPr>
        <xdr:cNvPr id="523" name="n_2mainValue【保健センター・保健所】&#10;一人当たり面積">
          <a:extLst>
            <a:ext uri="{FF2B5EF4-FFF2-40B4-BE49-F238E27FC236}">
              <a16:creationId xmlns:a16="http://schemas.microsoft.com/office/drawing/2014/main" id="{426B31F9-20F5-49FE-9C92-5579C53D0981}"/>
            </a:ext>
          </a:extLst>
        </xdr:cNvPr>
        <xdr:cNvSpPr txBox="1"/>
      </xdr:nvSpPr>
      <xdr:spPr>
        <a:xfrm>
          <a:off x="18182032" y="109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2608</xdr:rowOff>
    </xdr:from>
    <xdr:ext cx="469744" cy="259045"/>
    <xdr:sp macro="" textlink="">
      <xdr:nvSpPr>
        <xdr:cNvPr id="524" name="n_3mainValue【保健センター・保健所】&#10;一人当たり面積">
          <a:extLst>
            <a:ext uri="{FF2B5EF4-FFF2-40B4-BE49-F238E27FC236}">
              <a16:creationId xmlns:a16="http://schemas.microsoft.com/office/drawing/2014/main" id="{48667544-A177-4407-919D-AAB12967169D}"/>
            </a:ext>
          </a:extLst>
        </xdr:cNvPr>
        <xdr:cNvSpPr txBox="1"/>
      </xdr:nvSpPr>
      <xdr:spPr>
        <a:xfrm>
          <a:off x="17384472"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3065</xdr:rowOff>
    </xdr:from>
    <xdr:ext cx="469744" cy="259045"/>
    <xdr:sp macro="" textlink="">
      <xdr:nvSpPr>
        <xdr:cNvPr id="525" name="n_4mainValue【保健センター・保健所】&#10;一人当たり面積">
          <a:extLst>
            <a:ext uri="{FF2B5EF4-FFF2-40B4-BE49-F238E27FC236}">
              <a16:creationId xmlns:a16="http://schemas.microsoft.com/office/drawing/2014/main" id="{07391DC5-D642-4038-8DCC-B6E71FC69A51}"/>
            </a:ext>
          </a:extLst>
        </xdr:cNvPr>
        <xdr:cNvSpPr txBox="1"/>
      </xdr:nvSpPr>
      <xdr:spPr>
        <a:xfrm>
          <a:off x="1658881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C5304C25-808A-4134-B4B5-36D42653102C}"/>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9EA95DC6-6ED9-4D66-8445-BD2194E01A5D}"/>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5E2AB29E-C5B9-488F-902A-2BA67F64C08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70A8E9A-C0AA-4B0A-AEBA-C9F4C7BCB30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F2AB5162-4D73-4C6B-86AC-804CFAAC02B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9D2A9F69-6036-418E-B033-A1004E29D8C1}"/>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5DF8E0F7-DDF7-4ABC-AD31-A454D6604406}"/>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7A664DEE-BAC7-43CA-9C75-70D673809882}"/>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8699AAE3-3D06-4BDF-AA49-C97DB2DA49E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B80E3577-9B59-47FF-A072-1CF4C970ED89}"/>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32B86584-BBA3-4085-ADE7-F0E484FAAC0F}"/>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8DB8BF00-086D-4BF0-804D-ADB23BB5FEDD}"/>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4BC98D91-F72F-48E1-9E89-8388980F69D4}"/>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C340D953-2482-4431-9C37-617DB3C400BC}"/>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ABEBFE94-DF36-4313-AD69-DCC59C70CACA}"/>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1212F348-33C6-4BA3-9572-E4A76C6555D1}"/>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4AE9F8DD-F647-48A3-830F-2AEBB453A43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80EA97C5-FCA7-45D0-94B8-95A3846013EA}"/>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2A4C8A52-353F-4F25-8D4B-7FFD75F4B855}"/>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60E1CA6C-E2B3-4923-AA44-80073E9FAD79}"/>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811DD947-4B62-4D04-B71C-06D3347004B0}"/>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6284705C-6303-4358-A759-0FBBEE5ADE76}"/>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79988C15-D99E-49AC-A46E-3009C49F4DFD}"/>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D5171993-CF4C-43AB-9FC6-5C783546D200}"/>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2845D5C8-04C8-4D76-9932-33BEFF4AB2A1}"/>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054CA3AF-E0CC-4BFF-AEE2-119F1975DD51}"/>
            </a:ext>
          </a:extLst>
        </xdr:cNvPr>
        <xdr:cNvCxnSpPr/>
      </xdr:nvCxnSpPr>
      <xdr:spPr>
        <a:xfrm flipV="1">
          <a:off x="14703424" y="13462091"/>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409CD3A0-A8D8-47DF-AC19-DB9ADF7F4A3F}"/>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65F6A68F-341D-4021-ACBE-5BA1DF1950A5}"/>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4" name="【消防施設】&#10;有形固定資産減価償却率最大値テキスト">
          <a:extLst>
            <a:ext uri="{FF2B5EF4-FFF2-40B4-BE49-F238E27FC236}">
              <a16:creationId xmlns:a16="http://schemas.microsoft.com/office/drawing/2014/main" id="{64F297B3-D5B8-43BF-B0BD-04EAECEA26FD}"/>
            </a:ext>
          </a:extLst>
        </xdr:cNvPr>
        <xdr:cNvSpPr txBox="1"/>
      </xdr:nvSpPr>
      <xdr:spPr>
        <a:xfrm>
          <a:off x="14742160" y="1323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5" name="直線コネクタ 554">
          <a:extLst>
            <a:ext uri="{FF2B5EF4-FFF2-40B4-BE49-F238E27FC236}">
              <a16:creationId xmlns:a16="http://schemas.microsoft.com/office/drawing/2014/main" id="{7DB61CAC-55F8-4EDD-A757-04D2A4368049}"/>
            </a:ext>
          </a:extLst>
        </xdr:cNvPr>
        <xdr:cNvCxnSpPr/>
      </xdr:nvCxnSpPr>
      <xdr:spPr>
        <a:xfrm>
          <a:off x="14611350" y="13462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5D347E0C-DF9E-4319-BC04-30C618199C8C}"/>
            </a:ext>
          </a:extLst>
        </xdr:cNvPr>
        <xdr:cNvSpPr txBox="1"/>
      </xdr:nvSpPr>
      <xdr:spPr>
        <a:xfrm>
          <a:off x="14742160" y="14155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7" name="フローチャート: 判断 556">
          <a:extLst>
            <a:ext uri="{FF2B5EF4-FFF2-40B4-BE49-F238E27FC236}">
              <a16:creationId xmlns:a16="http://schemas.microsoft.com/office/drawing/2014/main" id="{902FF09D-456C-4456-8382-921450A4BD17}"/>
            </a:ext>
          </a:extLst>
        </xdr:cNvPr>
        <xdr:cNvSpPr/>
      </xdr:nvSpPr>
      <xdr:spPr>
        <a:xfrm>
          <a:off x="1464945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8" name="フローチャート: 判断 557">
          <a:extLst>
            <a:ext uri="{FF2B5EF4-FFF2-40B4-BE49-F238E27FC236}">
              <a16:creationId xmlns:a16="http://schemas.microsoft.com/office/drawing/2014/main" id="{429715DE-47E0-4367-B7CD-37485E2BDD99}"/>
            </a:ext>
          </a:extLst>
        </xdr:cNvPr>
        <xdr:cNvSpPr/>
      </xdr:nvSpPr>
      <xdr:spPr>
        <a:xfrm>
          <a:off x="13887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9" name="フローチャート: 判断 558">
          <a:extLst>
            <a:ext uri="{FF2B5EF4-FFF2-40B4-BE49-F238E27FC236}">
              <a16:creationId xmlns:a16="http://schemas.microsoft.com/office/drawing/2014/main" id="{F13A674E-5822-447C-AEE0-36D17C393983}"/>
            </a:ext>
          </a:extLst>
        </xdr:cNvPr>
        <xdr:cNvSpPr/>
      </xdr:nvSpPr>
      <xdr:spPr>
        <a:xfrm>
          <a:off x="13089890" y="1420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60" name="フローチャート: 判断 559">
          <a:extLst>
            <a:ext uri="{FF2B5EF4-FFF2-40B4-BE49-F238E27FC236}">
              <a16:creationId xmlns:a16="http://schemas.microsoft.com/office/drawing/2014/main" id="{0E571C34-D164-4CB9-949E-03212FE1C52A}"/>
            </a:ext>
          </a:extLst>
        </xdr:cNvPr>
        <xdr:cNvSpPr/>
      </xdr:nvSpPr>
      <xdr:spPr>
        <a:xfrm>
          <a:off x="12303760" y="14190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61" name="フローチャート: 判断 560">
          <a:extLst>
            <a:ext uri="{FF2B5EF4-FFF2-40B4-BE49-F238E27FC236}">
              <a16:creationId xmlns:a16="http://schemas.microsoft.com/office/drawing/2014/main" id="{6C717DFD-8A48-4523-B972-031E900E8251}"/>
            </a:ext>
          </a:extLst>
        </xdr:cNvPr>
        <xdr:cNvSpPr/>
      </xdr:nvSpPr>
      <xdr:spPr>
        <a:xfrm>
          <a:off x="114871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5472BD28-E660-4F42-8339-9A92CCF4A6D8}"/>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2B55F8FC-F488-443C-8845-BA303A5C3EF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3B1E2542-47C1-4D6E-847F-C99C62C31E67}"/>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DE77687D-A556-4D12-AD48-BE4EDE368F01}"/>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ECCC94A-2BFD-4AEF-B86D-E22456A6107D}"/>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567" name="楕円 566">
          <a:extLst>
            <a:ext uri="{FF2B5EF4-FFF2-40B4-BE49-F238E27FC236}">
              <a16:creationId xmlns:a16="http://schemas.microsoft.com/office/drawing/2014/main" id="{9F362CB2-DD5E-4299-AAFE-9910E687F695}"/>
            </a:ext>
          </a:extLst>
        </xdr:cNvPr>
        <xdr:cNvSpPr/>
      </xdr:nvSpPr>
      <xdr:spPr>
        <a:xfrm>
          <a:off x="14649450" y="140660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28139</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432120F9-BEC9-4DB7-91FE-7C4A8E5F1078}"/>
            </a:ext>
          </a:extLst>
        </xdr:cNvPr>
        <xdr:cNvSpPr txBox="1"/>
      </xdr:nvSpPr>
      <xdr:spPr>
        <a:xfrm>
          <a:off x="14742160" y="1391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569" name="楕円 568">
          <a:extLst>
            <a:ext uri="{FF2B5EF4-FFF2-40B4-BE49-F238E27FC236}">
              <a16:creationId xmlns:a16="http://schemas.microsoft.com/office/drawing/2014/main" id="{2006B232-952C-478F-9553-018DF78C2891}"/>
            </a:ext>
          </a:extLst>
        </xdr:cNvPr>
        <xdr:cNvSpPr/>
      </xdr:nvSpPr>
      <xdr:spPr>
        <a:xfrm>
          <a:off x="13887450" y="1398034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56062</xdr:rowOff>
    </xdr:to>
    <xdr:cxnSp macro="">
      <xdr:nvCxnSpPr>
        <xdr:cNvPr id="570" name="直線コネクタ 569">
          <a:extLst>
            <a:ext uri="{FF2B5EF4-FFF2-40B4-BE49-F238E27FC236}">
              <a16:creationId xmlns:a16="http://schemas.microsoft.com/office/drawing/2014/main" id="{8D08595D-9449-4339-9B2E-9C3D5E712B87}"/>
            </a:ext>
          </a:extLst>
        </xdr:cNvPr>
        <xdr:cNvCxnSpPr/>
      </xdr:nvCxnSpPr>
      <xdr:spPr>
        <a:xfrm>
          <a:off x="13942060" y="14033046"/>
          <a:ext cx="762000" cy="8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571" name="楕円 570">
          <a:extLst>
            <a:ext uri="{FF2B5EF4-FFF2-40B4-BE49-F238E27FC236}">
              <a16:creationId xmlns:a16="http://schemas.microsoft.com/office/drawing/2014/main" id="{CFC8D4D6-2624-45CE-B65F-0AAEC19A13C8}"/>
            </a:ext>
          </a:extLst>
        </xdr:cNvPr>
        <xdr:cNvSpPr/>
      </xdr:nvSpPr>
      <xdr:spPr>
        <a:xfrm>
          <a:off x="13089890" y="139803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81</xdr:row>
      <xdr:rowOff>147501</xdr:rowOff>
    </xdr:to>
    <xdr:cxnSp macro="">
      <xdr:nvCxnSpPr>
        <xdr:cNvPr id="572" name="直線コネクタ 571">
          <a:extLst>
            <a:ext uri="{FF2B5EF4-FFF2-40B4-BE49-F238E27FC236}">
              <a16:creationId xmlns:a16="http://schemas.microsoft.com/office/drawing/2014/main" id="{6C1766A6-75A8-46C7-87AE-F342A1872365}"/>
            </a:ext>
          </a:extLst>
        </xdr:cNvPr>
        <xdr:cNvCxnSpPr/>
      </xdr:nvCxnSpPr>
      <xdr:spPr>
        <a:xfrm>
          <a:off x="13144500" y="1403304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573" name="楕円 572">
          <a:extLst>
            <a:ext uri="{FF2B5EF4-FFF2-40B4-BE49-F238E27FC236}">
              <a16:creationId xmlns:a16="http://schemas.microsoft.com/office/drawing/2014/main" id="{D292E9AB-CC8C-4CD3-8E5F-BF32EC580FEA}"/>
            </a:ext>
          </a:extLst>
        </xdr:cNvPr>
        <xdr:cNvSpPr/>
      </xdr:nvSpPr>
      <xdr:spPr>
        <a:xfrm>
          <a:off x="12303760" y="139561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121376</xdr:rowOff>
    </xdr:from>
    <xdr:to>
      <xdr:col>76</xdr:col>
      <xdr:colOff>114300</xdr:colOff>
      <xdr:row>81</xdr:row>
      <xdr:rowOff>147501</xdr:rowOff>
    </xdr:to>
    <xdr:cxnSp macro="">
      <xdr:nvCxnSpPr>
        <xdr:cNvPr id="574" name="直線コネクタ 573">
          <a:extLst>
            <a:ext uri="{FF2B5EF4-FFF2-40B4-BE49-F238E27FC236}">
              <a16:creationId xmlns:a16="http://schemas.microsoft.com/office/drawing/2014/main" id="{6453843F-7BD9-4EC1-8CC8-1E3E40C47098}"/>
            </a:ext>
          </a:extLst>
        </xdr:cNvPr>
        <xdr:cNvCxnSpPr/>
      </xdr:nvCxnSpPr>
      <xdr:spPr>
        <a:xfrm>
          <a:off x="12346940" y="14010731"/>
          <a:ext cx="79756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145687</xdr:rowOff>
    </xdr:from>
    <xdr:to>
      <xdr:col>67</xdr:col>
      <xdr:colOff>101600</xdr:colOff>
      <xdr:row>81</xdr:row>
      <xdr:rowOff>75837</xdr:rowOff>
    </xdr:to>
    <xdr:sp macro="" textlink="">
      <xdr:nvSpPr>
        <xdr:cNvPr id="575" name="楕円 574">
          <a:extLst>
            <a:ext uri="{FF2B5EF4-FFF2-40B4-BE49-F238E27FC236}">
              <a16:creationId xmlns:a16="http://schemas.microsoft.com/office/drawing/2014/main" id="{37ECE02D-A1D0-45E1-842D-FC2C9F878964}"/>
            </a:ext>
          </a:extLst>
        </xdr:cNvPr>
        <xdr:cNvSpPr/>
      </xdr:nvSpPr>
      <xdr:spPr>
        <a:xfrm>
          <a:off x="11487150" y="138597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121376</xdr:rowOff>
    </xdr:to>
    <xdr:cxnSp macro="">
      <xdr:nvCxnSpPr>
        <xdr:cNvPr id="576" name="直線コネクタ 575">
          <a:extLst>
            <a:ext uri="{FF2B5EF4-FFF2-40B4-BE49-F238E27FC236}">
              <a16:creationId xmlns:a16="http://schemas.microsoft.com/office/drawing/2014/main" id="{5F1F2888-1673-41C1-B699-33DEF5E48E1A}"/>
            </a:ext>
          </a:extLst>
        </xdr:cNvPr>
        <xdr:cNvCxnSpPr/>
      </xdr:nvCxnSpPr>
      <xdr:spPr>
        <a:xfrm>
          <a:off x="11541760" y="13908677"/>
          <a:ext cx="805180" cy="10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7" name="n_1aveValue【消防施設】&#10;有形固定資産減価償却率">
          <a:extLst>
            <a:ext uri="{FF2B5EF4-FFF2-40B4-BE49-F238E27FC236}">
              <a16:creationId xmlns:a16="http://schemas.microsoft.com/office/drawing/2014/main" id="{3F0B62A8-3206-45E2-9E0F-6D66A198985C}"/>
            </a:ext>
          </a:extLst>
        </xdr:cNvPr>
        <xdr:cNvSpPr txBox="1"/>
      </xdr:nvSpPr>
      <xdr:spPr>
        <a:xfrm>
          <a:off x="1373823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78" name="n_2aveValue【消防施設】&#10;有形固定資産減価償却率">
          <a:extLst>
            <a:ext uri="{FF2B5EF4-FFF2-40B4-BE49-F238E27FC236}">
              <a16:creationId xmlns:a16="http://schemas.microsoft.com/office/drawing/2014/main" id="{40971CE0-B0CF-494D-A533-633CD62DB70F}"/>
            </a:ext>
          </a:extLst>
        </xdr:cNvPr>
        <xdr:cNvSpPr txBox="1"/>
      </xdr:nvSpPr>
      <xdr:spPr>
        <a:xfrm>
          <a:off x="12957184" y="1429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79" name="n_3aveValue【消防施設】&#10;有形固定資産減価償却率">
          <a:extLst>
            <a:ext uri="{FF2B5EF4-FFF2-40B4-BE49-F238E27FC236}">
              <a16:creationId xmlns:a16="http://schemas.microsoft.com/office/drawing/2014/main" id="{80E893B4-FAA4-4D75-BFB0-0A8EF4439A84}"/>
            </a:ext>
          </a:extLst>
        </xdr:cNvPr>
        <xdr:cNvSpPr txBox="1"/>
      </xdr:nvSpPr>
      <xdr:spPr>
        <a:xfrm>
          <a:off x="12171054" y="1428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32675</xdr:rowOff>
    </xdr:from>
    <xdr:ext cx="405111" cy="259045"/>
    <xdr:sp macro="" textlink="">
      <xdr:nvSpPr>
        <xdr:cNvPr id="580" name="n_4aveValue【消防施設】&#10;有形固定資産減価償却率">
          <a:extLst>
            <a:ext uri="{FF2B5EF4-FFF2-40B4-BE49-F238E27FC236}">
              <a16:creationId xmlns:a16="http://schemas.microsoft.com/office/drawing/2014/main" id="{41B278AF-32F4-4CA4-9E65-5A45F8DDF382}"/>
            </a:ext>
          </a:extLst>
        </xdr:cNvPr>
        <xdr:cNvSpPr txBox="1"/>
      </xdr:nvSpPr>
      <xdr:spPr>
        <a:xfrm>
          <a:off x="11354444" y="1426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581" name="n_1mainValue【消防施設】&#10;有形固定資産減価償却率">
          <a:extLst>
            <a:ext uri="{FF2B5EF4-FFF2-40B4-BE49-F238E27FC236}">
              <a16:creationId xmlns:a16="http://schemas.microsoft.com/office/drawing/2014/main" id="{D66A18DC-EE58-4BA8-8A66-7BE898ACE7DD}"/>
            </a:ext>
          </a:extLst>
        </xdr:cNvPr>
        <xdr:cNvSpPr txBox="1"/>
      </xdr:nvSpPr>
      <xdr:spPr>
        <a:xfrm>
          <a:off x="13738234" y="137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582" name="n_2mainValue【消防施設】&#10;有形固定資産減価償却率">
          <a:extLst>
            <a:ext uri="{FF2B5EF4-FFF2-40B4-BE49-F238E27FC236}">
              <a16:creationId xmlns:a16="http://schemas.microsoft.com/office/drawing/2014/main" id="{862A9063-6EDB-40DB-A847-12DB0EFB6082}"/>
            </a:ext>
          </a:extLst>
        </xdr:cNvPr>
        <xdr:cNvSpPr txBox="1"/>
      </xdr:nvSpPr>
      <xdr:spPr>
        <a:xfrm>
          <a:off x="12957184" y="137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583" name="n_3mainValue【消防施設】&#10;有形固定資産減価償却率">
          <a:extLst>
            <a:ext uri="{FF2B5EF4-FFF2-40B4-BE49-F238E27FC236}">
              <a16:creationId xmlns:a16="http://schemas.microsoft.com/office/drawing/2014/main" id="{74F76911-6D87-4B1A-B179-8BD8D3E70923}"/>
            </a:ext>
          </a:extLst>
        </xdr:cNvPr>
        <xdr:cNvSpPr txBox="1"/>
      </xdr:nvSpPr>
      <xdr:spPr>
        <a:xfrm>
          <a:off x="12171054" y="1373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92364</xdr:rowOff>
    </xdr:from>
    <xdr:ext cx="405111" cy="259045"/>
    <xdr:sp macro="" textlink="">
      <xdr:nvSpPr>
        <xdr:cNvPr id="584" name="n_4mainValue【消防施設】&#10;有形固定資産減価償却率">
          <a:extLst>
            <a:ext uri="{FF2B5EF4-FFF2-40B4-BE49-F238E27FC236}">
              <a16:creationId xmlns:a16="http://schemas.microsoft.com/office/drawing/2014/main" id="{84F4C813-E801-42A4-9410-003EC6E1E2FC}"/>
            </a:ext>
          </a:extLst>
        </xdr:cNvPr>
        <xdr:cNvSpPr txBox="1"/>
      </xdr:nvSpPr>
      <xdr:spPr>
        <a:xfrm>
          <a:off x="11354444" y="1364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28C7FB6E-F9C0-4C6F-8F6E-70C03FF66582}"/>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3C77F64D-9EF6-414E-83C0-B0A176477631}"/>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5042733A-5D28-428C-AB79-D0791DFF4D1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91AD3F9-4418-419B-9428-2BA320BD229D}"/>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D2220B3B-A06C-4EF7-9FE7-E5E5125114C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B80C4F68-66E9-46C5-B500-50023D6BD53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4D6BAB58-A488-450E-A35F-4D5B95E6D2F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94D68B74-68E0-4158-8376-1C81806291CE}"/>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7FBAFFE2-952F-487D-ADCA-EFFC7B95D4C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6236F138-6DE0-47D8-8493-6914E404779F}"/>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a:extLst>
            <a:ext uri="{FF2B5EF4-FFF2-40B4-BE49-F238E27FC236}">
              <a16:creationId xmlns:a16="http://schemas.microsoft.com/office/drawing/2014/main" id="{A769AE9D-B2A0-43B2-B833-F7B3025774CB}"/>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a:extLst>
            <a:ext uri="{FF2B5EF4-FFF2-40B4-BE49-F238E27FC236}">
              <a16:creationId xmlns:a16="http://schemas.microsoft.com/office/drawing/2014/main" id="{54C6AEE5-7EDC-4690-9ABA-EDC07CC318B3}"/>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a:extLst>
            <a:ext uri="{FF2B5EF4-FFF2-40B4-BE49-F238E27FC236}">
              <a16:creationId xmlns:a16="http://schemas.microsoft.com/office/drawing/2014/main" id="{C97272CE-A200-42ED-A575-0CE03B9F7030}"/>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a:extLst>
            <a:ext uri="{FF2B5EF4-FFF2-40B4-BE49-F238E27FC236}">
              <a16:creationId xmlns:a16="http://schemas.microsoft.com/office/drawing/2014/main" id="{AD9D17F6-89B8-436C-BF46-D23DE8B9678E}"/>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a:extLst>
            <a:ext uri="{FF2B5EF4-FFF2-40B4-BE49-F238E27FC236}">
              <a16:creationId xmlns:a16="http://schemas.microsoft.com/office/drawing/2014/main" id="{C8A8AF73-0173-47ED-8CB0-4531089D4621}"/>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a:extLst>
            <a:ext uri="{FF2B5EF4-FFF2-40B4-BE49-F238E27FC236}">
              <a16:creationId xmlns:a16="http://schemas.microsoft.com/office/drawing/2014/main" id="{798A39F5-F32E-4D55-9A73-FFD3DC1B5E57}"/>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a:extLst>
            <a:ext uri="{FF2B5EF4-FFF2-40B4-BE49-F238E27FC236}">
              <a16:creationId xmlns:a16="http://schemas.microsoft.com/office/drawing/2014/main" id="{E936F59C-8B28-4BEA-A215-2340C9E4DE96}"/>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a:extLst>
            <a:ext uri="{FF2B5EF4-FFF2-40B4-BE49-F238E27FC236}">
              <a16:creationId xmlns:a16="http://schemas.microsoft.com/office/drawing/2014/main" id="{FCA7AF47-298F-4A19-BE5F-3844CE62E8A3}"/>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AF6265CB-D837-441E-9E82-2709C2736F01}"/>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6605B6CC-A67E-4CC3-A1F3-28B800AA4B44}"/>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EA642333-1710-47C1-9C88-E2CA3CE4DC95}"/>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606" name="直線コネクタ 605">
          <a:extLst>
            <a:ext uri="{FF2B5EF4-FFF2-40B4-BE49-F238E27FC236}">
              <a16:creationId xmlns:a16="http://schemas.microsoft.com/office/drawing/2014/main" id="{12FB1FCF-012D-4A33-A15C-40C41F7E58F8}"/>
            </a:ext>
          </a:extLst>
        </xdr:cNvPr>
        <xdr:cNvCxnSpPr/>
      </xdr:nvCxnSpPr>
      <xdr:spPr>
        <a:xfrm flipV="1">
          <a:off x="19947254" y="13599414"/>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607" name="【消防施設】&#10;一人当たり面積最小値テキスト">
          <a:extLst>
            <a:ext uri="{FF2B5EF4-FFF2-40B4-BE49-F238E27FC236}">
              <a16:creationId xmlns:a16="http://schemas.microsoft.com/office/drawing/2014/main" id="{7EABD102-237D-4FF6-A3BF-54234128574A}"/>
            </a:ext>
          </a:extLst>
        </xdr:cNvPr>
        <xdr:cNvSpPr txBox="1"/>
      </xdr:nvSpPr>
      <xdr:spPr>
        <a:xfrm>
          <a:off x="19985990" y="147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8" name="直線コネクタ 607">
          <a:extLst>
            <a:ext uri="{FF2B5EF4-FFF2-40B4-BE49-F238E27FC236}">
              <a16:creationId xmlns:a16="http://schemas.microsoft.com/office/drawing/2014/main" id="{4737EF2B-40A4-4907-AE6C-83D9AC5CCD1D}"/>
            </a:ext>
          </a:extLst>
        </xdr:cNvPr>
        <xdr:cNvCxnSpPr/>
      </xdr:nvCxnSpPr>
      <xdr:spPr>
        <a:xfrm>
          <a:off x="19885660" y="14766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9" name="【消防施設】&#10;一人当たり面積最大値テキスト">
          <a:extLst>
            <a:ext uri="{FF2B5EF4-FFF2-40B4-BE49-F238E27FC236}">
              <a16:creationId xmlns:a16="http://schemas.microsoft.com/office/drawing/2014/main" id="{DCF05509-0DBE-4C7D-B3F0-1FB65C9CD459}"/>
            </a:ext>
          </a:extLst>
        </xdr:cNvPr>
        <xdr:cNvSpPr txBox="1"/>
      </xdr:nvSpPr>
      <xdr:spPr>
        <a:xfrm>
          <a:off x="1998599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10" name="直線コネクタ 609">
          <a:extLst>
            <a:ext uri="{FF2B5EF4-FFF2-40B4-BE49-F238E27FC236}">
              <a16:creationId xmlns:a16="http://schemas.microsoft.com/office/drawing/2014/main" id="{98202592-E19B-4058-AB5B-73902B701B3E}"/>
            </a:ext>
          </a:extLst>
        </xdr:cNvPr>
        <xdr:cNvCxnSpPr/>
      </xdr:nvCxnSpPr>
      <xdr:spPr>
        <a:xfrm>
          <a:off x="19885660" y="1359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11" name="【消防施設】&#10;一人当たり面積平均値テキスト">
          <a:extLst>
            <a:ext uri="{FF2B5EF4-FFF2-40B4-BE49-F238E27FC236}">
              <a16:creationId xmlns:a16="http://schemas.microsoft.com/office/drawing/2014/main" id="{0A473DC1-BC37-4C3D-AE48-92E0AAD590A2}"/>
            </a:ext>
          </a:extLst>
        </xdr:cNvPr>
        <xdr:cNvSpPr txBox="1"/>
      </xdr:nvSpPr>
      <xdr:spPr>
        <a:xfrm>
          <a:off x="1998599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12" name="フローチャート: 判断 611">
          <a:extLst>
            <a:ext uri="{FF2B5EF4-FFF2-40B4-BE49-F238E27FC236}">
              <a16:creationId xmlns:a16="http://schemas.microsoft.com/office/drawing/2014/main" id="{C541F03D-D321-4CA2-8833-B7718C95E137}"/>
            </a:ext>
          </a:extLst>
        </xdr:cNvPr>
        <xdr:cNvSpPr/>
      </xdr:nvSpPr>
      <xdr:spPr>
        <a:xfrm>
          <a:off x="19904710" y="1437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13" name="フローチャート: 判断 612">
          <a:extLst>
            <a:ext uri="{FF2B5EF4-FFF2-40B4-BE49-F238E27FC236}">
              <a16:creationId xmlns:a16="http://schemas.microsoft.com/office/drawing/2014/main" id="{FDDFB02D-1D9E-45D2-B343-ECBC4A409F11}"/>
            </a:ext>
          </a:extLst>
        </xdr:cNvPr>
        <xdr:cNvSpPr/>
      </xdr:nvSpPr>
      <xdr:spPr>
        <a:xfrm>
          <a:off x="19161760" y="14409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14" name="フローチャート: 判断 613">
          <a:extLst>
            <a:ext uri="{FF2B5EF4-FFF2-40B4-BE49-F238E27FC236}">
              <a16:creationId xmlns:a16="http://schemas.microsoft.com/office/drawing/2014/main" id="{F5467A08-A166-4755-94D7-4BD28745F24B}"/>
            </a:ext>
          </a:extLst>
        </xdr:cNvPr>
        <xdr:cNvSpPr/>
      </xdr:nvSpPr>
      <xdr:spPr>
        <a:xfrm>
          <a:off x="18345150" y="144115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15" name="フローチャート: 判断 614">
          <a:extLst>
            <a:ext uri="{FF2B5EF4-FFF2-40B4-BE49-F238E27FC236}">
              <a16:creationId xmlns:a16="http://schemas.microsoft.com/office/drawing/2014/main" id="{8520C620-B4AF-4F06-A41A-7D4B5F0ADC9A}"/>
            </a:ext>
          </a:extLst>
        </xdr:cNvPr>
        <xdr:cNvSpPr/>
      </xdr:nvSpPr>
      <xdr:spPr>
        <a:xfrm>
          <a:off x="17547590" y="1440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16" name="フローチャート: 判断 615">
          <a:extLst>
            <a:ext uri="{FF2B5EF4-FFF2-40B4-BE49-F238E27FC236}">
              <a16:creationId xmlns:a16="http://schemas.microsoft.com/office/drawing/2014/main" id="{A0FF1DB0-653D-433C-AC05-677CDEAAC62C}"/>
            </a:ext>
          </a:extLst>
        </xdr:cNvPr>
        <xdr:cNvSpPr/>
      </xdr:nvSpPr>
      <xdr:spPr>
        <a:xfrm>
          <a:off x="16761460" y="1441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A8A67F08-7F68-45C7-9BE1-55BAEC5B65E8}"/>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91E3CECD-E7C0-4A2F-BAFA-1F5FE824F0A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42F10171-2D62-4BE2-8C82-372EE6366AA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5C5F8133-9326-494E-8EAF-D1D5B36A35E4}"/>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3258B6E3-9BC8-4595-AF0D-F2907A20E2D5}"/>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622" name="楕円 621">
          <a:extLst>
            <a:ext uri="{FF2B5EF4-FFF2-40B4-BE49-F238E27FC236}">
              <a16:creationId xmlns:a16="http://schemas.microsoft.com/office/drawing/2014/main" id="{FA341CFD-8D60-4252-B604-DFD0D74F9835}"/>
            </a:ext>
          </a:extLst>
        </xdr:cNvPr>
        <xdr:cNvSpPr/>
      </xdr:nvSpPr>
      <xdr:spPr>
        <a:xfrm>
          <a:off x="19904710" y="144957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68597</xdr:rowOff>
    </xdr:from>
    <xdr:ext cx="469744" cy="259045"/>
    <xdr:sp macro="" textlink="">
      <xdr:nvSpPr>
        <xdr:cNvPr id="623" name="【消防施設】&#10;一人当たり面積該当値テキスト">
          <a:extLst>
            <a:ext uri="{FF2B5EF4-FFF2-40B4-BE49-F238E27FC236}">
              <a16:creationId xmlns:a16="http://schemas.microsoft.com/office/drawing/2014/main" id="{E5F4BE62-FCA2-49BD-AA7D-5AB680B36C4F}"/>
            </a:ext>
          </a:extLst>
        </xdr:cNvPr>
        <xdr:cNvSpPr txBox="1"/>
      </xdr:nvSpPr>
      <xdr:spPr>
        <a:xfrm>
          <a:off x="19985990" y="144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76454</xdr:rowOff>
    </xdr:from>
    <xdr:to>
      <xdr:col>112</xdr:col>
      <xdr:colOff>38100</xdr:colOff>
      <xdr:row>85</xdr:row>
      <xdr:rowOff>6604</xdr:rowOff>
    </xdr:to>
    <xdr:sp macro="" textlink="">
      <xdr:nvSpPr>
        <xdr:cNvPr id="624" name="楕円 623">
          <a:extLst>
            <a:ext uri="{FF2B5EF4-FFF2-40B4-BE49-F238E27FC236}">
              <a16:creationId xmlns:a16="http://schemas.microsoft.com/office/drawing/2014/main" id="{B8E65A42-D9B4-44C7-AB0A-A2F3F65022D3}"/>
            </a:ext>
          </a:extLst>
        </xdr:cNvPr>
        <xdr:cNvSpPr/>
      </xdr:nvSpPr>
      <xdr:spPr>
        <a:xfrm>
          <a:off x="19161760" y="144782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127254</xdr:rowOff>
    </xdr:from>
    <xdr:to>
      <xdr:col>116</xdr:col>
      <xdr:colOff>63500</xdr:colOff>
      <xdr:row>84</xdr:row>
      <xdr:rowOff>140970</xdr:rowOff>
    </xdr:to>
    <xdr:cxnSp macro="">
      <xdr:nvCxnSpPr>
        <xdr:cNvPr id="625" name="直線コネクタ 624">
          <a:extLst>
            <a:ext uri="{FF2B5EF4-FFF2-40B4-BE49-F238E27FC236}">
              <a16:creationId xmlns:a16="http://schemas.microsoft.com/office/drawing/2014/main" id="{CCD274F0-CAA3-427B-8826-479642895740}"/>
            </a:ext>
          </a:extLst>
        </xdr:cNvPr>
        <xdr:cNvCxnSpPr/>
      </xdr:nvCxnSpPr>
      <xdr:spPr>
        <a:xfrm>
          <a:off x="19204940" y="14532864"/>
          <a:ext cx="74295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81026</xdr:rowOff>
    </xdr:from>
    <xdr:to>
      <xdr:col>107</xdr:col>
      <xdr:colOff>101600</xdr:colOff>
      <xdr:row>85</xdr:row>
      <xdr:rowOff>11176</xdr:rowOff>
    </xdr:to>
    <xdr:sp macro="" textlink="">
      <xdr:nvSpPr>
        <xdr:cNvPr id="626" name="楕円 625">
          <a:extLst>
            <a:ext uri="{FF2B5EF4-FFF2-40B4-BE49-F238E27FC236}">
              <a16:creationId xmlns:a16="http://schemas.microsoft.com/office/drawing/2014/main" id="{B5008E1A-1B37-4393-9B4F-E1291C249DEB}"/>
            </a:ext>
          </a:extLst>
        </xdr:cNvPr>
        <xdr:cNvSpPr/>
      </xdr:nvSpPr>
      <xdr:spPr>
        <a:xfrm>
          <a:off x="18345150" y="1448473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127254</xdr:rowOff>
    </xdr:from>
    <xdr:to>
      <xdr:col>111</xdr:col>
      <xdr:colOff>177800</xdr:colOff>
      <xdr:row>84</xdr:row>
      <xdr:rowOff>131826</xdr:rowOff>
    </xdr:to>
    <xdr:cxnSp macro="">
      <xdr:nvCxnSpPr>
        <xdr:cNvPr id="627" name="直線コネクタ 626">
          <a:extLst>
            <a:ext uri="{FF2B5EF4-FFF2-40B4-BE49-F238E27FC236}">
              <a16:creationId xmlns:a16="http://schemas.microsoft.com/office/drawing/2014/main" id="{064A02C8-95B9-4899-8119-15F8368FA037}"/>
            </a:ext>
          </a:extLst>
        </xdr:cNvPr>
        <xdr:cNvCxnSpPr/>
      </xdr:nvCxnSpPr>
      <xdr:spPr>
        <a:xfrm flipV="1">
          <a:off x="18399760" y="14532864"/>
          <a:ext cx="80518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28" name="楕円 627">
          <a:extLst>
            <a:ext uri="{FF2B5EF4-FFF2-40B4-BE49-F238E27FC236}">
              <a16:creationId xmlns:a16="http://schemas.microsoft.com/office/drawing/2014/main" id="{2B682949-4977-4170-8D0C-AA74882E8B52}"/>
            </a:ext>
          </a:extLst>
        </xdr:cNvPr>
        <xdr:cNvSpPr/>
      </xdr:nvSpPr>
      <xdr:spPr>
        <a:xfrm>
          <a:off x="17547590" y="1449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131826</xdr:rowOff>
    </xdr:from>
    <xdr:to>
      <xdr:col>107</xdr:col>
      <xdr:colOff>50800</xdr:colOff>
      <xdr:row>84</xdr:row>
      <xdr:rowOff>152400</xdr:rowOff>
    </xdr:to>
    <xdr:cxnSp macro="">
      <xdr:nvCxnSpPr>
        <xdr:cNvPr id="629" name="直線コネクタ 628">
          <a:extLst>
            <a:ext uri="{FF2B5EF4-FFF2-40B4-BE49-F238E27FC236}">
              <a16:creationId xmlns:a16="http://schemas.microsoft.com/office/drawing/2014/main" id="{9631039C-ADB1-43CC-B22E-2B8699AEDDA1}"/>
            </a:ext>
          </a:extLst>
        </xdr:cNvPr>
        <xdr:cNvCxnSpPr/>
      </xdr:nvCxnSpPr>
      <xdr:spPr>
        <a:xfrm flipV="1">
          <a:off x="17602200" y="14537436"/>
          <a:ext cx="79756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30" name="楕円 629">
          <a:extLst>
            <a:ext uri="{FF2B5EF4-FFF2-40B4-BE49-F238E27FC236}">
              <a16:creationId xmlns:a16="http://schemas.microsoft.com/office/drawing/2014/main" id="{0F206CE6-B16F-4063-8D70-0B963D195484}"/>
            </a:ext>
          </a:extLst>
        </xdr:cNvPr>
        <xdr:cNvSpPr/>
      </xdr:nvSpPr>
      <xdr:spPr>
        <a:xfrm>
          <a:off x="16761460" y="144995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631" name="直線コネクタ 630">
          <a:extLst>
            <a:ext uri="{FF2B5EF4-FFF2-40B4-BE49-F238E27FC236}">
              <a16:creationId xmlns:a16="http://schemas.microsoft.com/office/drawing/2014/main" id="{FAD3045A-8694-4BBA-A222-8D1542C44787}"/>
            </a:ext>
          </a:extLst>
        </xdr:cNvPr>
        <xdr:cNvCxnSpPr/>
      </xdr:nvCxnSpPr>
      <xdr:spPr>
        <a:xfrm>
          <a:off x="16804640" y="145542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2" name="n_1aveValue【消防施設】&#10;一人当たり面積">
          <a:extLst>
            <a:ext uri="{FF2B5EF4-FFF2-40B4-BE49-F238E27FC236}">
              <a16:creationId xmlns:a16="http://schemas.microsoft.com/office/drawing/2014/main" id="{F81BB052-30C0-43C0-865D-72F97B51EAE7}"/>
            </a:ext>
          </a:extLst>
        </xdr:cNvPr>
        <xdr:cNvSpPr txBox="1"/>
      </xdr:nvSpPr>
      <xdr:spPr>
        <a:xfrm>
          <a:off x="18982132" y="141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33" name="n_2aveValue【消防施設】&#10;一人当たり面積">
          <a:extLst>
            <a:ext uri="{FF2B5EF4-FFF2-40B4-BE49-F238E27FC236}">
              <a16:creationId xmlns:a16="http://schemas.microsoft.com/office/drawing/2014/main" id="{965AD74E-C83D-4AD0-8B2C-9CD9AF0B4923}"/>
            </a:ext>
          </a:extLst>
        </xdr:cNvPr>
        <xdr:cNvSpPr txBox="1"/>
      </xdr:nvSpPr>
      <xdr:spPr>
        <a:xfrm>
          <a:off x="18182032" y="1418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34" name="n_3aveValue【消防施設】&#10;一人当たり面積">
          <a:extLst>
            <a:ext uri="{FF2B5EF4-FFF2-40B4-BE49-F238E27FC236}">
              <a16:creationId xmlns:a16="http://schemas.microsoft.com/office/drawing/2014/main" id="{7EFCE12D-6241-4B2E-BC08-8E11452719ED}"/>
            </a:ext>
          </a:extLst>
        </xdr:cNvPr>
        <xdr:cNvSpPr txBox="1"/>
      </xdr:nvSpPr>
      <xdr:spPr>
        <a:xfrm>
          <a:off x="17384472" y="141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35" name="n_4aveValue【消防施設】&#10;一人当たり面積">
          <a:extLst>
            <a:ext uri="{FF2B5EF4-FFF2-40B4-BE49-F238E27FC236}">
              <a16:creationId xmlns:a16="http://schemas.microsoft.com/office/drawing/2014/main" id="{FEA2AD33-4893-4268-9BF1-7197B97302B2}"/>
            </a:ext>
          </a:extLst>
        </xdr:cNvPr>
        <xdr:cNvSpPr txBox="1"/>
      </xdr:nvSpPr>
      <xdr:spPr>
        <a:xfrm>
          <a:off x="16588817" y="141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169181</xdr:rowOff>
    </xdr:from>
    <xdr:ext cx="469744" cy="259045"/>
    <xdr:sp macro="" textlink="">
      <xdr:nvSpPr>
        <xdr:cNvPr id="636" name="n_1mainValue【消防施設】&#10;一人当たり面積">
          <a:extLst>
            <a:ext uri="{FF2B5EF4-FFF2-40B4-BE49-F238E27FC236}">
              <a16:creationId xmlns:a16="http://schemas.microsoft.com/office/drawing/2014/main" id="{D139B060-AE0E-4FF5-9AE8-39B8F42A8F9C}"/>
            </a:ext>
          </a:extLst>
        </xdr:cNvPr>
        <xdr:cNvSpPr txBox="1"/>
      </xdr:nvSpPr>
      <xdr:spPr>
        <a:xfrm>
          <a:off x="18982132" y="145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2303</xdr:rowOff>
    </xdr:from>
    <xdr:ext cx="469744" cy="259045"/>
    <xdr:sp macro="" textlink="">
      <xdr:nvSpPr>
        <xdr:cNvPr id="637" name="n_2mainValue【消防施設】&#10;一人当たり面積">
          <a:extLst>
            <a:ext uri="{FF2B5EF4-FFF2-40B4-BE49-F238E27FC236}">
              <a16:creationId xmlns:a16="http://schemas.microsoft.com/office/drawing/2014/main" id="{44166CF0-1C2B-4463-B901-5E5A0C761412}"/>
            </a:ext>
          </a:extLst>
        </xdr:cNvPr>
        <xdr:cNvSpPr txBox="1"/>
      </xdr:nvSpPr>
      <xdr:spPr>
        <a:xfrm>
          <a:off x="18182032"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38" name="n_3mainValue【消防施設】&#10;一人当たり面積">
          <a:extLst>
            <a:ext uri="{FF2B5EF4-FFF2-40B4-BE49-F238E27FC236}">
              <a16:creationId xmlns:a16="http://schemas.microsoft.com/office/drawing/2014/main" id="{32244302-0E90-4361-A420-C9A0321C25C5}"/>
            </a:ext>
          </a:extLst>
        </xdr:cNvPr>
        <xdr:cNvSpPr txBox="1"/>
      </xdr:nvSpPr>
      <xdr:spPr>
        <a:xfrm>
          <a:off x="17384472"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639" name="n_4mainValue【消防施設】&#10;一人当たり面積">
          <a:extLst>
            <a:ext uri="{FF2B5EF4-FFF2-40B4-BE49-F238E27FC236}">
              <a16:creationId xmlns:a16="http://schemas.microsoft.com/office/drawing/2014/main" id="{5AAEF2FC-351A-4D5D-908C-9DE61176E5A1}"/>
            </a:ext>
          </a:extLst>
        </xdr:cNvPr>
        <xdr:cNvSpPr txBox="1"/>
      </xdr:nvSpPr>
      <xdr:spPr>
        <a:xfrm>
          <a:off x="16588817"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5509A336-02B4-4C4F-97BB-71148B46E78D}"/>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AF5C5458-6A15-4F63-A0D3-150EEEC8C31C}"/>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A93235BF-24B5-48BB-9065-FE9A28E97837}"/>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8309245B-C6FD-4791-83AA-CA40C499D09C}"/>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63B5809B-B5D1-4B1C-A6D0-A5743FEEB087}"/>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1E5477A4-9AF8-4A1B-A679-F7865751AF3B}"/>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44C3314A-5DFA-4978-AB76-84576E768E05}"/>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38D0394A-FD7E-47DF-AF8C-2BF5873937CC}"/>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473B6D2A-AF0A-43FD-9612-4AA5C1423F54}"/>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AC54A7EB-4D67-4218-854A-6EF6268E27C9}"/>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19790A9E-2195-4A6B-B425-09FA03B3A6C8}"/>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959DE057-F7BD-4B13-9014-ECA7296A1AB5}"/>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4B3A6E03-49E2-495B-8285-2E6558E545FE}"/>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B501278D-092C-4687-81BE-AB7BD0878303}"/>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00214473-A1F8-4EA8-A01B-F84AB2C7CC7F}"/>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29DF2452-5B3B-4447-BF39-8BF0D7D46700}"/>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898E5568-364B-4532-AC93-E0A723697222}"/>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7C590B97-DC0F-4A5C-9900-6587EEA07DFE}"/>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340BB06F-73AD-4089-AA6C-C43E4B866012}"/>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29DC8153-FAD3-41DD-8A1B-4D6684420516}"/>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0" name="テキスト ボックス 659">
          <a:extLst>
            <a:ext uri="{FF2B5EF4-FFF2-40B4-BE49-F238E27FC236}">
              <a16:creationId xmlns:a16="http://schemas.microsoft.com/office/drawing/2014/main" id="{73D784E9-6110-4B0D-9319-1343D7F2FC6C}"/>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98F48A63-42AD-4B3B-A0D9-245057F02EF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590031F0-3BE7-4866-9CCF-EA4B0644F47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3" name="直線コネクタ 662">
          <a:extLst>
            <a:ext uri="{FF2B5EF4-FFF2-40B4-BE49-F238E27FC236}">
              <a16:creationId xmlns:a16="http://schemas.microsoft.com/office/drawing/2014/main" id="{68B1A8B2-FBAE-4A2C-821D-200F26EE6868}"/>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4" name="【庁舎】&#10;有形固定資産減価償却率最小値テキスト">
          <a:extLst>
            <a:ext uri="{FF2B5EF4-FFF2-40B4-BE49-F238E27FC236}">
              <a16:creationId xmlns:a16="http://schemas.microsoft.com/office/drawing/2014/main" id="{637BE557-2D78-4310-9B3C-A957CDDC2548}"/>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5" name="直線コネクタ 664">
          <a:extLst>
            <a:ext uri="{FF2B5EF4-FFF2-40B4-BE49-F238E27FC236}">
              <a16:creationId xmlns:a16="http://schemas.microsoft.com/office/drawing/2014/main" id="{C6115A17-754B-4047-B96E-0A31ED262ED3}"/>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6" name="【庁舎】&#10;有形固定資産減価償却率最大値テキスト">
          <a:extLst>
            <a:ext uri="{FF2B5EF4-FFF2-40B4-BE49-F238E27FC236}">
              <a16:creationId xmlns:a16="http://schemas.microsoft.com/office/drawing/2014/main" id="{A3641E59-532A-41C8-BAD7-61FE95141A05}"/>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7" name="直線コネクタ 666">
          <a:extLst>
            <a:ext uri="{FF2B5EF4-FFF2-40B4-BE49-F238E27FC236}">
              <a16:creationId xmlns:a16="http://schemas.microsoft.com/office/drawing/2014/main" id="{B4AA09F5-FD75-4A0A-990C-5BDFDF411FD3}"/>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68" name="【庁舎】&#10;有形固定資産減価償却率平均値テキスト">
          <a:extLst>
            <a:ext uri="{FF2B5EF4-FFF2-40B4-BE49-F238E27FC236}">
              <a16:creationId xmlns:a16="http://schemas.microsoft.com/office/drawing/2014/main" id="{89C545FC-3105-4A83-ADBC-44CB58815DE4}"/>
            </a:ext>
          </a:extLst>
        </xdr:cNvPr>
        <xdr:cNvSpPr txBox="1"/>
      </xdr:nvSpPr>
      <xdr:spPr>
        <a:xfrm>
          <a:off x="14742160" y="17743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69" name="フローチャート: 判断 668">
          <a:extLst>
            <a:ext uri="{FF2B5EF4-FFF2-40B4-BE49-F238E27FC236}">
              <a16:creationId xmlns:a16="http://schemas.microsoft.com/office/drawing/2014/main" id="{6319D7EA-55C5-4C03-919D-B9F119B99B8B}"/>
            </a:ext>
          </a:extLst>
        </xdr:cNvPr>
        <xdr:cNvSpPr/>
      </xdr:nvSpPr>
      <xdr:spPr>
        <a:xfrm>
          <a:off x="14649450" y="177615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0" name="フローチャート: 判断 669">
          <a:extLst>
            <a:ext uri="{FF2B5EF4-FFF2-40B4-BE49-F238E27FC236}">
              <a16:creationId xmlns:a16="http://schemas.microsoft.com/office/drawing/2014/main" id="{E42AF312-CD2B-4B24-A739-92CC9CE6AFC8}"/>
            </a:ext>
          </a:extLst>
        </xdr:cNvPr>
        <xdr:cNvSpPr/>
      </xdr:nvSpPr>
      <xdr:spPr>
        <a:xfrm>
          <a:off x="13887450" y="177914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1" name="フローチャート: 判断 670">
          <a:extLst>
            <a:ext uri="{FF2B5EF4-FFF2-40B4-BE49-F238E27FC236}">
              <a16:creationId xmlns:a16="http://schemas.microsoft.com/office/drawing/2014/main" id="{5319CD0C-168F-4831-9012-0D93903AF352}"/>
            </a:ext>
          </a:extLst>
        </xdr:cNvPr>
        <xdr:cNvSpPr/>
      </xdr:nvSpPr>
      <xdr:spPr>
        <a:xfrm>
          <a:off x="13089890" y="178238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2" name="フローチャート: 判断 671">
          <a:extLst>
            <a:ext uri="{FF2B5EF4-FFF2-40B4-BE49-F238E27FC236}">
              <a16:creationId xmlns:a16="http://schemas.microsoft.com/office/drawing/2014/main" id="{B186CBC3-C44F-49AF-9836-8E74EC0817AD}"/>
            </a:ext>
          </a:extLst>
        </xdr:cNvPr>
        <xdr:cNvSpPr/>
      </xdr:nvSpPr>
      <xdr:spPr>
        <a:xfrm>
          <a:off x="12303760" y="17788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3" name="フローチャート: 判断 672">
          <a:extLst>
            <a:ext uri="{FF2B5EF4-FFF2-40B4-BE49-F238E27FC236}">
              <a16:creationId xmlns:a16="http://schemas.microsoft.com/office/drawing/2014/main" id="{099F439D-DD7B-4A13-B018-04ED88847BD9}"/>
            </a:ext>
          </a:extLst>
        </xdr:cNvPr>
        <xdr:cNvSpPr/>
      </xdr:nvSpPr>
      <xdr:spPr>
        <a:xfrm>
          <a:off x="11487150" y="1780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90A17EF4-2EFD-412C-B0AF-5F93C921464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F027560-8BC6-40AF-82AB-6ADC934EC4B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B5C85C8-58A3-4A59-A5AF-A8B9872337F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BC09F772-7F74-44C0-9530-45BDA59711B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44B0C78-63D9-4770-9B1A-2CAA50FE7264}"/>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158750</xdr:rowOff>
    </xdr:from>
    <xdr:to>
      <xdr:col>85</xdr:col>
      <xdr:colOff>177800</xdr:colOff>
      <xdr:row>103</xdr:row>
      <xdr:rowOff>88900</xdr:rowOff>
    </xdr:to>
    <xdr:sp macro="" textlink="">
      <xdr:nvSpPr>
        <xdr:cNvPr id="679" name="楕円 678">
          <a:extLst>
            <a:ext uri="{FF2B5EF4-FFF2-40B4-BE49-F238E27FC236}">
              <a16:creationId xmlns:a16="http://schemas.microsoft.com/office/drawing/2014/main" id="{F8FF5311-4455-4FD0-8D6E-3D4C3BBD9083}"/>
            </a:ext>
          </a:extLst>
        </xdr:cNvPr>
        <xdr:cNvSpPr/>
      </xdr:nvSpPr>
      <xdr:spPr>
        <a:xfrm>
          <a:off x="14649450" y="176485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10177</xdr:rowOff>
    </xdr:from>
    <xdr:ext cx="405111" cy="259045"/>
    <xdr:sp macro="" textlink="">
      <xdr:nvSpPr>
        <xdr:cNvPr id="680" name="【庁舎】&#10;有形固定資産減価償却率該当値テキスト">
          <a:extLst>
            <a:ext uri="{FF2B5EF4-FFF2-40B4-BE49-F238E27FC236}">
              <a16:creationId xmlns:a16="http://schemas.microsoft.com/office/drawing/2014/main" id="{68FE7388-6E59-492B-8883-6FD561687033}"/>
            </a:ext>
          </a:extLst>
        </xdr:cNvPr>
        <xdr:cNvSpPr txBox="1"/>
      </xdr:nvSpPr>
      <xdr:spPr>
        <a:xfrm>
          <a:off x="14742160"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132080</xdr:rowOff>
    </xdr:from>
    <xdr:to>
      <xdr:col>81</xdr:col>
      <xdr:colOff>101600</xdr:colOff>
      <xdr:row>103</xdr:row>
      <xdr:rowOff>62230</xdr:rowOff>
    </xdr:to>
    <xdr:sp macro="" textlink="">
      <xdr:nvSpPr>
        <xdr:cNvPr id="681" name="楕円 680">
          <a:extLst>
            <a:ext uri="{FF2B5EF4-FFF2-40B4-BE49-F238E27FC236}">
              <a16:creationId xmlns:a16="http://schemas.microsoft.com/office/drawing/2014/main" id="{A898B947-E57B-4274-9235-F85C127298BE}"/>
            </a:ext>
          </a:extLst>
        </xdr:cNvPr>
        <xdr:cNvSpPr/>
      </xdr:nvSpPr>
      <xdr:spPr>
        <a:xfrm>
          <a:off x="13887450" y="17623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11430</xdr:rowOff>
    </xdr:from>
    <xdr:to>
      <xdr:col>85</xdr:col>
      <xdr:colOff>127000</xdr:colOff>
      <xdr:row>103</xdr:row>
      <xdr:rowOff>38100</xdr:rowOff>
    </xdr:to>
    <xdr:cxnSp macro="">
      <xdr:nvCxnSpPr>
        <xdr:cNvPr id="682" name="直線コネクタ 681">
          <a:extLst>
            <a:ext uri="{FF2B5EF4-FFF2-40B4-BE49-F238E27FC236}">
              <a16:creationId xmlns:a16="http://schemas.microsoft.com/office/drawing/2014/main" id="{A8C36A00-ED72-416F-8C0A-F886498E7338}"/>
            </a:ext>
          </a:extLst>
        </xdr:cNvPr>
        <xdr:cNvCxnSpPr/>
      </xdr:nvCxnSpPr>
      <xdr:spPr>
        <a:xfrm>
          <a:off x="13942060" y="1767459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105411</xdr:rowOff>
    </xdr:from>
    <xdr:to>
      <xdr:col>76</xdr:col>
      <xdr:colOff>165100</xdr:colOff>
      <xdr:row>103</xdr:row>
      <xdr:rowOff>35561</xdr:rowOff>
    </xdr:to>
    <xdr:sp macro="" textlink="">
      <xdr:nvSpPr>
        <xdr:cNvPr id="683" name="楕円 682">
          <a:extLst>
            <a:ext uri="{FF2B5EF4-FFF2-40B4-BE49-F238E27FC236}">
              <a16:creationId xmlns:a16="http://schemas.microsoft.com/office/drawing/2014/main" id="{5113B7DF-1BC2-484B-AB60-2031640E49B1}"/>
            </a:ext>
          </a:extLst>
        </xdr:cNvPr>
        <xdr:cNvSpPr/>
      </xdr:nvSpPr>
      <xdr:spPr>
        <a:xfrm>
          <a:off x="13089890" y="1759140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11430</xdr:rowOff>
    </xdr:to>
    <xdr:cxnSp macro="">
      <xdr:nvCxnSpPr>
        <xdr:cNvPr id="684" name="直線コネクタ 683">
          <a:extLst>
            <a:ext uri="{FF2B5EF4-FFF2-40B4-BE49-F238E27FC236}">
              <a16:creationId xmlns:a16="http://schemas.microsoft.com/office/drawing/2014/main" id="{B5356CF4-A9B3-446A-B750-E72EFA0D94E3}"/>
            </a:ext>
          </a:extLst>
        </xdr:cNvPr>
        <xdr:cNvCxnSpPr/>
      </xdr:nvCxnSpPr>
      <xdr:spPr>
        <a:xfrm>
          <a:off x="13144500" y="17646016"/>
          <a:ext cx="79756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77470</xdr:rowOff>
    </xdr:from>
    <xdr:to>
      <xdr:col>72</xdr:col>
      <xdr:colOff>38100</xdr:colOff>
      <xdr:row>103</xdr:row>
      <xdr:rowOff>7620</xdr:rowOff>
    </xdr:to>
    <xdr:sp macro="" textlink="">
      <xdr:nvSpPr>
        <xdr:cNvPr id="685" name="楕円 684">
          <a:extLst>
            <a:ext uri="{FF2B5EF4-FFF2-40B4-BE49-F238E27FC236}">
              <a16:creationId xmlns:a16="http://schemas.microsoft.com/office/drawing/2014/main" id="{D4919014-4490-4CA3-8AC1-463FC05CAF87}"/>
            </a:ext>
          </a:extLst>
        </xdr:cNvPr>
        <xdr:cNvSpPr/>
      </xdr:nvSpPr>
      <xdr:spPr>
        <a:xfrm>
          <a:off x="12303760" y="1756537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128270</xdr:rowOff>
    </xdr:from>
    <xdr:to>
      <xdr:col>76</xdr:col>
      <xdr:colOff>114300</xdr:colOff>
      <xdr:row>102</xdr:row>
      <xdr:rowOff>156211</xdr:rowOff>
    </xdr:to>
    <xdr:cxnSp macro="">
      <xdr:nvCxnSpPr>
        <xdr:cNvPr id="686" name="直線コネクタ 685">
          <a:extLst>
            <a:ext uri="{FF2B5EF4-FFF2-40B4-BE49-F238E27FC236}">
              <a16:creationId xmlns:a16="http://schemas.microsoft.com/office/drawing/2014/main" id="{6239AF61-2051-426B-8131-97508EBA4E33}"/>
            </a:ext>
          </a:extLst>
        </xdr:cNvPr>
        <xdr:cNvCxnSpPr/>
      </xdr:nvCxnSpPr>
      <xdr:spPr>
        <a:xfrm>
          <a:off x="12346940" y="17619980"/>
          <a:ext cx="79756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50800</xdr:rowOff>
    </xdr:from>
    <xdr:to>
      <xdr:col>67</xdr:col>
      <xdr:colOff>101600</xdr:colOff>
      <xdr:row>102</xdr:row>
      <xdr:rowOff>152400</xdr:rowOff>
    </xdr:to>
    <xdr:sp macro="" textlink="">
      <xdr:nvSpPr>
        <xdr:cNvPr id="687" name="楕円 686">
          <a:extLst>
            <a:ext uri="{FF2B5EF4-FFF2-40B4-BE49-F238E27FC236}">
              <a16:creationId xmlns:a16="http://schemas.microsoft.com/office/drawing/2014/main" id="{26FF1A44-61C7-420D-B056-3EEFFDC66E05}"/>
            </a:ext>
          </a:extLst>
        </xdr:cNvPr>
        <xdr:cNvSpPr/>
      </xdr:nvSpPr>
      <xdr:spPr>
        <a:xfrm>
          <a:off x="11487150" y="175425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101600</xdr:rowOff>
    </xdr:from>
    <xdr:to>
      <xdr:col>71</xdr:col>
      <xdr:colOff>177800</xdr:colOff>
      <xdr:row>102</xdr:row>
      <xdr:rowOff>128270</xdr:rowOff>
    </xdr:to>
    <xdr:cxnSp macro="">
      <xdr:nvCxnSpPr>
        <xdr:cNvPr id="688" name="直線コネクタ 687">
          <a:extLst>
            <a:ext uri="{FF2B5EF4-FFF2-40B4-BE49-F238E27FC236}">
              <a16:creationId xmlns:a16="http://schemas.microsoft.com/office/drawing/2014/main" id="{E69D3E60-D0BE-4F21-A4B7-89311793655B}"/>
            </a:ext>
          </a:extLst>
        </xdr:cNvPr>
        <xdr:cNvCxnSpPr/>
      </xdr:nvCxnSpPr>
      <xdr:spPr>
        <a:xfrm>
          <a:off x="11541760" y="1758569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89" name="n_1aveValue【庁舎】&#10;有形固定資産減価償却率">
          <a:extLst>
            <a:ext uri="{FF2B5EF4-FFF2-40B4-BE49-F238E27FC236}">
              <a16:creationId xmlns:a16="http://schemas.microsoft.com/office/drawing/2014/main" id="{747EE22B-8288-4129-A076-7C0CB5411B93}"/>
            </a:ext>
          </a:extLst>
        </xdr:cNvPr>
        <xdr:cNvSpPr txBox="1"/>
      </xdr:nvSpPr>
      <xdr:spPr>
        <a:xfrm>
          <a:off x="1373823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90" name="n_2aveValue【庁舎】&#10;有形固定資産減価償却率">
          <a:extLst>
            <a:ext uri="{FF2B5EF4-FFF2-40B4-BE49-F238E27FC236}">
              <a16:creationId xmlns:a16="http://schemas.microsoft.com/office/drawing/2014/main" id="{7008AE91-C7E5-4ED1-95BA-5F837207A3CF}"/>
            </a:ext>
          </a:extLst>
        </xdr:cNvPr>
        <xdr:cNvSpPr txBox="1"/>
      </xdr:nvSpPr>
      <xdr:spPr>
        <a:xfrm>
          <a:off x="1295718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691" name="n_3aveValue【庁舎】&#10;有形固定資産減価償却率">
          <a:extLst>
            <a:ext uri="{FF2B5EF4-FFF2-40B4-BE49-F238E27FC236}">
              <a16:creationId xmlns:a16="http://schemas.microsoft.com/office/drawing/2014/main" id="{BDEABFA4-9093-466E-B408-E55BCA1CC648}"/>
            </a:ext>
          </a:extLst>
        </xdr:cNvPr>
        <xdr:cNvSpPr txBox="1"/>
      </xdr:nvSpPr>
      <xdr:spPr>
        <a:xfrm>
          <a:off x="12171054" y="178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92" name="n_4aveValue【庁舎】&#10;有形固定資産減価償却率">
          <a:extLst>
            <a:ext uri="{FF2B5EF4-FFF2-40B4-BE49-F238E27FC236}">
              <a16:creationId xmlns:a16="http://schemas.microsoft.com/office/drawing/2014/main" id="{33CB43AC-9810-4783-B660-1994CFD3FA02}"/>
            </a:ext>
          </a:extLst>
        </xdr:cNvPr>
        <xdr:cNvSpPr txBox="1"/>
      </xdr:nvSpPr>
      <xdr:spPr>
        <a:xfrm>
          <a:off x="11354444" y="178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78757</xdr:rowOff>
    </xdr:from>
    <xdr:ext cx="405111" cy="259045"/>
    <xdr:sp macro="" textlink="">
      <xdr:nvSpPr>
        <xdr:cNvPr id="693" name="n_1mainValue【庁舎】&#10;有形固定資産減価償却率">
          <a:extLst>
            <a:ext uri="{FF2B5EF4-FFF2-40B4-BE49-F238E27FC236}">
              <a16:creationId xmlns:a16="http://schemas.microsoft.com/office/drawing/2014/main" id="{264FED60-1596-4E48-B1B1-200CDCC2F4A5}"/>
            </a:ext>
          </a:extLst>
        </xdr:cNvPr>
        <xdr:cNvSpPr txBox="1"/>
      </xdr:nvSpPr>
      <xdr:spPr>
        <a:xfrm>
          <a:off x="1373823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52088</xdr:rowOff>
    </xdr:from>
    <xdr:ext cx="405111" cy="259045"/>
    <xdr:sp macro="" textlink="">
      <xdr:nvSpPr>
        <xdr:cNvPr id="694" name="n_2mainValue【庁舎】&#10;有形固定資産減価償却率">
          <a:extLst>
            <a:ext uri="{FF2B5EF4-FFF2-40B4-BE49-F238E27FC236}">
              <a16:creationId xmlns:a16="http://schemas.microsoft.com/office/drawing/2014/main" id="{FFBF5FB6-1705-47B4-81F3-CF806D42BD28}"/>
            </a:ext>
          </a:extLst>
        </xdr:cNvPr>
        <xdr:cNvSpPr txBox="1"/>
      </xdr:nvSpPr>
      <xdr:spPr>
        <a:xfrm>
          <a:off x="12957184" y="17372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24147</xdr:rowOff>
    </xdr:from>
    <xdr:ext cx="405111" cy="259045"/>
    <xdr:sp macro="" textlink="">
      <xdr:nvSpPr>
        <xdr:cNvPr id="695" name="n_3mainValue【庁舎】&#10;有形固定資産減価償却率">
          <a:extLst>
            <a:ext uri="{FF2B5EF4-FFF2-40B4-BE49-F238E27FC236}">
              <a16:creationId xmlns:a16="http://schemas.microsoft.com/office/drawing/2014/main" id="{ECFB36CA-E4B5-4B0A-A244-B987FED9291D}"/>
            </a:ext>
          </a:extLst>
        </xdr:cNvPr>
        <xdr:cNvSpPr txBox="1"/>
      </xdr:nvSpPr>
      <xdr:spPr>
        <a:xfrm>
          <a:off x="12171054" y="1733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168927</xdr:rowOff>
    </xdr:from>
    <xdr:ext cx="405111" cy="259045"/>
    <xdr:sp macro="" textlink="">
      <xdr:nvSpPr>
        <xdr:cNvPr id="696" name="n_4mainValue【庁舎】&#10;有形固定資産減価償却率">
          <a:extLst>
            <a:ext uri="{FF2B5EF4-FFF2-40B4-BE49-F238E27FC236}">
              <a16:creationId xmlns:a16="http://schemas.microsoft.com/office/drawing/2014/main" id="{4FBB013E-4CD0-4D40-BF51-8E81DBB0F36E}"/>
            </a:ext>
          </a:extLst>
        </xdr:cNvPr>
        <xdr:cNvSpPr txBox="1"/>
      </xdr:nvSpPr>
      <xdr:spPr>
        <a:xfrm>
          <a:off x="11354444" y="1731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C5914D1A-B8E6-4441-A9FA-944DB0C7B8EB}"/>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F447F29E-C273-45F2-8DA3-117BC715A61B}"/>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34D45BCF-F44C-41BC-8A3C-4B81CD304E31}"/>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BEA5699E-5CF9-4E0D-A856-E7D59F85865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F293771B-82A6-4604-AD53-DE1B9CEDE219}"/>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5781BC79-C011-4834-9DD3-4B27AFEA6A5D}"/>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340471C0-0F5C-4237-88BB-B3A054F6B14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6CD90E35-A729-402B-9EEC-BF5C83C2A0A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4AA1DF63-0147-4832-BCC8-51E3597F01B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F4D4A365-CCA9-4EAF-9128-E87D03D0520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DE7C330A-0685-4FEA-9682-7D8BF6A489B2}"/>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CDA4DB9B-0159-40C3-ADB7-7758CEEF7933}"/>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486126B7-C695-441C-916B-EC415CB6D394}"/>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0A26849B-FC99-42CF-B690-BC6167236CD6}"/>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2C860C09-EF87-4F57-805E-3CEEE68C36A0}"/>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C7A45485-107F-4088-A9F1-C99F6868AFA2}"/>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E1D02187-8D10-411B-B91E-DD59DF49E135}"/>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FFB09064-112C-4799-A094-DE0AD47ED7D5}"/>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E31B74A8-4E53-4886-A064-6EF388507406}"/>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D36F5EEF-558E-4B5B-B56F-625F56A2900F}"/>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7798551D-ED8B-46AB-BE6D-098DFEAC0EDE}"/>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7F95B791-255D-44BD-86A2-2F28C9946D7E}"/>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6800313E-584F-4943-8B4D-207BDF502427}"/>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E9F3EE6A-BE01-4C0B-88D4-C4FCFAC5771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0688067C-7924-4B02-AC1F-E228930E11FB}"/>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2" name="直線コネクタ 721">
          <a:extLst>
            <a:ext uri="{FF2B5EF4-FFF2-40B4-BE49-F238E27FC236}">
              <a16:creationId xmlns:a16="http://schemas.microsoft.com/office/drawing/2014/main" id="{869197D2-346D-423C-8159-845F9A6DB809}"/>
            </a:ext>
          </a:extLst>
        </xdr:cNvPr>
        <xdr:cNvCxnSpPr/>
      </xdr:nvCxnSpPr>
      <xdr:spPr>
        <a:xfrm flipV="1">
          <a:off x="19947254" y="17276172"/>
          <a:ext cx="0" cy="123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3" name="【庁舎】&#10;一人当たり面積最小値テキスト">
          <a:extLst>
            <a:ext uri="{FF2B5EF4-FFF2-40B4-BE49-F238E27FC236}">
              <a16:creationId xmlns:a16="http://schemas.microsoft.com/office/drawing/2014/main" id="{48FB5F71-224D-40AE-B34B-7EBD7640E35D}"/>
            </a:ext>
          </a:extLst>
        </xdr:cNvPr>
        <xdr:cNvSpPr txBox="1"/>
      </xdr:nvSpPr>
      <xdr:spPr>
        <a:xfrm>
          <a:off x="19985990" y="185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4" name="直線コネクタ 723">
          <a:extLst>
            <a:ext uri="{FF2B5EF4-FFF2-40B4-BE49-F238E27FC236}">
              <a16:creationId xmlns:a16="http://schemas.microsoft.com/office/drawing/2014/main" id="{1338B191-D3C6-4414-B40B-5BA342BA4255}"/>
            </a:ext>
          </a:extLst>
        </xdr:cNvPr>
        <xdr:cNvCxnSpPr/>
      </xdr:nvCxnSpPr>
      <xdr:spPr>
        <a:xfrm>
          <a:off x="19885660" y="18506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5" name="【庁舎】&#10;一人当たり面積最大値テキスト">
          <a:extLst>
            <a:ext uri="{FF2B5EF4-FFF2-40B4-BE49-F238E27FC236}">
              <a16:creationId xmlns:a16="http://schemas.microsoft.com/office/drawing/2014/main" id="{4305BB88-477A-443C-B3AF-5895691AFC73}"/>
            </a:ext>
          </a:extLst>
        </xdr:cNvPr>
        <xdr:cNvSpPr txBox="1"/>
      </xdr:nvSpPr>
      <xdr:spPr>
        <a:xfrm>
          <a:off x="19985990" y="170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6" name="直線コネクタ 725">
          <a:extLst>
            <a:ext uri="{FF2B5EF4-FFF2-40B4-BE49-F238E27FC236}">
              <a16:creationId xmlns:a16="http://schemas.microsoft.com/office/drawing/2014/main" id="{071B0E46-B4D0-43AC-BC81-C64D1003CA8F}"/>
            </a:ext>
          </a:extLst>
        </xdr:cNvPr>
        <xdr:cNvCxnSpPr/>
      </xdr:nvCxnSpPr>
      <xdr:spPr>
        <a:xfrm>
          <a:off x="19885660" y="1727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727" name="【庁舎】&#10;一人当たり面積平均値テキスト">
          <a:extLst>
            <a:ext uri="{FF2B5EF4-FFF2-40B4-BE49-F238E27FC236}">
              <a16:creationId xmlns:a16="http://schemas.microsoft.com/office/drawing/2014/main" id="{8F3367BF-3634-41A5-8472-3D88DA3DBE5A}"/>
            </a:ext>
          </a:extLst>
        </xdr:cNvPr>
        <xdr:cNvSpPr txBox="1"/>
      </xdr:nvSpPr>
      <xdr:spPr>
        <a:xfrm>
          <a:off x="19985990" y="18022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28" name="フローチャート: 判断 727">
          <a:extLst>
            <a:ext uri="{FF2B5EF4-FFF2-40B4-BE49-F238E27FC236}">
              <a16:creationId xmlns:a16="http://schemas.microsoft.com/office/drawing/2014/main" id="{8BDB052B-7203-4D93-959C-75D9CB37A1DE}"/>
            </a:ext>
          </a:extLst>
        </xdr:cNvPr>
        <xdr:cNvSpPr/>
      </xdr:nvSpPr>
      <xdr:spPr>
        <a:xfrm>
          <a:off x="19904710" y="180496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29" name="フローチャート: 判断 728">
          <a:extLst>
            <a:ext uri="{FF2B5EF4-FFF2-40B4-BE49-F238E27FC236}">
              <a16:creationId xmlns:a16="http://schemas.microsoft.com/office/drawing/2014/main" id="{6C814AC4-0539-48E7-9717-E47B573F14A6}"/>
            </a:ext>
          </a:extLst>
        </xdr:cNvPr>
        <xdr:cNvSpPr/>
      </xdr:nvSpPr>
      <xdr:spPr>
        <a:xfrm>
          <a:off x="19161760" y="180592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0" name="フローチャート: 判断 729">
          <a:extLst>
            <a:ext uri="{FF2B5EF4-FFF2-40B4-BE49-F238E27FC236}">
              <a16:creationId xmlns:a16="http://schemas.microsoft.com/office/drawing/2014/main" id="{4DE77C02-6D03-4272-AF16-A73CD175A146}"/>
            </a:ext>
          </a:extLst>
        </xdr:cNvPr>
        <xdr:cNvSpPr/>
      </xdr:nvSpPr>
      <xdr:spPr>
        <a:xfrm>
          <a:off x="18345150" y="181131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1" name="フローチャート: 判断 730">
          <a:extLst>
            <a:ext uri="{FF2B5EF4-FFF2-40B4-BE49-F238E27FC236}">
              <a16:creationId xmlns:a16="http://schemas.microsoft.com/office/drawing/2014/main" id="{13F20B64-8C5A-49CF-9377-525A633818F2}"/>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2" name="フローチャート: 判断 731">
          <a:extLst>
            <a:ext uri="{FF2B5EF4-FFF2-40B4-BE49-F238E27FC236}">
              <a16:creationId xmlns:a16="http://schemas.microsoft.com/office/drawing/2014/main" id="{E35290AD-86A0-45F4-AC4C-9DF93869CD8D}"/>
            </a:ext>
          </a:extLst>
        </xdr:cNvPr>
        <xdr:cNvSpPr/>
      </xdr:nvSpPr>
      <xdr:spPr>
        <a:xfrm>
          <a:off x="16761460" y="179432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A8EDB9E-CD2E-4E4C-A432-A839C863567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B8B72BF-0742-4E1C-A593-F5E315DFF6FD}"/>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64B4D62-186F-4D50-8CA6-D8AB05E62A67}"/>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1AD1E99A-6FA0-439A-A32C-754E430315D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69334C5C-DDBE-4FE2-AF13-B0C66D51FC34}"/>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24312</xdr:rowOff>
    </xdr:from>
    <xdr:to>
      <xdr:col>116</xdr:col>
      <xdr:colOff>114300</xdr:colOff>
      <xdr:row>104</xdr:row>
      <xdr:rowOff>125912</xdr:rowOff>
    </xdr:to>
    <xdr:sp macro="" textlink="">
      <xdr:nvSpPr>
        <xdr:cNvPr id="738" name="楕円 737">
          <a:extLst>
            <a:ext uri="{FF2B5EF4-FFF2-40B4-BE49-F238E27FC236}">
              <a16:creationId xmlns:a16="http://schemas.microsoft.com/office/drawing/2014/main" id="{5AF6C402-93DB-4EBC-B352-23137A992D59}"/>
            </a:ext>
          </a:extLst>
        </xdr:cNvPr>
        <xdr:cNvSpPr/>
      </xdr:nvSpPr>
      <xdr:spPr>
        <a:xfrm>
          <a:off x="19904710" y="1785130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47189</xdr:rowOff>
    </xdr:from>
    <xdr:ext cx="469744" cy="259045"/>
    <xdr:sp macro="" textlink="">
      <xdr:nvSpPr>
        <xdr:cNvPr id="739" name="【庁舎】&#10;一人当たり面積該当値テキスト">
          <a:extLst>
            <a:ext uri="{FF2B5EF4-FFF2-40B4-BE49-F238E27FC236}">
              <a16:creationId xmlns:a16="http://schemas.microsoft.com/office/drawing/2014/main" id="{73765545-14E8-4ED1-8719-2E374A2B74F0}"/>
            </a:ext>
          </a:extLst>
        </xdr:cNvPr>
        <xdr:cNvSpPr txBox="1"/>
      </xdr:nvSpPr>
      <xdr:spPr>
        <a:xfrm>
          <a:off x="19985990" y="1770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43906</xdr:rowOff>
    </xdr:from>
    <xdr:to>
      <xdr:col>112</xdr:col>
      <xdr:colOff>38100</xdr:colOff>
      <xdr:row>104</xdr:row>
      <xdr:rowOff>145506</xdr:rowOff>
    </xdr:to>
    <xdr:sp macro="" textlink="">
      <xdr:nvSpPr>
        <xdr:cNvPr id="740" name="楕円 739">
          <a:extLst>
            <a:ext uri="{FF2B5EF4-FFF2-40B4-BE49-F238E27FC236}">
              <a16:creationId xmlns:a16="http://schemas.microsoft.com/office/drawing/2014/main" id="{751825EB-FAC7-423A-87B8-65491ECCC322}"/>
            </a:ext>
          </a:extLst>
        </xdr:cNvPr>
        <xdr:cNvSpPr/>
      </xdr:nvSpPr>
      <xdr:spPr>
        <a:xfrm>
          <a:off x="19161760" y="17876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75112</xdr:rowOff>
    </xdr:from>
    <xdr:to>
      <xdr:col>116</xdr:col>
      <xdr:colOff>63500</xdr:colOff>
      <xdr:row>104</xdr:row>
      <xdr:rowOff>94706</xdr:rowOff>
    </xdr:to>
    <xdr:cxnSp macro="">
      <xdr:nvCxnSpPr>
        <xdr:cNvPr id="741" name="直線コネクタ 740">
          <a:extLst>
            <a:ext uri="{FF2B5EF4-FFF2-40B4-BE49-F238E27FC236}">
              <a16:creationId xmlns:a16="http://schemas.microsoft.com/office/drawing/2014/main" id="{385907F8-EE0C-401F-83E4-F90C4B055E33}"/>
            </a:ext>
          </a:extLst>
        </xdr:cNvPr>
        <xdr:cNvCxnSpPr/>
      </xdr:nvCxnSpPr>
      <xdr:spPr>
        <a:xfrm flipV="1">
          <a:off x="19204940" y="17905912"/>
          <a:ext cx="74295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59145</xdr:rowOff>
    </xdr:from>
    <xdr:to>
      <xdr:col>107</xdr:col>
      <xdr:colOff>101600</xdr:colOff>
      <xdr:row>104</xdr:row>
      <xdr:rowOff>160745</xdr:rowOff>
    </xdr:to>
    <xdr:sp macro="" textlink="">
      <xdr:nvSpPr>
        <xdr:cNvPr id="742" name="楕円 741">
          <a:extLst>
            <a:ext uri="{FF2B5EF4-FFF2-40B4-BE49-F238E27FC236}">
              <a16:creationId xmlns:a16="http://schemas.microsoft.com/office/drawing/2014/main" id="{768CEE85-4506-4F41-8BE7-FD4F01595011}"/>
            </a:ext>
          </a:extLst>
        </xdr:cNvPr>
        <xdr:cNvSpPr/>
      </xdr:nvSpPr>
      <xdr:spPr>
        <a:xfrm>
          <a:off x="18345150" y="178861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94706</xdr:rowOff>
    </xdr:from>
    <xdr:to>
      <xdr:col>111</xdr:col>
      <xdr:colOff>177800</xdr:colOff>
      <xdr:row>104</xdr:row>
      <xdr:rowOff>109945</xdr:rowOff>
    </xdr:to>
    <xdr:cxnSp macro="">
      <xdr:nvCxnSpPr>
        <xdr:cNvPr id="743" name="直線コネクタ 742">
          <a:extLst>
            <a:ext uri="{FF2B5EF4-FFF2-40B4-BE49-F238E27FC236}">
              <a16:creationId xmlns:a16="http://schemas.microsoft.com/office/drawing/2014/main" id="{874FC9F4-79CA-421F-B955-7CAA530E2B3D}"/>
            </a:ext>
          </a:extLst>
        </xdr:cNvPr>
        <xdr:cNvCxnSpPr/>
      </xdr:nvCxnSpPr>
      <xdr:spPr>
        <a:xfrm flipV="1">
          <a:off x="18399760" y="17929316"/>
          <a:ext cx="80518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80918</xdr:rowOff>
    </xdr:from>
    <xdr:to>
      <xdr:col>102</xdr:col>
      <xdr:colOff>165100</xdr:colOff>
      <xdr:row>105</xdr:row>
      <xdr:rowOff>11068</xdr:rowOff>
    </xdr:to>
    <xdr:sp macro="" textlink="">
      <xdr:nvSpPr>
        <xdr:cNvPr id="744" name="楕円 743">
          <a:extLst>
            <a:ext uri="{FF2B5EF4-FFF2-40B4-BE49-F238E27FC236}">
              <a16:creationId xmlns:a16="http://schemas.microsoft.com/office/drawing/2014/main" id="{782EC8D1-3877-4DCA-9440-633094E70DDE}"/>
            </a:ext>
          </a:extLst>
        </xdr:cNvPr>
        <xdr:cNvSpPr/>
      </xdr:nvSpPr>
      <xdr:spPr>
        <a:xfrm>
          <a:off x="17547590" y="1791362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109945</xdr:rowOff>
    </xdr:from>
    <xdr:to>
      <xdr:col>107</xdr:col>
      <xdr:colOff>50800</xdr:colOff>
      <xdr:row>104</xdr:row>
      <xdr:rowOff>131718</xdr:rowOff>
    </xdr:to>
    <xdr:cxnSp macro="">
      <xdr:nvCxnSpPr>
        <xdr:cNvPr id="745" name="直線コネクタ 744">
          <a:extLst>
            <a:ext uri="{FF2B5EF4-FFF2-40B4-BE49-F238E27FC236}">
              <a16:creationId xmlns:a16="http://schemas.microsoft.com/office/drawing/2014/main" id="{6F4A0DA6-661D-4BCA-81D7-03BA92454F0F}"/>
            </a:ext>
          </a:extLst>
        </xdr:cNvPr>
        <xdr:cNvCxnSpPr/>
      </xdr:nvCxnSpPr>
      <xdr:spPr>
        <a:xfrm flipV="1">
          <a:off x="17602200" y="17938840"/>
          <a:ext cx="797560" cy="2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88537</xdr:rowOff>
    </xdr:from>
    <xdr:to>
      <xdr:col>98</xdr:col>
      <xdr:colOff>38100</xdr:colOff>
      <xdr:row>105</xdr:row>
      <xdr:rowOff>18687</xdr:rowOff>
    </xdr:to>
    <xdr:sp macro="" textlink="">
      <xdr:nvSpPr>
        <xdr:cNvPr id="746" name="楕円 745">
          <a:extLst>
            <a:ext uri="{FF2B5EF4-FFF2-40B4-BE49-F238E27FC236}">
              <a16:creationId xmlns:a16="http://schemas.microsoft.com/office/drawing/2014/main" id="{A28DF390-B26B-4A97-8BA4-AC33825CA49B}"/>
            </a:ext>
          </a:extLst>
        </xdr:cNvPr>
        <xdr:cNvSpPr/>
      </xdr:nvSpPr>
      <xdr:spPr>
        <a:xfrm>
          <a:off x="16761460" y="179231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131718</xdr:rowOff>
    </xdr:from>
    <xdr:to>
      <xdr:col>102</xdr:col>
      <xdr:colOff>114300</xdr:colOff>
      <xdr:row>104</xdr:row>
      <xdr:rowOff>139337</xdr:rowOff>
    </xdr:to>
    <xdr:cxnSp macro="">
      <xdr:nvCxnSpPr>
        <xdr:cNvPr id="747" name="直線コネクタ 746">
          <a:extLst>
            <a:ext uri="{FF2B5EF4-FFF2-40B4-BE49-F238E27FC236}">
              <a16:creationId xmlns:a16="http://schemas.microsoft.com/office/drawing/2014/main" id="{ED5DF15D-FFC5-430F-94C1-8AB83A6ABEC3}"/>
            </a:ext>
          </a:extLst>
        </xdr:cNvPr>
        <xdr:cNvCxnSpPr/>
      </xdr:nvCxnSpPr>
      <xdr:spPr>
        <a:xfrm flipV="1">
          <a:off x="16804640" y="1796632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48" name="n_1aveValue【庁舎】&#10;一人当たり面積">
          <a:extLst>
            <a:ext uri="{FF2B5EF4-FFF2-40B4-BE49-F238E27FC236}">
              <a16:creationId xmlns:a16="http://schemas.microsoft.com/office/drawing/2014/main" id="{5547F03B-BCAF-49FD-A050-AAB41267E660}"/>
            </a:ext>
          </a:extLst>
        </xdr:cNvPr>
        <xdr:cNvSpPr txBox="1"/>
      </xdr:nvSpPr>
      <xdr:spPr>
        <a:xfrm>
          <a:off x="18982132"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749" name="n_2aveValue【庁舎】&#10;一人当たり面積">
          <a:extLst>
            <a:ext uri="{FF2B5EF4-FFF2-40B4-BE49-F238E27FC236}">
              <a16:creationId xmlns:a16="http://schemas.microsoft.com/office/drawing/2014/main" id="{0B9A9FD3-C180-4455-B438-2FC49348C6B9}"/>
            </a:ext>
          </a:extLst>
        </xdr:cNvPr>
        <xdr:cNvSpPr txBox="1"/>
      </xdr:nvSpPr>
      <xdr:spPr>
        <a:xfrm>
          <a:off x="18182032" y="1820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50" name="n_3aveValue【庁舎】&#10;一人当たり面積">
          <a:extLst>
            <a:ext uri="{FF2B5EF4-FFF2-40B4-BE49-F238E27FC236}">
              <a16:creationId xmlns:a16="http://schemas.microsoft.com/office/drawing/2014/main" id="{1F068509-AE2D-487C-AE62-2234E98B1DA0}"/>
            </a:ext>
          </a:extLst>
        </xdr:cNvPr>
        <xdr:cNvSpPr txBox="1"/>
      </xdr:nvSpPr>
      <xdr:spPr>
        <a:xfrm>
          <a:off x="17384472" y="18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33763</xdr:rowOff>
    </xdr:from>
    <xdr:ext cx="469744" cy="259045"/>
    <xdr:sp macro="" textlink="">
      <xdr:nvSpPr>
        <xdr:cNvPr id="751" name="n_4aveValue【庁舎】&#10;一人当たり面積">
          <a:extLst>
            <a:ext uri="{FF2B5EF4-FFF2-40B4-BE49-F238E27FC236}">
              <a16:creationId xmlns:a16="http://schemas.microsoft.com/office/drawing/2014/main" id="{7DCC8932-62CB-4543-8CE7-A215AE9D416C}"/>
            </a:ext>
          </a:extLst>
        </xdr:cNvPr>
        <xdr:cNvSpPr txBox="1"/>
      </xdr:nvSpPr>
      <xdr:spPr>
        <a:xfrm>
          <a:off x="16588817" y="1803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162033</xdr:rowOff>
    </xdr:from>
    <xdr:ext cx="469744" cy="259045"/>
    <xdr:sp macro="" textlink="">
      <xdr:nvSpPr>
        <xdr:cNvPr id="752" name="n_1mainValue【庁舎】&#10;一人当たり面積">
          <a:extLst>
            <a:ext uri="{FF2B5EF4-FFF2-40B4-BE49-F238E27FC236}">
              <a16:creationId xmlns:a16="http://schemas.microsoft.com/office/drawing/2014/main" id="{3DA436E6-A5D1-455B-902A-2C9A7F8F37E2}"/>
            </a:ext>
          </a:extLst>
        </xdr:cNvPr>
        <xdr:cNvSpPr txBox="1"/>
      </xdr:nvSpPr>
      <xdr:spPr>
        <a:xfrm>
          <a:off x="18982132"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5822</xdr:rowOff>
    </xdr:from>
    <xdr:ext cx="469744" cy="259045"/>
    <xdr:sp macro="" textlink="">
      <xdr:nvSpPr>
        <xdr:cNvPr id="753" name="n_2mainValue【庁舎】&#10;一人当たり面積">
          <a:extLst>
            <a:ext uri="{FF2B5EF4-FFF2-40B4-BE49-F238E27FC236}">
              <a16:creationId xmlns:a16="http://schemas.microsoft.com/office/drawing/2014/main" id="{EDF9518E-34E1-4257-B81A-1A3AF3354ADD}"/>
            </a:ext>
          </a:extLst>
        </xdr:cNvPr>
        <xdr:cNvSpPr txBox="1"/>
      </xdr:nvSpPr>
      <xdr:spPr>
        <a:xfrm>
          <a:off x="18182032" y="176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27595</xdr:rowOff>
    </xdr:from>
    <xdr:ext cx="469744" cy="259045"/>
    <xdr:sp macro="" textlink="">
      <xdr:nvSpPr>
        <xdr:cNvPr id="754" name="n_3mainValue【庁舎】&#10;一人当たり面積">
          <a:extLst>
            <a:ext uri="{FF2B5EF4-FFF2-40B4-BE49-F238E27FC236}">
              <a16:creationId xmlns:a16="http://schemas.microsoft.com/office/drawing/2014/main" id="{44B10C42-7F5E-448A-8509-6972C520688C}"/>
            </a:ext>
          </a:extLst>
        </xdr:cNvPr>
        <xdr:cNvSpPr txBox="1"/>
      </xdr:nvSpPr>
      <xdr:spPr>
        <a:xfrm>
          <a:off x="17384472" y="1768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35214</xdr:rowOff>
    </xdr:from>
    <xdr:ext cx="469744" cy="259045"/>
    <xdr:sp macro="" textlink="">
      <xdr:nvSpPr>
        <xdr:cNvPr id="755" name="n_4mainValue【庁舎】&#10;一人当たり面積">
          <a:extLst>
            <a:ext uri="{FF2B5EF4-FFF2-40B4-BE49-F238E27FC236}">
              <a16:creationId xmlns:a16="http://schemas.microsoft.com/office/drawing/2014/main" id="{E101E1C0-8684-42E1-9835-BAF56A589F60}"/>
            </a:ext>
          </a:extLst>
        </xdr:cNvPr>
        <xdr:cNvSpPr txBox="1"/>
      </xdr:nvSpPr>
      <xdr:spPr>
        <a:xfrm>
          <a:off x="16588817" y="1769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11F95B72-D0D8-4AE5-9708-F7BE5AFDF30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BF02DB0-A80B-4958-BC5D-ED8C318C4928}"/>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C4CC6FF6-5611-4452-8158-6B264825C06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類似団体と比較して有形固定資産減価償却率が高くなっている施設は、体育館・プール、保健センター・保健所であり、低くなっている施設は、福祉施設、消防施設及び庁舎である。</a:t>
          </a:r>
        </a:p>
        <a:p>
          <a:r>
            <a:rPr kumimoji="1" lang="ja-JP" altLang="en-US" sz="1100">
              <a:latin typeface="ＭＳ ゴシック" panose="020B0609070205080204" pitchFamily="49" charset="-128"/>
              <a:ea typeface="ＭＳ ゴシック" panose="020B0609070205080204" pitchFamily="49" charset="-128"/>
            </a:rPr>
            <a:t>　体育館・プールについては、町民体育館１号館（旧勤労者体育館）及び２号館（旧昭栄中体育館）の有形固定資産減価償却率がかなり高くなっている。今後、個別施設計画に基づき施設の統廃合や大規模改修工事等、老朽化対策に取り組んでいかなければならないと考えている。</a:t>
          </a:r>
        </a:p>
        <a:p>
          <a:r>
            <a:rPr kumimoji="1" lang="ja-JP" altLang="en-US" sz="1100">
              <a:latin typeface="ＭＳ ゴシック" panose="020B0609070205080204" pitchFamily="49" charset="-128"/>
              <a:ea typeface="ＭＳ ゴシック" panose="020B0609070205080204" pitchFamily="49" charset="-128"/>
            </a:rPr>
            <a:t>　保健センター・保健所については、上記同様、個別施設計画に基づき施設の統廃合や大規模改修工事等、老朽化対策に取り組んでいかなければならないと考えている。</a:t>
          </a:r>
        </a:p>
        <a:p>
          <a:r>
            <a:rPr kumimoji="1" lang="ja-JP" altLang="en-US" sz="1100">
              <a:latin typeface="ＭＳ ゴシック" panose="020B0609070205080204" pitchFamily="49" charset="-128"/>
              <a:ea typeface="ＭＳ ゴシック" panose="020B0609070205080204" pitchFamily="49" charset="-128"/>
            </a:rPr>
            <a:t>　庁舎の有形固定資産減価償却率について、類似団体内平均値と比較し、令和元年度までは低い水準で推移していたが、令和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年度でかなり差が縮まっている。このことから、本町においても、個別施設計画等に基づき、適切な時期に適切な大規模改修工事等や老朽化対策に取り組んでいけるよう努めたい。</a:t>
          </a:r>
        </a:p>
        <a:p>
          <a:r>
            <a:rPr kumimoji="1" lang="ja-JP" altLang="en-US" sz="1100">
              <a:latin typeface="ＭＳ ゴシック" panose="020B0609070205080204" pitchFamily="49" charset="-128"/>
              <a:ea typeface="ＭＳ ゴシック" panose="020B0609070205080204" pitchFamily="49" charset="-128"/>
            </a:rPr>
            <a:t>　ただし、老朽化した施設全てを同時期に大規模改修工事等を実施していくことで、地方債の発行増加、債務負担行為の増加、充当可能財源の減少等、将来負担比率の上昇が予見されるので、緊急性の高いものや事業計画の見直しなど、総合計画等と調和を図りつつ、財政運営の健全化に努め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6,588
6,490
47.11
5,537,888
4,956,739
547,678
2,875,955
3,793,173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ja-JP" sz="11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類似団体平均を上回っているものの、少子高齢化に伴う人口減少や新型コロナウイルス感染症の影響による企業の減収等の理由から、今後も厳しい財政運営が予想される。</a:t>
          </a:r>
          <a:endParaRPr lang="ja-JP" alt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just">
            <a:spcAft>
              <a:spcPts val="0"/>
            </a:spcAft>
          </a:pPr>
          <a:r>
            <a:rPr lang="ja-JP" altLang="ja-JP" sz="11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投資的経費をはじめとした歳出の抑制とともに、町税の徴収率向上及び自主財源の確保といった歳入の強化に努めていく。</a:t>
          </a:r>
          <a:endParaRPr lang="ja-JP" alt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150888</xdr:rowOff>
    </xdr:from>
    <xdr:to>
      <xdr:col>23</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803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150888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162378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100088</xdr:rowOff>
    </xdr:from>
    <xdr:to>
      <xdr:col>19</xdr:col>
      <xdr:colOff>184150</xdr:colOff>
      <xdr:row>42</xdr:row>
      <xdr:rowOff>30238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40415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88598</xdr:rowOff>
    </xdr:from>
    <xdr:to>
      <xdr:col>11</xdr:col>
      <xdr:colOff>82550</xdr:colOff>
      <xdr:row>42</xdr:row>
      <xdr:rowOff>18748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28925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、臨時財政対策債発行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可能</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増加、中途退職者が多く発生したことによる人件費の減、新型コロナウイルス感染症対策に伴い経常的な事業が行われなかったことによる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減などから経常収支比率は改善し、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と概ね同水準の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についても経常的な人件費の増加、新発債に伴う公債費の増加、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高齢人口の増加に伴</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後期高齢者</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医療といった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への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繰出金の増加</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が見込まれるため、</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見直しを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、経常経費の削減</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64</xdr:row>
      <xdr:rowOff>92456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26090"/>
          <a:ext cx="8382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66</xdr:row>
      <xdr:rowOff>111506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6525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66</xdr:row>
      <xdr:rowOff>111506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5695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65</xdr:row>
      <xdr:rowOff>56134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569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60706</xdr:rowOff>
    </xdr:from>
    <xdr:to>
      <xdr:col>15</xdr:col>
      <xdr:colOff>133350</xdr:colOff>
      <xdr:row>66</xdr:row>
      <xdr:rowOff>162306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147083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6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ごみ処理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及び消防</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事業並びに上水道事業</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を一部事務組合（長生郡市広域市町村圏組合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）で実施して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保育所</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は直営で行っている。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このこと（ごみ処理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及び消防</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事業並びに上水道事業</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と保育</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所</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直営に係る人件費を相殺）から、類似団体内平均値と比較して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、わず</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かだが人件費を抑えられている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と推察する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数値（決算額）としては減少しているが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会計年度任用職員制度の施行に伴う経費の増加、人口減少に伴い「一人当たり」として換算した場合の数値が増加していること等、本質的な数値の減少要因が改善されているわけではないため、今後について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行財政改革への取組を通じて、事務事業の見直し及び効率化、定員管理の適正化に努める。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37181</xdr:rowOff>
    </xdr:from>
    <xdr:to>
      <xdr:col>23</xdr:col>
      <xdr:colOff>133350</xdr:colOff>
      <xdr:row>81</xdr:row>
      <xdr:rowOff>56614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924631"/>
          <a:ext cx="838200" cy="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6220</xdr:rowOff>
    </xdr:from>
    <xdr:to>
      <xdr:col>19</xdr:col>
      <xdr:colOff>133350</xdr:colOff>
      <xdr:row>81</xdr:row>
      <xdr:rowOff>56614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93670"/>
          <a:ext cx="889000" cy="5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128860</xdr:rowOff>
    </xdr:from>
    <xdr:to>
      <xdr:col>15</xdr:col>
      <xdr:colOff>82550</xdr:colOff>
      <xdr:row>81</xdr:row>
      <xdr:rowOff>6220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44860"/>
          <a:ext cx="889000" cy="4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123489</xdr:rowOff>
    </xdr:from>
    <xdr:to>
      <xdr:col>11</xdr:col>
      <xdr:colOff>31750</xdr:colOff>
      <xdr:row>80</xdr:row>
      <xdr:rowOff>128860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39489"/>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157831</xdr:rowOff>
    </xdr:from>
    <xdr:to>
      <xdr:col>23</xdr:col>
      <xdr:colOff>184150</xdr:colOff>
      <xdr:row>81</xdr:row>
      <xdr:rowOff>87981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2908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1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5814</xdr:rowOff>
    </xdr:from>
    <xdr:to>
      <xdr:col>19</xdr:col>
      <xdr:colOff>184150</xdr:colOff>
      <xdr:row>81</xdr:row>
      <xdr:rowOff>107414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92191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7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126870</xdr:rowOff>
    </xdr:from>
    <xdr:to>
      <xdr:col>15</xdr:col>
      <xdr:colOff>133350</xdr:colOff>
      <xdr:row>81</xdr:row>
      <xdr:rowOff>57020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67197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78060</xdr:rowOff>
    </xdr:from>
    <xdr:to>
      <xdr:col>11</xdr:col>
      <xdr:colOff>82550</xdr:colOff>
      <xdr:row>81</xdr:row>
      <xdr:rowOff>8210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18387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6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72689</xdr:rowOff>
    </xdr:from>
    <xdr:to>
      <xdr:col>7</xdr:col>
      <xdr:colOff>31750</xdr:colOff>
      <xdr:row>81</xdr:row>
      <xdr:rowOff>2839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8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ポイント上回っている。人事評価の結果を反映した給与への転換を図り、引き続き給与水準の適正化に努める。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60854</xdr:rowOff>
    </xdr:from>
    <xdr:to>
      <xdr:col>81</xdr:col>
      <xdr:colOff>44450</xdr:colOff>
      <xdr:row>87</xdr:row>
      <xdr:rowOff>60854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77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60854</xdr:rowOff>
    </xdr:from>
    <xdr:to>
      <xdr:col>77</xdr:col>
      <xdr:colOff>44450</xdr:colOff>
      <xdr:row>87</xdr:row>
      <xdr:rowOff>70909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97700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70909</xdr:rowOff>
    </xdr:from>
    <xdr:to>
      <xdr:col>72</xdr:col>
      <xdr:colOff>203200</xdr:colOff>
      <xdr:row>87</xdr:row>
      <xdr:rowOff>80963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870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70909</xdr:rowOff>
    </xdr:from>
    <xdr:to>
      <xdr:col>68</xdr:col>
      <xdr:colOff>152400</xdr:colOff>
      <xdr:row>87</xdr:row>
      <xdr:rowOff>80963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870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xdr:rowOff>
    </xdr:from>
    <xdr:to>
      <xdr:col>81</xdr:col>
      <xdr:colOff>95250</xdr:colOff>
      <xdr:row>87</xdr:row>
      <xdr:rowOff>111654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153581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xdr:rowOff>
    </xdr:from>
    <xdr:to>
      <xdr:col>77</xdr:col>
      <xdr:colOff>95250</xdr:colOff>
      <xdr:row>87</xdr:row>
      <xdr:rowOff>111654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96431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1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20109</xdr:rowOff>
    </xdr:from>
    <xdr:to>
      <xdr:col>73</xdr:col>
      <xdr:colOff>44450</xdr:colOff>
      <xdr:row>87</xdr:row>
      <xdr:rowOff>121709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人当たり職員数は、概ね類似団体内平均値</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と同程度である。実施</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事業の見直し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組織の合理化を図り、第</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次行政改革大綱に基づいた定員管理計画による職員</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の適正化、指定管理者</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制度の活用や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事業者への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推進し、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行政サービスの質が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落ちることのないよう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適正な定員管理に努める。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90297</xdr:rowOff>
    </xdr:from>
    <xdr:to>
      <xdr:col>81</xdr:col>
      <xdr:colOff>44450</xdr:colOff>
      <xdr:row>62</xdr:row>
      <xdr:rowOff>118449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20197"/>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90297</xdr:rowOff>
    </xdr:from>
    <xdr:to>
      <xdr:col>77</xdr:col>
      <xdr:colOff>44450</xdr:colOff>
      <xdr:row>62</xdr:row>
      <xdr:rowOff>92710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72019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128905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72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106383</xdr:rowOff>
    </xdr:from>
    <xdr:to>
      <xdr:col>68</xdr:col>
      <xdr:colOff>152400</xdr:colOff>
      <xdr:row>62</xdr:row>
      <xdr:rowOff>128905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36283"/>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67649</xdr:rowOff>
    </xdr:from>
    <xdr:to>
      <xdr:col>81</xdr:col>
      <xdr:colOff>95250</xdr:colOff>
      <xdr:row>62</xdr:row>
      <xdr:rowOff>169249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39726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6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39497</xdr:rowOff>
    </xdr:from>
    <xdr:to>
      <xdr:col>77</xdr:col>
      <xdr:colOff>95250</xdr:colOff>
      <xdr:row>62</xdr:row>
      <xdr:rowOff>141097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125874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5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41910</xdr:rowOff>
    </xdr:from>
    <xdr:to>
      <xdr:col>73</xdr:col>
      <xdr:colOff>44450</xdr:colOff>
      <xdr:row>62</xdr:row>
      <xdr:rowOff>143510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128287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78105</xdr:rowOff>
    </xdr:from>
    <xdr:to>
      <xdr:col>68</xdr:col>
      <xdr:colOff>203200</xdr:colOff>
      <xdr:row>63</xdr:row>
      <xdr:rowOff>8255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55583</xdr:rowOff>
    </xdr:from>
    <xdr:to>
      <xdr:col>64</xdr:col>
      <xdr:colOff>152400</xdr:colOff>
      <xdr:row>62</xdr:row>
      <xdr:rowOff>157183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141960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7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元利償還金が増加しているため、実質公債費比率が上昇した。一方で、普通</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臨時財政対策債発行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可能</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額の増加により、類似団体内平均値を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ポイント下回る結果と</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なった。</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ながら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、地方債の措置期間終了に伴う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償還の開始、公共施設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の維持管理費や新公民館建設事業をはじめとした大規模事業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に伴う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新発債の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見込まれ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行財政改革を通じ、緊急性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住民需要を見極め、</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安易な</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起債に依存することのない財政運営に努め、財政</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健全化</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に注力したい</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124714</xdr:rowOff>
    </xdr:from>
    <xdr:to>
      <xdr:col>81</xdr:col>
      <xdr:colOff>44450</xdr:colOff>
      <xdr:row>39</xdr:row>
      <xdr:rowOff>163322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112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124714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823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95758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1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37846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147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129049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73914</xdr:rowOff>
    </xdr:from>
    <xdr:to>
      <xdr:col>77</xdr:col>
      <xdr:colOff>95250</xdr:colOff>
      <xdr:row>40</xdr:row>
      <xdr:rowOff>4064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14241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158496</xdr:rowOff>
    </xdr:from>
    <xdr:to>
      <xdr:col>64</xdr:col>
      <xdr:colOff>152400</xdr:colOff>
      <xdr:row>39</xdr:row>
      <xdr:rowOff>88646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98823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地方債現在高</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しているが</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、充当可能財源（充当可能基金）</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が増加したため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減少に転じた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今後も公共施設</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の維持管理費</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新公民館建設事業をはじめとした大規模事業が予定されていることから、新発債の増加が見込まれる。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将来世代への負担を軽減するため、事務事業については長期的視点から検討を行い、財政運営の健全化に努める。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42757</xdr:rowOff>
    </xdr:from>
    <xdr:to>
      <xdr:col>81</xdr:col>
      <xdr:colOff>44450</xdr:colOff>
      <xdr:row>15</xdr:row>
      <xdr:rowOff>24130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44305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17427</xdr:rowOff>
    </xdr:from>
    <xdr:to>
      <xdr:col>77</xdr:col>
      <xdr:colOff>44450</xdr:colOff>
      <xdr:row>15</xdr:row>
      <xdr:rowOff>24130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89177"/>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135484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6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144780</xdr:rowOff>
    </xdr:from>
    <xdr:to>
      <xdr:col>77</xdr:col>
      <xdr:colOff>95250</xdr:colOff>
      <xdr:row>15</xdr:row>
      <xdr:rowOff>74930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59707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138077</xdr:rowOff>
    </xdr:from>
    <xdr:to>
      <xdr:col>73</xdr:col>
      <xdr:colOff>44450</xdr:colOff>
      <xdr:row>15</xdr:row>
      <xdr:rowOff>68227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5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53004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2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6,588
6,490
47.11
5,537,888
4,956,739
547,678
2,875,955
3,793,173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類似団体内平均値</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と比較し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ポイント上回って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いる。退職者の増加及び人事院勧告に基づく期末勤勉手当の減に伴い、昨年度より数値が改善したものの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水準に</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位置している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行財政改革を通じて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事務効率の改善、指定管理者</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制度の活用や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事業者への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委託、会計年度任用職員の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登用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、職員採用等に係る定員管理計画の見直し、人事評価結果の活用による給与水準の見直し</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の抑制</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40</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8114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35560</xdr:rowOff>
    </xdr:from>
    <xdr:to>
      <xdr:col>19</xdr:col>
      <xdr:colOff>187325</xdr:colOff>
      <xdr:row>40</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40</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70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70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45720</xdr:rowOff>
    </xdr:from>
    <xdr:to>
      <xdr:col>6</xdr:col>
      <xdr:colOff>171450</xdr:colOff>
      <xdr:row>40</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132097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類似団体内平均値を</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ポイント上回っており、</a:t>
          </a:r>
          <a:r>
            <a:rPr kumimoji="1" lang="ja-JP" altLang="ja-JP" sz="11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学校教育における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ＩＣＴ環境整備事業費の増加、地籍調査事業区域拡大に伴う地籍調査事業費の増加が主な要因である。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今後も行財政改革や機構改革による事務効率の改善、予算要求額の精査により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物件費の抑制</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に注力する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74422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66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18</xdr:row>
      <xdr:rowOff>44704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890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44704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53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138430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027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165354</xdr:rowOff>
    </xdr:from>
    <xdr:to>
      <xdr:col>74</xdr:col>
      <xdr:colOff>31750</xdr:colOff>
      <xdr:row>18</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80281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類似団体内平均値</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と比較し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ポイント下回っている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児童福祉費について、対象児童数の減に伴い扶助費は減少している。しかしながら、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社会福祉費に係る給付費</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及び老人福祉費については、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高齢化の進展に</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よって事業費が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増加傾向にあ</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中高年齢者がいつまでも</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健康で自立した生活ができるよう生活機能の改善を推進し、給付費</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の抑制に努める。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類似団体内平均値と比較して</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ポイント下回っているが、他会計への繰出金が多額である。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農業集落排水事業特別会計については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公債費負担割合が高く、受益者負担の適正化の観点から使用料の見直しを図っていくよう努める。国民健康保険では財政安定化事業の算定方法の変更による減少、介護保険では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高齢化に伴う</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給付費の増加、後期高齢者医療負担金も増加傾向にあ</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る。中高年齢者向けの対策として、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介護予防事業・保健事業の推進により、給付費（負担）の抑制に努める。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57</xdr:row>
      <xdr:rowOff>42418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8646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15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78994</xdr:rowOff>
    </xdr:from>
    <xdr:to>
      <xdr:col>73</xdr:col>
      <xdr:colOff>180975</xdr:colOff>
      <xdr:row>57</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51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133858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51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105918</xdr:rowOff>
    </xdr:from>
    <xdr:to>
      <xdr:col>82</xdr:col>
      <xdr:colOff>158750</xdr:colOff>
      <xdr:row>56</xdr:row>
      <xdr:rowOff>36068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122445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163068</xdr:rowOff>
    </xdr:from>
    <xdr:to>
      <xdr:col>78</xdr:col>
      <xdr:colOff>120650</xdr:colOff>
      <xdr:row>57</xdr:row>
      <xdr:rowOff>93218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103395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28194</xdr:rowOff>
    </xdr:from>
    <xdr:to>
      <xdr:col>69</xdr:col>
      <xdr:colOff>142875</xdr:colOff>
      <xdr:row>57</xdr:row>
      <xdr:rowOff>129794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139971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5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23385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62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類似団体内平均値との比較では</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回って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おり概ね同程度である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ごみ処理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及び消防</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並びに上水道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を一部事務組合（長生郡市広域市町村圏組合</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）で実施して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おり、今後、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施設の維持・更新・建設に伴う負担金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を見込んでいる。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その他の補助費については、過去の慣例に捉われず、費用対効果、財政援助の必要性、費用負担の在り方</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を抜本的に見直すとともに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、補助金の目的が遂行されたものは廃止としていくよう努める。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906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37</xdr:row>
      <xdr:rowOff>147574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637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147574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96774</xdr:rowOff>
    </xdr:from>
    <xdr:to>
      <xdr:col>74</xdr:col>
      <xdr:colOff>31750</xdr:colOff>
      <xdr:row>38</xdr:row>
      <xdr:rowOff>26924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11701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長柄町総合計画に係る事務事業の選択及び投資的経費の平準化を行うことにより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類似団体内平均値を</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ポイント下回っている。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しかし、地方債の措置期間終了に伴う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償還の開始、公共施設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の維持管理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費や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新公民館建設事業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をはじめとした大規模事業が予定されており、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新発債の増加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見込</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んでいる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緊急性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住民需要を見極め、</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安易な</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起債に依存することのない財政運営に努め、財政健全化を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図る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75</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62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75</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857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153670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6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107950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62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公債費を除く経常収支比率は、類似団体内平均値と比較して、</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ポイント上回っている。類似団体と比較して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が高水準である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主な要因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と考える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職員数定員管理計画の見直し、人事評価結果の活用による給与水準の適正化、会計年度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任用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登用</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民間事業者</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の活用に努め、財政健全化を図っていくよう努める。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79</xdr:row>
      <xdr:rowOff>35561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56261"/>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80</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580111"/>
          <a:ext cx="889000" cy="2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127000</xdr:rowOff>
    </xdr:from>
    <xdr:to>
      <xdr:col>73</xdr:col>
      <xdr:colOff>180975</xdr:colOff>
      <xdr:row>80</xdr:row>
      <xdr:rowOff>123189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6715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127000</xdr:rowOff>
    </xdr:from>
    <xdr:to>
      <xdr:col>69</xdr:col>
      <xdr:colOff>92075</xdr:colOff>
      <xdr:row>79</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67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156211</xdr:rowOff>
    </xdr:from>
    <xdr:to>
      <xdr:col>78</xdr:col>
      <xdr:colOff>120650</xdr:colOff>
      <xdr:row>79</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71138</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72389</xdr:rowOff>
    </xdr:from>
    <xdr:to>
      <xdr:col>74</xdr:col>
      <xdr:colOff>31750</xdr:colOff>
      <xdr:row>81</xdr:row>
      <xdr:rowOff>2539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158766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87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114300</xdr:rowOff>
    </xdr:from>
    <xdr:to>
      <xdr:col>65</xdr:col>
      <xdr:colOff>53975</xdr:colOff>
      <xdr:row>80</xdr:row>
      <xdr:rowOff>44450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160688</xdr:rowOff>
    </xdr:from>
    <xdr:to>
      <xdr:col>29</xdr:col>
      <xdr:colOff>127000</xdr:colOff>
      <xdr:row>15</xdr:row>
      <xdr:rowOff>162822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80063"/>
          <a:ext cx="6477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127617</xdr:rowOff>
    </xdr:from>
    <xdr:to>
      <xdr:col>26</xdr:col>
      <xdr:colOff>50800</xdr:colOff>
      <xdr:row>15</xdr:row>
      <xdr:rowOff>162822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46992"/>
          <a:ext cx="698500" cy="35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127617</xdr:rowOff>
    </xdr:from>
    <xdr:to>
      <xdr:col>22</xdr:col>
      <xdr:colOff>114300</xdr:colOff>
      <xdr:row>16</xdr:row>
      <xdr:rowOff>94607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46992"/>
          <a:ext cx="698500" cy="13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93754</xdr:rowOff>
    </xdr:from>
    <xdr:to>
      <xdr:col>18</xdr:col>
      <xdr:colOff>177800</xdr:colOff>
      <xdr:row>16</xdr:row>
      <xdr:rowOff>94607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84579"/>
          <a:ext cx="698500" cy="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109888</xdr:rowOff>
    </xdr:from>
    <xdr:to>
      <xdr:col>29</xdr:col>
      <xdr:colOff>177800</xdr:colOff>
      <xdr:row>16</xdr:row>
      <xdr:rowOff>40038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2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81965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112022</xdr:rowOff>
    </xdr:from>
    <xdr:to>
      <xdr:col>26</xdr:col>
      <xdr:colOff>101600</xdr:colOff>
      <xdr:row>16</xdr:row>
      <xdr:rowOff>42172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3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52349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00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76817</xdr:rowOff>
    </xdr:from>
    <xdr:to>
      <xdr:col>22</xdr:col>
      <xdr:colOff>165100</xdr:colOff>
      <xdr:row>16</xdr:row>
      <xdr:rowOff>6967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9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17144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43807</xdr:rowOff>
    </xdr:from>
    <xdr:to>
      <xdr:col>19</xdr:col>
      <xdr:colOff>38100</xdr:colOff>
      <xdr:row>16</xdr:row>
      <xdr:rowOff>145407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130184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2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42954</xdr:rowOff>
    </xdr:from>
    <xdr:to>
      <xdr:col>15</xdr:col>
      <xdr:colOff>101600</xdr:colOff>
      <xdr:row>16</xdr:row>
      <xdr:rowOff>144554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129331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2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158223</xdr:rowOff>
    </xdr:from>
    <xdr:to>
      <xdr:col>29</xdr:col>
      <xdr:colOff>127000</xdr:colOff>
      <xdr:row>37</xdr:row>
      <xdr:rowOff>53963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1473"/>
          <a:ext cx="647700" cy="67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3804</xdr:rowOff>
    </xdr:from>
    <xdr:to>
      <xdr:col>26</xdr:col>
      <xdr:colOff>50800</xdr:colOff>
      <xdr:row>37</xdr:row>
      <xdr:rowOff>53963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28504"/>
          <a:ext cx="698500" cy="50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3804</xdr:rowOff>
    </xdr:from>
    <xdr:to>
      <xdr:col>22</xdr:col>
      <xdr:colOff>114300</xdr:colOff>
      <xdr:row>37</xdr:row>
      <xdr:rowOff>126333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28504"/>
          <a:ext cx="698500" cy="122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126333</xdr:rowOff>
    </xdr:from>
    <xdr:to>
      <xdr:col>18</xdr:col>
      <xdr:colOff>177800</xdr:colOff>
      <xdr:row>37</xdr:row>
      <xdr:rowOff>151594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51033"/>
          <a:ext cx="698500" cy="25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107423</xdr:rowOff>
    </xdr:from>
    <xdr:to>
      <xdr:col>29</xdr:col>
      <xdr:colOff>177800</xdr:colOff>
      <xdr:row>37</xdr:row>
      <xdr:rowOff>37573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79500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3163</xdr:rowOff>
    </xdr:from>
    <xdr:to>
      <xdr:col>26</xdr:col>
      <xdr:colOff>101600</xdr:colOff>
      <xdr:row>37</xdr:row>
      <xdr:rowOff>104763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2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89540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14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124454</xdr:rowOff>
    </xdr:from>
    <xdr:to>
      <xdr:col>22</xdr:col>
      <xdr:colOff>165100</xdr:colOff>
      <xdr:row>37</xdr:row>
      <xdr:rowOff>54604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39381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6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75533</xdr:rowOff>
    </xdr:from>
    <xdr:to>
      <xdr:col>19</xdr:col>
      <xdr:colOff>38100</xdr:colOff>
      <xdr:row>37</xdr:row>
      <xdr:rowOff>177133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0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161910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100794</xdr:rowOff>
    </xdr:from>
    <xdr:to>
      <xdr:col>15</xdr:col>
      <xdr:colOff>101600</xdr:colOff>
      <xdr:row>37</xdr:row>
      <xdr:rowOff>202394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25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187171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6,588
6,490
47.11
5,537,888
4,956,739
547,678
2,875,955
3,793,173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94254</xdr:rowOff>
    </xdr:from>
    <xdr:to>
      <xdr:col>24</xdr:col>
      <xdr:colOff>63500</xdr:colOff>
      <xdr:row>35</xdr:row>
      <xdr:rowOff>110843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95004"/>
          <a:ext cx="8382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94254</xdr:rowOff>
    </xdr:from>
    <xdr:to>
      <xdr:col>19</xdr:col>
      <xdr:colOff>177800</xdr:colOff>
      <xdr:row>35</xdr:row>
      <xdr:rowOff>119515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5004"/>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119515</xdr:rowOff>
    </xdr:from>
    <xdr:to>
      <xdr:col>15</xdr:col>
      <xdr:colOff>50800</xdr:colOff>
      <xdr:row>36</xdr:row>
      <xdr:rowOff>25408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0265"/>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25408</xdr:rowOff>
    </xdr:from>
    <xdr:to>
      <xdr:col>10</xdr:col>
      <xdr:colOff>114300</xdr:colOff>
      <xdr:row>36</xdr:row>
      <xdr:rowOff>30543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97608"/>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60043</xdr:rowOff>
    </xdr:from>
    <xdr:to>
      <xdr:col>24</xdr:col>
      <xdr:colOff>114300</xdr:colOff>
      <xdr:row>35</xdr:row>
      <xdr:rowOff>161643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38470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43454</xdr:rowOff>
    </xdr:from>
    <xdr:to>
      <xdr:col>20</xdr:col>
      <xdr:colOff>38100</xdr:colOff>
      <xdr:row>35</xdr:row>
      <xdr:rowOff>145054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161581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1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68715</xdr:rowOff>
    </xdr:from>
    <xdr:to>
      <xdr:col>15</xdr:col>
      <xdr:colOff>101600</xdr:colOff>
      <xdr:row>35</xdr:row>
      <xdr:rowOff>170315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15392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4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146058</xdr:rowOff>
    </xdr:from>
    <xdr:to>
      <xdr:col>10</xdr:col>
      <xdr:colOff>165100</xdr:colOff>
      <xdr:row>36</xdr:row>
      <xdr:rowOff>76208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92735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2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151193</xdr:rowOff>
    </xdr:from>
    <xdr:to>
      <xdr:col>6</xdr:col>
      <xdr:colOff>38100</xdr:colOff>
      <xdr:row>36</xdr:row>
      <xdr:rowOff>81343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97870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2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109296</xdr:rowOff>
    </xdr:from>
    <xdr:to>
      <xdr:col>24</xdr:col>
      <xdr:colOff>63500</xdr:colOff>
      <xdr:row>57</xdr:row>
      <xdr:rowOff>126184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81946"/>
          <a:ext cx="838200" cy="1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109296</xdr:rowOff>
    </xdr:from>
    <xdr:to>
      <xdr:col>19</xdr:col>
      <xdr:colOff>177800</xdr:colOff>
      <xdr:row>57</xdr:row>
      <xdr:rowOff>150779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81946"/>
          <a:ext cx="889000" cy="4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150779</xdr:rowOff>
    </xdr:from>
    <xdr:to>
      <xdr:col>15</xdr:col>
      <xdr:colOff>50800</xdr:colOff>
      <xdr:row>58</xdr:row>
      <xdr:rowOff>9360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23429"/>
          <a:ext cx="889000" cy="3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9360</xdr:rowOff>
    </xdr:from>
    <xdr:to>
      <xdr:col>10</xdr:col>
      <xdr:colOff>114300</xdr:colOff>
      <xdr:row>58</xdr:row>
      <xdr:rowOff>15604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53460"/>
          <a:ext cx="8890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75384</xdr:rowOff>
    </xdr:from>
    <xdr:to>
      <xdr:col>24</xdr:col>
      <xdr:colOff>114300</xdr:colOff>
      <xdr:row>58</xdr:row>
      <xdr:rowOff>5534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98261</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58496</xdr:rowOff>
    </xdr:from>
    <xdr:to>
      <xdr:col>20</xdr:col>
      <xdr:colOff>38100</xdr:colOff>
      <xdr:row>57</xdr:row>
      <xdr:rowOff>160096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5173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99979</xdr:rowOff>
    </xdr:from>
    <xdr:to>
      <xdr:col>15</xdr:col>
      <xdr:colOff>101600</xdr:colOff>
      <xdr:row>58</xdr:row>
      <xdr:rowOff>30129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21256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6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130010</xdr:rowOff>
    </xdr:from>
    <xdr:to>
      <xdr:col>10</xdr:col>
      <xdr:colOff>165100</xdr:colOff>
      <xdr:row>58</xdr:row>
      <xdr:rowOff>60160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51287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95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136254</xdr:rowOff>
    </xdr:from>
    <xdr:to>
      <xdr:col>6</xdr:col>
      <xdr:colOff>38100</xdr:colOff>
      <xdr:row>58</xdr:row>
      <xdr:rowOff>66404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57531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0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105200</xdr:rowOff>
    </xdr:from>
    <xdr:to>
      <xdr:col>24</xdr:col>
      <xdr:colOff>63500</xdr:colOff>
      <xdr:row>78</xdr:row>
      <xdr:rowOff>106857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78300"/>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106857</xdr:rowOff>
    </xdr:from>
    <xdr:to>
      <xdr:col>19</xdr:col>
      <xdr:colOff>177800</xdr:colOff>
      <xdr:row>78</xdr:row>
      <xdr:rowOff>107353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7995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90284</xdr:rowOff>
    </xdr:from>
    <xdr:to>
      <xdr:col>15</xdr:col>
      <xdr:colOff>50800</xdr:colOff>
      <xdr:row>78</xdr:row>
      <xdr:rowOff>107353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63384"/>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62376</xdr:rowOff>
    </xdr:from>
    <xdr:to>
      <xdr:col>10</xdr:col>
      <xdr:colOff>114300</xdr:colOff>
      <xdr:row>78</xdr:row>
      <xdr:rowOff>90284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35476"/>
          <a:ext cx="889000" cy="2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54400</xdr:rowOff>
    </xdr:from>
    <xdr:to>
      <xdr:col>24</xdr:col>
      <xdr:colOff>114300</xdr:colOff>
      <xdr:row>78</xdr:row>
      <xdr:rowOff>156000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140777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56057</xdr:rowOff>
    </xdr:from>
    <xdr:to>
      <xdr:col>20</xdr:col>
      <xdr:colOff>38100</xdr:colOff>
      <xdr:row>78</xdr:row>
      <xdr:rowOff>157657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148784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2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56553</xdr:rowOff>
    </xdr:from>
    <xdr:to>
      <xdr:col>15</xdr:col>
      <xdr:colOff>101600</xdr:colOff>
      <xdr:row>78</xdr:row>
      <xdr:rowOff>158153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149280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2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39484</xdr:rowOff>
    </xdr:from>
    <xdr:to>
      <xdr:col>10</xdr:col>
      <xdr:colOff>165100</xdr:colOff>
      <xdr:row>78</xdr:row>
      <xdr:rowOff>141084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132211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0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11576</xdr:rowOff>
    </xdr:from>
    <xdr:to>
      <xdr:col>6</xdr:col>
      <xdr:colOff>38100</xdr:colOff>
      <xdr:row>78</xdr:row>
      <xdr:rowOff>113176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104303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7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22733</xdr:rowOff>
    </xdr:from>
    <xdr:to>
      <xdr:col>24</xdr:col>
      <xdr:colOff>63500</xdr:colOff>
      <xdr:row>99</xdr:row>
      <xdr:rowOff>2071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824833"/>
          <a:ext cx="838200" cy="1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150313</xdr:rowOff>
    </xdr:from>
    <xdr:to>
      <xdr:col>19</xdr:col>
      <xdr:colOff>177800</xdr:colOff>
      <xdr:row>99</xdr:row>
      <xdr:rowOff>2071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952413"/>
          <a:ext cx="8890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150313</xdr:rowOff>
    </xdr:from>
    <xdr:to>
      <xdr:col>15</xdr:col>
      <xdr:colOff>50800</xdr:colOff>
      <xdr:row>98</xdr:row>
      <xdr:rowOff>169070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52413"/>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153775</xdr:rowOff>
    </xdr:from>
    <xdr:to>
      <xdr:col>10</xdr:col>
      <xdr:colOff>114300</xdr:colOff>
      <xdr:row>98</xdr:row>
      <xdr:rowOff>169070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955875"/>
          <a:ext cx="889000" cy="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143383</xdr:rowOff>
    </xdr:from>
    <xdr:to>
      <xdr:col>24</xdr:col>
      <xdr:colOff>114300</xdr:colOff>
      <xdr:row>98</xdr:row>
      <xdr:rowOff>73533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121810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122721</xdr:rowOff>
    </xdr:from>
    <xdr:to>
      <xdr:col>20</xdr:col>
      <xdr:colOff>38100</xdr:colOff>
      <xdr:row>99</xdr:row>
      <xdr:rowOff>52871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9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43998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70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99513</xdr:rowOff>
    </xdr:from>
    <xdr:to>
      <xdr:col>15</xdr:col>
      <xdr:colOff>101600</xdr:colOff>
      <xdr:row>99</xdr:row>
      <xdr:rowOff>29663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9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20790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118270</xdr:rowOff>
    </xdr:from>
    <xdr:to>
      <xdr:col>10</xdr:col>
      <xdr:colOff>165100</xdr:colOff>
      <xdr:row>99</xdr:row>
      <xdr:rowOff>48420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39547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102975</xdr:rowOff>
    </xdr:from>
    <xdr:to>
      <xdr:col>6</xdr:col>
      <xdr:colOff>38100</xdr:colOff>
      <xdr:row>99</xdr:row>
      <xdr:rowOff>33125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24252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9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107052</xdr:rowOff>
    </xdr:from>
    <xdr:to>
      <xdr:col>55</xdr:col>
      <xdr:colOff>0</xdr:colOff>
      <xdr:row>37</xdr:row>
      <xdr:rowOff>43181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36352"/>
          <a:ext cx="838200" cy="45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107052</xdr:rowOff>
    </xdr:from>
    <xdr:to>
      <xdr:col>50</xdr:col>
      <xdr:colOff>114300</xdr:colOff>
      <xdr:row>37</xdr:row>
      <xdr:rowOff>48759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36352"/>
          <a:ext cx="889000" cy="4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48759</xdr:rowOff>
    </xdr:from>
    <xdr:to>
      <xdr:col>45</xdr:col>
      <xdr:colOff>177800</xdr:colOff>
      <xdr:row>37</xdr:row>
      <xdr:rowOff>127409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92409"/>
          <a:ext cx="889000" cy="7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126540</xdr:rowOff>
    </xdr:from>
    <xdr:to>
      <xdr:col>41</xdr:col>
      <xdr:colOff>50800</xdr:colOff>
      <xdr:row>37</xdr:row>
      <xdr:rowOff>127409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70190"/>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163831</xdr:rowOff>
    </xdr:from>
    <xdr:to>
      <xdr:col>55</xdr:col>
      <xdr:colOff>50800</xdr:colOff>
      <xdr:row>37</xdr:row>
      <xdr:rowOff>93981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142258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56252</xdr:rowOff>
    </xdr:from>
    <xdr:to>
      <xdr:col>50</xdr:col>
      <xdr:colOff>165100</xdr:colOff>
      <xdr:row>34</xdr:row>
      <xdr:rowOff>157852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148979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7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169409</xdr:rowOff>
    </xdr:from>
    <xdr:to>
      <xdr:col>46</xdr:col>
      <xdr:colOff>38100</xdr:colOff>
      <xdr:row>37</xdr:row>
      <xdr:rowOff>99559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90686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3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76609</xdr:rowOff>
    </xdr:from>
    <xdr:to>
      <xdr:col>41</xdr:col>
      <xdr:colOff>101600</xdr:colOff>
      <xdr:row>38</xdr:row>
      <xdr:rowOff>6759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2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169336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1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75740</xdr:rowOff>
    </xdr:from>
    <xdr:to>
      <xdr:col>36</xdr:col>
      <xdr:colOff>165100</xdr:colOff>
      <xdr:row>38</xdr:row>
      <xdr:rowOff>5890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168467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164640</xdr:rowOff>
    </xdr:from>
    <xdr:to>
      <xdr:col>55</xdr:col>
      <xdr:colOff>0</xdr:colOff>
      <xdr:row>58</xdr:row>
      <xdr:rowOff>15283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65840"/>
          <a:ext cx="838200" cy="19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15283</xdr:rowOff>
    </xdr:from>
    <xdr:to>
      <xdr:col>50</xdr:col>
      <xdr:colOff>114300</xdr:colOff>
      <xdr:row>58</xdr:row>
      <xdr:rowOff>115537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59383"/>
          <a:ext cx="889000" cy="10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81244</xdr:rowOff>
    </xdr:from>
    <xdr:to>
      <xdr:col>45</xdr:col>
      <xdr:colOff>177800</xdr:colOff>
      <xdr:row>58</xdr:row>
      <xdr:rowOff>115537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25344"/>
          <a:ext cx="889000" cy="3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81244</xdr:rowOff>
    </xdr:from>
    <xdr:to>
      <xdr:col>41</xdr:col>
      <xdr:colOff>50800</xdr:colOff>
      <xdr:row>58</xdr:row>
      <xdr:rowOff>93108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25344"/>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113840</xdr:rowOff>
    </xdr:from>
    <xdr:to>
      <xdr:col>55</xdr:col>
      <xdr:colOff>50800</xdr:colOff>
      <xdr:row>57</xdr:row>
      <xdr:rowOff>43990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92267</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9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135933</xdr:rowOff>
    </xdr:from>
    <xdr:to>
      <xdr:col>50</xdr:col>
      <xdr:colOff>165100</xdr:colOff>
      <xdr:row>58</xdr:row>
      <xdr:rowOff>66083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57210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64737</xdr:rowOff>
    </xdr:from>
    <xdr:to>
      <xdr:col>46</xdr:col>
      <xdr:colOff>38100</xdr:colOff>
      <xdr:row>58</xdr:row>
      <xdr:rowOff>166337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157464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30444</xdr:rowOff>
    </xdr:from>
    <xdr:to>
      <xdr:col>41</xdr:col>
      <xdr:colOff>101600</xdr:colOff>
      <xdr:row>58</xdr:row>
      <xdr:rowOff>132044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123171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42308</xdr:rowOff>
    </xdr:from>
    <xdr:to>
      <xdr:col>36</xdr:col>
      <xdr:colOff>165100</xdr:colOff>
      <xdr:row>58</xdr:row>
      <xdr:rowOff>143908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135035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7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125195</xdr:rowOff>
    </xdr:from>
    <xdr:to>
      <xdr:col>55</xdr:col>
      <xdr:colOff>0</xdr:colOff>
      <xdr:row>79</xdr:row>
      <xdr:rowOff>11201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26845"/>
          <a:ext cx="838200" cy="22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11201</xdr:rowOff>
    </xdr:from>
    <xdr:to>
      <xdr:col>50</xdr:col>
      <xdr:colOff>114300</xdr:colOff>
      <xdr:row>79</xdr:row>
      <xdr:rowOff>43036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55751"/>
          <a:ext cx="889000" cy="3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125682</xdr:rowOff>
    </xdr:from>
    <xdr:to>
      <xdr:col>45</xdr:col>
      <xdr:colOff>177800</xdr:colOff>
      <xdr:row>79</xdr:row>
      <xdr:rowOff>43036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98782"/>
          <a:ext cx="889000" cy="8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125682</xdr:rowOff>
    </xdr:from>
    <xdr:to>
      <xdr:col>41</xdr:col>
      <xdr:colOff>50800</xdr:colOff>
      <xdr:row>78</xdr:row>
      <xdr:rowOff>156944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98782"/>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74395</xdr:rowOff>
    </xdr:from>
    <xdr:to>
      <xdr:col>55</xdr:col>
      <xdr:colOff>50800</xdr:colOff>
      <xdr:row>78</xdr:row>
      <xdr:rowOff>4545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97272</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131851</xdr:rowOff>
    </xdr:from>
    <xdr:to>
      <xdr:col>50</xdr:col>
      <xdr:colOff>165100</xdr:colOff>
      <xdr:row>79</xdr:row>
      <xdr:rowOff>62001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53128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9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163686</xdr:rowOff>
    </xdr:from>
    <xdr:to>
      <xdr:col>46</xdr:col>
      <xdr:colOff>38100</xdr:colOff>
      <xdr:row>79</xdr:row>
      <xdr:rowOff>93836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84963</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29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74882</xdr:rowOff>
    </xdr:from>
    <xdr:to>
      <xdr:col>41</xdr:col>
      <xdr:colOff>101600</xdr:colOff>
      <xdr:row>79</xdr:row>
      <xdr:rowOff>5032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167609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106144</xdr:rowOff>
    </xdr:from>
    <xdr:to>
      <xdr:col>36</xdr:col>
      <xdr:colOff>165100</xdr:colOff>
      <xdr:row>79</xdr:row>
      <xdr:rowOff>36294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7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27421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1343</xdr:rowOff>
    </xdr:from>
    <xdr:to>
      <xdr:col>55</xdr:col>
      <xdr:colOff>0</xdr:colOff>
      <xdr:row>97</xdr:row>
      <xdr:rowOff>13381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631993"/>
          <a:ext cx="838200" cy="1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1343</xdr:rowOff>
    </xdr:from>
    <xdr:to>
      <xdr:col>50</xdr:col>
      <xdr:colOff>114300</xdr:colOff>
      <xdr:row>97</xdr:row>
      <xdr:rowOff>146824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631993"/>
          <a:ext cx="889000" cy="14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146824</xdr:rowOff>
    </xdr:from>
    <xdr:to>
      <xdr:col>45</xdr:col>
      <xdr:colOff>177800</xdr:colOff>
      <xdr:row>98</xdr:row>
      <xdr:rowOff>6490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777474"/>
          <a:ext cx="8890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6490</xdr:rowOff>
    </xdr:from>
    <xdr:to>
      <xdr:col>41</xdr:col>
      <xdr:colOff>50800</xdr:colOff>
      <xdr:row>98</xdr:row>
      <xdr:rowOff>61606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808590"/>
          <a:ext cx="8890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134031</xdr:rowOff>
    </xdr:from>
    <xdr:to>
      <xdr:col>55</xdr:col>
      <xdr:colOff>50800</xdr:colOff>
      <xdr:row>97</xdr:row>
      <xdr:rowOff>64181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112458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121993</xdr:rowOff>
    </xdr:from>
    <xdr:to>
      <xdr:col>50</xdr:col>
      <xdr:colOff>165100</xdr:colOff>
      <xdr:row>97</xdr:row>
      <xdr:rowOff>52143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8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43270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7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96024</xdr:rowOff>
    </xdr:from>
    <xdr:to>
      <xdr:col>46</xdr:col>
      <xdr:colOff>38100</xdr:colOff>
      <xdr:row>98</xdr:row>
      <xdr:rowOff>26174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2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17301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1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127140</xdr:rowOff>
    </xdr:from>
    <xdr:to>
      <xdr:col>41</xdr:col>
      <xdr:colOff>101600</xdr:colOff>
      <xdr:row>98</xdr:row>
      <xdr:rowOff>57290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48417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10806</xdr:rowOff>
    </xdr:from>
    <xdr:to>
      <xdr:col>36</xdr:col>
      <xdr:colOff>165100</xdr:colOff>
      <xdr:row>98</xdr:row>
      <xdr:rowOff>112406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103533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90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26209</xdr:rowOff>
    </xdr:from>
    <xdr:to>
      <xdr:col>85</xdr:col>
      <xdr:colOff>127000</xdr:colOff>
      <xdr:row>38</xdr:row>
      <xdr:rowOff>32231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198409"/>
          <a:ext cx="838200" cy="34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26209</xdr:rowOff>
    </xdr:from>
    <xdr:to>
      <xdr:col>81</xdr:col>
      <xdr:colOff>50800</xdr:colOff>
      <xdr:row>37</xdr:row>
      <xdr:rowOff>123689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198409"/>
          <a:ext cx="889000" cy="26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123689</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467339"/>
          <a:ext cx="889000" cy="18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136884</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1984"/>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152881</xdr:rowOff>
    </xdr:from>
    <xdr:to>
      <xdr:col>85</xdr:col>
      <xdr:colOff>177800</xdr:colOff>
      <xdr:row>38</xdr:row>
      <xdr:rowOff>83031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9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112258</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2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146859</xdr:rowOff>
    </xdr:from>
    <xdr:to>
      <xdr:col>81</xdr:col>
      <xdr:colOff>101600</xdr:colOff>
      <xdr:row>36</xdr:row>
      <xdr:rowOff>77009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14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93536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14111" y="59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72889</xdr:rowOff>
    </xdr:from>
    <xdr:to>
      <xdr:col>76</xdr:col>
      <xdr:colOff>165100</xdr:colOff>
      <xdr:row>38</xdr:row>
      <xdr:rowOff>3039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1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19566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25111" y="619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86084</xdr:rowOff>
    </xdr:from>
    <xdr:to>
      <xdr:col>67</xdr:col>
      <xdr:colOff>101600</xdr:colOff>
      <xdr:row>39</xdr:row>
      <xdr:rowOff>16234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7361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9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62872</xdr:rowOff>
    </xdr:from>
    <xdr:to>
      <xdr:col>85</xdr:col>
      <xdr:colOff>127000</xdr:colOff>
      <xdr:row>77</xdr:row>
      <xdr:rowOff>83446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6452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83446</xdr:rowOff>
    </xdr:from>
    <xdr:to>
      <xdr:col>81</xdr:col>
      <xdr:colOff>50800</xdr:colOff>
      <xdr:row>77</xdr:row>
      <xdr:rowOff>88161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85096"/>
          <a:ext cx="889000" cy="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88161</xdr:rowOff>
    </xdr:from>
    <xdr:to>
      <xdr:col>76</xdr:col>
      <xdr:colOff>114300</xdr:colOff>
      <xdr:row>77</xdr:row>
      <xdr:rowOff>108862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89811"/>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108862</xdr:rowOff>
    </xdr:from>
    <xdr:to>
      <xdr:col>71</xdr:col>
      <xdr:colOff>177800</xdr:colOff>
      <xdr:row>77</xdr:row>
      <xdr:rowOff>118148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1051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12072</xdr:rowOff>
    </xdr:from>
    <xdr:to>
      <xdr:col>85</xdr:col>
      <xdr:colOff>177800</xdr:colOff>
      <xdr:row>77</xdr:row>
      <xdr:rowOff>113672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161949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32646</xdr:rowOff>
    </xdr:from>
    <xdr:to>
      <xdr:col>81</xdr:col>
      <xdr:colOff>101600</xdr:colOff>
      <xdr:row>77</xdr:row>
      <xdr:rowOff>134246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125373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37361</xdr:rowOff>
    </xdr:from>
    <xdr:to>
      <xdr:col>76</xdr:col>
      <xdr:colOff>165100</xdr:colOff>
      <xdr:row>77</xdr:row>
      <xdr:rowOff>138961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130088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58062</xdr:rowOff>
    </xdr:from>
    <xdr:to>
      <xdr:col>72</xdr:col>
      <xdr:colOff>38100</xdr:colOff>
      <xdr:row>77</xdr:row>
      <xdr:rowOff>159662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150789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5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67348</xdr:rowOff>
    </xdr:from>
    <xdr:to>
      <xdr:col>67</xdr:col>
      <xdr:colOff>101600</xdr:colOff>
      <xdr:row>77</xdr:row>
      <xdr:rowOff>168948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160075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69047</xdr:rowOff>
    </xdr:from>
    <xdr:to>
      <xdr:col>85</xdr:col>
      <xdr:colOff>127000</xdr:colOff>
      <xdr:row>98</xdr:row>
      <xdr:rowOff>128715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71147"/>
          <a:ext cx="838200" cy="5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53054</xdr:rowOff>
    </xdr:from>
    <xdr:to>
      <xdr:col>81</xdr:col>
      <xdr:colOff>50800</xdr:colOff>
      <xdr:row>98</xdr:row>
      <xdr:rowOff>128715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855154"/>
          <a:ext cx="889000" cy="7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53054</xdr:rowOff>
    </xdr:from>
    <xdr:to>
      <xdr:col>76</xdr:col>
      <xdr:colOff>114300</xdr:colOff>
      <xdr:row>99</xdr:row>
      <xdr:rowOff>49758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55154"/>
          <a:ext cx="889000" cy="1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114681</xdr:rowOff>
    </xdr:from>
    <xdr:to>
      <xdr:col>71</xdr:col>
      <xdr:colOff>177800</xdr:colOff>
      <xdr:row>99</xdr:row>
      <xdr:rowOff>49758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916781"/>
          <a:ext cx="889000" cy="1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18247</xdr:rowOff>
    </xdr:from>
    <xdr:to>
      <xdr:col>85</xdr:col>
      <xdr:colOff>177800</xdr:colOff>
      <xdr:row>98</xdr:row>
      <xdr:rowOff>119847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168124</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77915</xdr:rowOff>
    </xdr:from>
    <xdr:to>
      <xdr:col>81</xdr:col>
      <xdr:colOff>101600</xdr:colOff>
      <xdr:row>99</xdr:row>
      <xdr:rowOff>8065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170642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2254</xdr:rowOff>
    </xdr:from>
    <xdr:to>
      <xdr:col>76</xdr:col>
      <xdr:colOff>165100</xdr:colOff>
      <xdr:row>98</xdr:row>
      <xdr:rowOff>103854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120381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5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170408</xdr:rowOff>
    </xdr:from>
    <xdr:to>
      <xdr:col>72</xdr:col>
      <xdr:colOff>38100</xdr:colOff>
      <xdr:row>99</xdr:row>
      <xdr:rowOff>100558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91685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70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63881</xdr:rowOff>
    </xdr:from>
    <xdr:to>
      <xdr:col>67</xdr:col>
      <xdr:colOff>101600</xdr:colOff>
      <xdr:row>98</xdr:row>
      <xdr:rowOff>165481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86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156608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9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35116</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21666"/>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155766</xdr:rowOff>
    </xdr:from>
    <xdr:to>
      <xdr:col>98</xdr:col>
      <xdr:colOff>38100</xdr:colOff>
      <xdr:row>39</xdr:row>
      <xdr:rowOff>85916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77043</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6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37729</xdr:rowOff>
    </xdr:from>
    <xdr:to>
      <xdr:col>116</xdr:col>
      <xdr:colOff>63500</xdr:colOff>
      <xdr:row>76</xdr:row>
      <xdr:rowOff>51155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67929"/>
          <a:ext cx="838200" cy="1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37729</xdr:rowOff>
    </xdr:from>
    <xdr:to>
      <xdr:col>111</xdr:col>
      <xdr:colOff>177800</xdr:colOff>
      <xdr:row>76</xdr:row>
      <xdr:rowOff>53716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067929"/>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53716</xdr:rowOff>
    </xdr:from>
    <xdr:to>
      <xdr:col>107</xdr:col>
      <xdr:colOff>50800</xdr:colOff>
      <xdr:row>76</xdr:row>
      <xdr:rowOff>106569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83916"/>
          <a:ext cx="8890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106569</xdr:rowOff>
    </xdr:from>
    <xdr:to>
      <xdr:col>102</xdr:col>
      <xdr:colOff>114300</xdr:colOff>
      <xdr:row>76</xdr:row>
      <xdr:rowOff>129291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36769"/>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355</xdr:rowOff>
    </xdr:from>
    <xdr:to>
      <xdr:col>116</xdr:col>
      <xdr:colOff>114300</xdr:colOff>
      <xdr:row>76</xdr:row>
      <xdr:rowOff>101955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150232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158379</xdr:rowOff>
    </xdr:from>
    <xdr:to>
      <xdr:col>112</xdr:col>
      <xdr:colOff>38100</xdr:colOff>
      <xdr:row>76</xdr:row>
      <xdr:rowOff>88529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1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79656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0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2916</xdr:rowOff>
    </xdr:from>
    <xdr:to>
      <xdr:col>107</xdr:col>
      <xdr:colOff>101600</xdr:colOff>
      <xdr:row>76</xdr:row>
      <xdr:rowOff>104516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95643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55769</xdr:rowOff>
    </xdr:from>
    <xdr:to>
      <xdr:col>102</xdr:col>
      <xdr:colOff>165100</xdr:colOff>
      <xdr:row>76</xdr:row>
      <xdr:rowOff>157369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148496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78491</xdr:rowOff>
    </xdr:from>
    <xdr:to>
      <xdr:col>98</xdr:col>
      <xdr:colOff>38100</xdr:colOff>
      <xdr:row>77</xdr:row>
      <xdr:rowOff>8641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171218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0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歳出決算総額</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に対する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住民一人当たり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の決算額は約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752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千円となっており、令和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年度決算額と比較し、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千円減少している。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年度は、住民一人当たりの扶助費が類似団体内平均値と比較し、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41,739</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円の減と乖離が生じているが、児童の減少に伴う児童手当の減少が主な要因であるかと考える。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しかし、社会福祉費や老人福祉費は増加しており、今後も特別な機運がない限り、人口は減少していくと予想されるため一人当たりの扶助費は増加してくことが予想される。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一方で、普通建設事業費（新規整備）については、類似団体内平均値と比較して僅かではあるが高い水準にある。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公民館建設事業費の増加が主な要因であると考える。普通建設事業費（新規整備）については今後も経費が発生し、普通建設事業費（更新整備）に係る他の公共施設等についても今後維持管理費の増加が予想され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上記以外の性質別歳出決算額についても今後一人当たりのコストは、人口減少により増加していくことが推測されるため、</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行財政改革や機構改革による事務効率の改善、予算要求額の精査により</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歳出の縮減に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努め</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たい</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千葉県長柄町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6,588
6,490
47.11
5,537,888
4,956,739
547,678
2,875,955
3,793,173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103124</xdr:rowOff>
    </xdr:from>
    <xdr:to>
      <xdr:col>24</xdr:col>
      <xdr:colOff>63500</xdr:colOff>
      <xdr:row>34</xdr:row>
      <xdr:rowOff>100076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60974"/>
          <a:ext cx="8382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97790</xdr:rowOff>
    </xdr:from>
    <xdr:to>
      <xdr:col>19</xdr:col>
      <xdr:colOff>177800</xdr:colOff>
      <xdr:row>33</xdr:row>
      <xdr:rowOff>103124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5564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97790</xdr:rowOff>
    </xdr:from>
    <xdr:to>
      <xdr:col>15</xdr:col>
      <xdr:colOff>50800</xdr:colOff>
      <xdr:row>33</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556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161227</xdr:rowOff>
    </xdr:from>
    <xdr:to>
      <xdr:col>10</xdr:col>
      <xdr:colOff>114300</xdr:colOff>
      <xdr:row>33</xdr:row>
      <xdr:rowOff>161798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1907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49276</xdr:rowOff>
    </xdr:from>
    <xdr:to>
      <xdr:col>24</xdr:col>
      <xdr:colOff>114300</xdr:colOff>
      <xdr:row>34</xdr:row>
      <xdr:rowOff>150876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72153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52324</xdr:rowOff>
    </xdr:from>
    <xdr:to>
      <xdr:col>20</xdr:col>
      <xdr:colOff>38100</xdr:colOff>
      <xdr:row>33</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170451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46990</xdr:rowOff>
    </xdr:from>
    <xdr:to>
      <xdr:col>15</xdr:col>
      <xdr:colOff>101600</xdr:colOff>
      <xdr:row>33</xdr:row>
      <xdr:rowOff>148590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165117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110998</xdr:rowOff>
    </xdr:from>
    <xdr:to>
      <xdr:col>10</xdr:col>
      <xdr:colOff>165100</xdr:colOff>
      <xdr:row>34</xdr:row>
      <xdr:rowOff>41148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57675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110427</xdr:rowOff>
    </xdr:from>
    <xdr:to>
      <xdr:col>6</xdr:col>
      <xdr:colOff>38100</xdr:colOff>
      <xdr:row>34</xdr:row>
      <xdr:rowOff>40577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57104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4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72514</xdr:rowOff>
    </xdr:from>
    <xdr:to>
      <xdr:col>24</xdr:col>
      <xdr:colOff>63500</xdr:colOff>
      <xdr:row>57</xdr:row>
      <xdr:rowOff>90523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73714"/>
          <a:ext cx="838200" cy="18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72514</xdr:rowOff>
    </xdr:from>
    <xdr:to>
      <xdr:col>19</xdr:col>
      <xdr:colOff>177800</xdr:colOff>
      <xdr:row>57</xdr:row>
      <xdr:rowOff>120486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73714"/>
          <a:ext cx="889000" cy="2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120486</xdr:rowOff>
    </xdr:from>
    <xdr:to>
      <xdr:col>15</xdr:col>
      <xdr:colOff>50800</xdr:colOff>
      <xdr:row>58</xdr:row>
      <xdr:rowOff>60297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93136"/>
          <a:ext cx="889000" cy="1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163151</xdr:rowOff>
    </xdr:from>
    <xdr:to>
      <xdr:col>10</xdr:col>
      <xdr:colOff>114300</xdr:colOff>
      <xdr:row>58</xdr:row>
      <xdr:rowOff>60297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35801"/>
          <a:ext cx="889000" cy="6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39723</xdr:rowOff>
    </xdr:from>
    <xdr:to>
      <xdr:col>24</xdr:col>
      <xdr:colOff>114300</xdr:colOff>
      <xdr:row>57</xdr:row>
      <xdr:rowOff>141323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1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18150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21714</xdr:rowOff>
    </xdr:from>
    <xdr:to>
      <xdr:col>20</xdr:col>
      <xdr:colOff>38100</xdr:colOff>
      <xdr:row>56</xdr:row>
      <xdr:rowOff>123314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139841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9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69686</xdr:rowOff>
    </xdr:from>
    <xdr:to>
      <xdr:col>15</xdr:col>
      <xdr:colOff>101600</xdr:colOff>
      <xdr:row>57</xdr:row>
      <xdr:rowOff>171286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16363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1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9497</xdr:rowOff>
    </xdr:from>
    <xdr:to>
      <xdr:col>10</xdr:col>
      <xdr:colOff>165100</xdr:colOff>
      <xdr:row>58</xdr:row>
      <xdr:rowOff>111097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102224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4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112351</xdr:rowOff>
    </xdr:from>
    <xdr:to>
      <xdr:col>6</xdr:col>
      <xdr:colOff>38100</xdr:colOff>
      <xdr:row>58</xdr:row>
      <xdr:rowOff>42501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33628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97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133750</xdr:rowOff>
    </xdr:from>
    <xdr:to>
      <xdr:col>24</xdr:col>
      <xdr:colOff>63500</xdr:colOff>
      <xdr:row>78</xdr:row>
      <xdr:rowOff>55823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35400"/>
          <a:ext cx="838200" cy="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30541</xdr:rowOff>
    </xdr:from>
    <xdr:to>
      <xdr:col>19</xdr:col>
      <xdr:colOff>177800</xdr:colOff>
      <xdr:row>78</xdr:row>
      <xdr:rowOff>55823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403641"/>
          <a:ext cx="889000" cy="2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30541</xdr:rowOff>
    </xdr:from>
    <xdr:to>
      <xdr:col>15</xdr:col>
      <xdr:colOff>50800</xdr:colOff>
      <xdr:row>78</xdr:row>
      <xdr:rowOff>124332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03641"/>
          <a:ext cx="889000" cy="9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124332</xdr:rowOff>
    </xdr:from>
    <xdr:to>
      <xdr:col>10</xdr:col>
      <xdr:colOff>114300</xdr:colOff>
      <xdr:row>78</xdr:row>
      <xdr:rowOff>131902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97432"/>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82950</xdr:rowOff>
    </xdr:from>
    <xdr:to>
      <xdr:col>24</xdr:col>
      <xdr:colOff>114300</xdr:colOff>
      <xdr:row>78</xdr:row>
      <xdr:rowOff>13100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169327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9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5023</xdr:rowOff>
    </xdr:from>
    <xdr:to>
      <xdr:col>20</xdr:col>
      <xdr:colOff>38100</xdr:colOff>
      <xdr:row>78</xdr:row>
      <xdr:rowOff>106623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97750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7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151191</xdr:rowOff>
    </xdr:from>
    <xdr:to>
      <xdr:col>15</xdr:col>
      <xdr:colOff>101600</xdr:colOff>
      <xdr:row>78</xdr:row>
      <xdr:rowOff>81341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5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72468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4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73532</xdr:rowOff>
    </xdr:from>
    <xdr:to>
      <xdr:col>10</xdr:col>
      <xdr:colOff>165100</xdr:colOff>
      <xdr:row>79</xdr:row>
      <xdr:rowOff>3682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166259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81102</xdr:rowOff>
    </xdr:from>
    <xdr:to>
      <xdr:col>6</xdr:col>
      <xdr:colOff>38100</xdr:colOff>
      <xdr:row>79</xdr:row>
      <xdr:rowOff>11252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2379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4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48214</xdr:rowOff>
    </xdr:from>
    <xdr:to>
      <xdr:col>24</xdr:col>
      <xdr:colOff>63500</xdr:colOff>
      <xdr:row>97</xdr:row>
      <xdr:rowOff>102233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78864"/>
          <a:ext cx="8382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60449</xdr:rowOff>
    </xdr:from>
    <xdr:to>
      <xdr:col>19</xdr:col>
      <xdr:colOff>177800</xdr:colOff>
      <xdr:row>97</xdr:row>
      <xdr:rowOff>102233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1099"/>
          <a:ext cx="889000" cy="4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60449</xdr:rowOff>
    </xdr:from>
    <xdr:to>
      <xdr:col>15</xdr:col>
      <xdr:colOff>50800</xdr:colOff>
      <xdr:row>97</xdr:row>
      <xdr:rowOff>112387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91099"/>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104853</xdr:rowOff>
    </xdr:from>
    <xdr:to>
      <xdr:col>10</xdr:col>
      <xdr:colOff>114300</xdr:colOff>
      <xdr:row>97</xdr:row>
      <xdr:rowOff>112387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35503"/>
          <a:ext cx="889000" cy="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168864</xdr:rowOff>
    </xdr:from>
    <xdr:to>
      <xdr:col>24</xdr:col>
      <xdr:colOff>114300</xdr:colOff>
      <xdr:row>97</xdr:row>
      <xdr:rowOff>99014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83791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51433</xdr:rowOff>
    </xdr:from>
    <xdr:to>
      <xdr:col>20</xdr:col>
      <xdr:colOff>38100</xdr:colOff>
      <xdr:row>97</xdr:row>
      <xdr:rowOff>153033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8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144160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7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9649</xdr:rowOff>
    </xdr:from>
    <xdr:to>
      <xdr:col>15</xdr:col>
      <xdr:colOff>101600</xdr:colOff>
      <xdr:row>97</xdr:row>
      <xdr:rowOff>111249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102376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61587</xdr:rowOff>
    </xdr:from>
    <xdr:to>
      <xdr:col>10</xdr:col>
      <xdr:colOff>165100</xdr:colOff>
      <xdr:row>97</xdr:row>
      <xdr:rowOff>163187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154314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54053</xdr:rowOff>
    </xdr:from>
    <xdr:to>
      <xdr:col>6</xdr:col>
      <xdr:colOff>38100</xdr:colOff>
      <xdr:row>97</xdr:row>
      <xdr:rowOff>155653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146780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137154</xdr:rowOff>
    </xdr:from>
    <xdr:to>
      <xdr:col>55</xdr:col>
      <xdr:colOff>0</xdr:colOff>
      <xdr:row>57</xdr:row>
      <xdr:rowOff>146969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09804"/>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137154</xdr:rowOff>
    </xdr:from>
    <xdr:to>
      <xdr:col>50</xdr:col>
      <xdr:colOff>114300</xdr:colOff>
      <xdr:row>58</xdr:row>
      <xdr:rowOff>23384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09804"/>
          <a:ext cx="889000" cy="5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1516</xdr:rowOff>
    </xdr:from>
    <xdr:to>
      <xdr:col>45</xdr:col>
      <xdr:colOff>177800</xdr:colOff>
      <xdr:row>58</xdr:row>
      <xdr:rowOff>23384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45616"/>
          <a:ext cx="889000" cy="2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1516</xdr:rowOff>
    </xdr:from>
    <xdr:to>
      <xdr:col>41</xdr:col>
      <xdr:colOff>50800</xdr:colOff>
      <xdr:row>58</xdr:row>
      <xdr:rowOff>35051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45616"/>
          <a:ext cx="889000" cy="3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96169</xdr:rowOff>
    </xdr:from>
    <xdr:to>
      <xdr:col>55</xdr:col>
      <xdr:colOff>50800</xdr:colOff>
      <xdr:row>58</xdr:row>
      <xdr:rowOff>26319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74596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4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86354</xdr:rowOff>
    </xdr:from>
    <xdr:to>
      <xdr:col>50</xdr:col>
      <xdr:colOff>165100</xdr:colOff>
      <xdr:row>58</xdr:row>
      <xdr:rowOff>16504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7631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144034</xdr:rowOff>
    </xdr:from>
    <xdr:to>
      <xdr:col>46</xdr:col>
      <xdr:colOff>38100</xdr:colOff>
      <xdr:row>58</xdr:row>
      <xdr:rowOff>74184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65311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0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122166</xdr:rowOff>
    </xdr:from>
    <xdr:to>
      <xdr:col>41</xdr:col>
      <xdr:colOff>101600</xdr:colOff>
      <xdr:row>58</xdr:row>
      <xdr:rowOff>52316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43443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8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155701</xdr:rowOff>
    </xdr:from>
    <xdr:to>
      <xdr:col>36</xdr:col>
      <xdr:colOff>165100</xdr:colOff>
      <xdr:row>58</xdr:row>
      <xdr:rowOff>85851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76978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2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114843</xdr:rowOff>
    </xdr:from>
    <xdr:to>
      <xdr:col>55</xdr:col>
      <xdr:colOff>0</xdr:colOff>
      <xdr:row>78</xdr:row>
      <xdr:rowOff>120777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87943"/>
          <a:ext cx="838200" cy="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114843</xdr:rowOff>
    </xdr:from>
    <xdr:to>
      <xdr:col>50</xdr:col>
      <xdr:colOff>114300</xdr:colOff>
      <xdr:row>78</xdr:row>
      <xdr:rowOff>117060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87943"/>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117060</xdr:rowOff>
    </xdr:from>
    <xdr:to>
      <xdr:col>45</xdr:col>
      <xdr:colOff>177800</xdr:colOff>
      <xdr:row>78</xdr:row>
      <xdr:rowOff>118614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90160"/>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115432</xdr:rowOff>
    </xdr:from>
    <xdr:to>
      <xdr:col>41</xdr:col>
      <xdr:colOff>50800</xdr:colOff>
      <xdr:row>78</xdr:row>
      <xdr:rowOff>118614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88532"/>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69977</xdr:rowOff>
    </xdr:from>
    <xdr:to>
      <xdr:col>55</xdr:col>
      <xdr:colOff>50800</xdr:colOff>
      <xdr:row>79</xdr:row>
      <xdr:rowOff>127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156354</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64043</xdr:rowOff>
    </xdr:from>
    <xdr:to>
      <xdr:col>50</xdr:col>
      <xdr:colOff>165100</xdr:colOff>
      <xdr:row>78</xdr:row>
      <xdr:rowOff>165643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156770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52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66260</xdr:rowOff>
    </xdr:from>
    <xdr:to>
      <xdr:col>46</xdr:col>
      <xdr:colOff>38100</xdr:colOff>
      <xdr:row>78</xdr:row>
      <xdr:rowOff>167860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3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158987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3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67814</xdr:rowOff>
    </xdr:from>
    <xdr:to>
      <xdr:col>41</xdr:col>
      <xdr:colOff>101600</xdr:colOff>
      <xdr:row>78</xdr:row>
      <xdr:rowOff>169414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160541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3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64632</xdr:rowOff>
    </xdr:from>
    <xdr:to>
      <xdr:col>36</xdr:col>
      <xdr:colOff>165100</xdr:colOff>
      <xdr:row>78</xdr:row>
      <xdr:rowOff>166232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157359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158491</xdr:rowOff>
    </xdr:from>
    <xdr:to>
      <xdr:col>55</xdr:col>
      <xdr:colOff>0</xdr:colOff>
      <xdr:row>97</xdr:row>
      <xdr:rowOff>15236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17691"/>
          <a:ext cx="838200" cy="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158491</xdr:rowOff>
    </xdr:from>
    <xdr:to>
      <xdr:col>50</xdr:col>
      <xdr:colOff>114300</xdr:colOff>
      <xdr:row>97</xdr:row>
      <xdr:rowOff>72053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17691"/>
          <a:ext cx="889000" cy="8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72053</xdr:rowOff>
    </xdr:from>
    <xdr:to>
      <xdr:col>45</xdr:col>
      <xdr:colOff>177800</xdr:colOff>
      <xdr:row>97</xdr:row>
      <xdr:rowOff>99910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02703"/>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99910</xdr:rowOff>
    </xdr:from>
    <xdr:to>
      <xdr:col>41</xdr:col>
      <xdr:colOff>50800</xdr:colOff>
      <xdr:row>97</xdr:row>
      <xdr:rowOff>107299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30560"/>
          <a:ext cx="889000" cy="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135886</xdr:rowOff>
    </xdr:from>
    <xdr:to>
      <xdr:col>55</xdr:col>
      <xdr:colOff>50800</xdr:colOff>
      <xdr:row>97</xdr:row>
      <xdr:rowOff>66036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114313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107691</xdr:rowOff>
    </xdr:from>
    <xdr:to>
      <xdr:col>50</xdr:col>
      <xdr:colOff>165100</xdr:colOff>
      <xdr:row>97</xdr:row>
      <xdr:rowOff>37841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28968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21253</xdr:rowOff>
    </xdr:from>
    <xdr:to>
      <xdr:col>46</xdr:col>
      <xdr:colOff>38100</xdr:colOff>
      <xdr:row>97</xdr:row>
      <xdr:rowOff>122853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113980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49110</xdr:rowOff>
    </xdr:from>
    <xdr:to>
      <xdr:col>41</xdr:col>
      <xdr:colOff>101600</xdr:colOff>
      <xdr:row>97</xdr:row>
      <xdr:rowOff>150710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141837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56499</xdr:rowOff>
    </xdr:from>
    <xdr:to>
      <xdr:col>36</xdr:col>
      <xdr:colOff>165100</xdr:colOff>
      <xdr:row>97</xdr:row>
      <xdr:rowOff>158099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8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149226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7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75387</xdr:rowOff>
    </xdr:from>
    <xdr:to>
      <xdr:col>85</xdr:col>
      <xdr:colOff>127000</xdr:colOff>
      <xdr:row>38</xdr:row>
      <xdr:rowOff>81741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90487"/>
          <a:ext cx="8382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75387</xdr:rowOff>
    </xdr:from>
    <xdr:to>
      <xdr:col>81</xdr:col>
      <xdr:colOff>50800</xdr:colOff>
      <xdr:row>38</xdr:row>
      <xdr:rowOff>88046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90487"/>
          <a:ext cx="889000" cy="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88046</xdr:rowOff>
    </xdr:from>
    <xdr:to>
      <xdr:col>76</xdr:col>
      <xdr:colOff>114300</xdr:colOff>
      <xdr:row>38</xdr:row>
      <xdr:rowOff>101324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03146"/>
          <a:ext cx="889000" cy="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92028</xdr:rowOff>
    </xdr:from>
    <xdr:to>
      <xdr:col>71</xdr:col>
      <xdr:colOff>177800</xdr:colOff>
      <xdr:row>38</xdr:row>
      <xdr:rowOff>101324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607128"/>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30941</xdr:rowOff>
    </xdr:from>
    <xdr:to>
      <xdr:col>85</xdr:col>
      <xdr:colOff>177800</xdr:colOff>
      <xdr:row>38</xdr:row>
      <xdr:rowOff>132541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117317</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6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24587</xdr:rowOff>
    </xdr:from>
    <xdr:to>
      <xdr:col>81</xdr:col>
      <xdr:colOff>101600</xdr:colOff>
      <xdr:row>38</xdr:row>
      <xdr:rowOff>126187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117314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37246</xdr:rowOff>
    </xdr:from>
    <xdr:to>
      <xdr:col>76</xdr:col>
      <xdr:colOff>165100</xdr:colOff>
      <xdr:row>38</xdr:row>
      <xdr:rowOff>138846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129973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4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50524</xdr:rowOff>
    </xdr:from>
    <xdr:to>
      <xdr:col>72</xdr:col>
      <xdr:colOff>38100</xdr:colOff>
      <xdr:row>38</xdr:row>
      <xdr:rowOff>152124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6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143251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5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41228</xdr:rowOff>
    </xdr:from>
    <xdr:to>
      <xdr:col>67</xdr:col>
      <xdr:colOff>101600</xdr:colOff>
      <xdr:row>38</xdr:row>
      <xdr:rowOff>142828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133955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4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19860</xdr:rowOff>
    </xdr:from>
    <xdr:to>
      <xdr:col>85</xdr:col>
      <xdr:colOff>127000</xdr:colOff>
      <xdr:row>56</xdr:row>
      <xdr:rowOff>152257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278160"/>
          <a:ext cx="838200" cy="47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128643</xdr:rowOff>
    </xdr:from>
    <xdr:to>
      <xdr:col>81</xdr:col>
      <xdr:colOff>50800</xdr:colOff>
      <xdr:row>56</xdr:row>
      <xdr:rowOff>152257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29843"/>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87526</xdr:rowOff>
    </xdr:from>
    <xdr:to>
      <xdr:col>76</xdr:col>
      <xdr:colOff>114300</xdr:colOff>
      <xdr:row>56</xdr:row>
      <xdr:rowOff>128643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88726"/>
          <a:ext cx="889000" cy="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87526</xdr:rowOff>
    </xdr:from>
    <xdr:to>
      <xdr:col>71</xdr:col>
      <xdr:colOff>177800</xdr:colOff>
      <xdr:row>56</xdr:row>
      <xdr:rowOff>151023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88726"/>
          <a:ext cx="889000" cy="6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140510</xdr:rowOff>
    </xdr:from>
    <xdr:to>
      <xdr:col>85</xdr:col>
      <xdr:colOff>177800</xdr:colOff>
      <xdr:row>54</xdr:row>
      <xdr:rowOff>70660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2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163387</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07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101457</xdr:rowOff>
    </xdr:from>
    <xdr:to>
      <xdr:col>81</xdr:col>
      <xdr:colOff>101600</xdr:colOff>
      <xdr:row>57</xdr:row>
      <xdr:rowOff>31607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22734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77843</xdr:rowOff>
    </xdr:from>
    <xdr:to>
      <xdr:col>76</xdr:col>
      <xdr:colOff>165100</xdr:colOff>
      <xdr:row>57</xdr:row>
      <xdr:rowOff>7993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7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170570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7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36726</xdr:rowOff>
    </xdr:from>
    <xdr:to>
      <xdr:col>72</xdr:col>
      <xdr:colOff>38100</xdr:colOff>
      <xdr:row>56</xdr:row>
      <xdr:rowOff>138326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129453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100223</xdr:rowOff>
    </xdr:from>
    <xdr:to>
      <xdr:col>67</xdr:col>
      <xdr:colOff>101600</xdr:colOff>
      <xdr:row>57</xdr:row>
      <xdr:rowOff>30373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21500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26209</xdr:rowOff>
    </xdr:from>
    <xdr:to>
      <xdr:col>85</xdr:col>
      <xdr:colOff>127000</xdr:colOff>
      <xdr:row>78</xdr:row>
      <xdr:rowOff>32231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056409"/>
          <a:ext cx="838200" cy="34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26209</xdr:rowOff>
    </xdr:from>
    <xdr:to>
      <xdr:col>81</xdr:col>
      <xdr:colOff>50800</xdr:colOff>
      <xdr:row>77</xdr:row>
      <xdr:rowOff>123689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056409"/>
          <a:ext cx="889000" cy="26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123689</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25339"/>
          <a:ext cx="889000" cy="18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136883</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09983"/>
          <a:ext cx="889000" cy="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152881</xdr:rowOff>
    </xdr:from>
    <xdr:to>
      <xdr:col>85</xdr:col>
      <xdr:colOff>177800</xdr:colOff>
      <xdr:row>78</xdr:row>
      <xdr:rowOff>83031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112258</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4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146859</xdr:rowOff>
    </xdr:from>
    <xdr:to>
      <xdr:col>81</xdr:col>
      <xdr:colOff>101600</xdr:colOff>
      <xdr:row>76</xdr:row>
      <xdr:rowOff>77009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0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93536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278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72889</xdr:rowOff>
    </xdr:from>
    <xdr:to>
      <xdr:col>76</xdr:col>
      <xdr:colOff>165100</xdr:colOff>
      <xdr:row>78</xdr:row>
      <xdr:rowOff>3039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7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19566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0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86083</xdr:rowOff>
    </xdr:from>
    <xdr:to>
      <xdr:col>67</xdr:col>
      <xdr:colOff>101600</xdr:colOff>
      <xdr:row>79</xdr:row>
      <xdr:rowOff>16233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7360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62872</xdr:rowOff>
    </xdr:from>
    <xdr:to>
      <xdr:col>85</xdr:col>
      <xdr:colOff>127000</xdr:colOff>
      <xdr:row>97</xdr:row>
      <xdr:rowOff>83446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9352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83446</xdr:rowOff>
    </xdr:from>
    <xdr:to>
      <xdr:col>81</xdr:col>
      <xdr:colOff>50800</xdr:colOff>
      <xdr:row>97</xdr:row>
      <xdr:rowOff>88161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14096"/>
          <a:ext cx="889000" cy="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88161</xdr:rowOff>
    </xdr:from>
    <xdr:to>
      <xdr:col>76</xdr:col>
      <xdr:colOff>114300</xdr:colOff>
      <xdr:row>97</xdr:row>
      <xdr:rowOff>108862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18811"/>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108862</xdr:rowOff>
    </xdr:from>
    <xdr:to>
      <xdr:col>71</xdr:col>
      <xdr:colOff>177800</xdr:colOff>
      <xdr:row>97</xdr:row>
      <xdr:rowOff>118148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39512"/>
          <a:ext cx="8890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12072</xdr:rowOff>
    </xdr:from>
    <xdr:to>
      <xdr:col>85</xdr:col>
      <xdr:colOff>177800</xdr:colOff>
      <xdr:row>97</xdr:row>
      <xdr:rowOff>113672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161949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2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32646</xdr:rowOff>
    </xdr:from>
    <xdr:to>
      <xdr:col>81</xdr:col>
      <xdr:colOff>101600</xdr:colOff>
      <xdr:row>97</xdr:row>
      <xdr:rowOff>134246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6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125373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37361</xdr:rowOff>
    </xdr:from>
    <xdr:to>
      <xdr:col>76</xdr:col>
      <xdr:colOff>165100</xdr:colOff>
      <xdr:row>97</xdr:row>
      <xdr:rowOff>138961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130088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58062</xdr:rowOff>
    </xdr:from>
    <xdr:to>
      <xdr:col>72</xdr:col>
      <xdr:colOff>38100</xdr:colOff>
      <xdr:row>97</xdr:row>
      <xdr:rowOff>159662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150789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67348</xdr:rowOff>
    </xdr:from>
    <xdr:to>
      <xdr:col>67</xdr:col>
      <xdr:colOff>101600</xdr:colOff>
      <xdr:row>97</xdr:row>
      <xdr:rowOff>168948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160075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議会費は、住民一人当たり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10,208</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円であり、前年度と比較して約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7.9</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％減少となっている。主な要因としては、議員辞職による議会費の減少であるが、類似団体内平均値と比較して高い水準で推移している。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教育費</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は、住民一人当たり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115,727</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円であり、前年度と比較して、</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116.9</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。主な要因としては、新公民館建設事業費の増加に伴う教育費の増加である。</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災害復旧費は、住民一人当たり</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23,506</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であり</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前年度と比較して、約</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76.5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％の減少となっている。主な要因としては、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令和元年に発生した一連の激甚災害</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対応に係る</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農林水産施設</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災害復旧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こども園災害</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復旧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事業、小中学校災害復旧事業が完了したことによる減少である。</a:t>
          </a: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実質収支比率は、一般的に</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％が適正な範囲とされている</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19.04</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であり、</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に余力</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あったと分析される</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しかしながら、新型コロナウイルス感染症対策に係る国庫支出金等の歳入増加、同じく</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新型コロナウイルス感染症対策</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の影響により経常的な事業が行われなかったことによる歳出減少等、一時的な改善であると思料される。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また、実質単年度収支についても</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、概ね上記の理由により、昨年度同様黒字化した</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財政調整基金残高について</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激甚災害対応に係る基金の取り崩し</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によって</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していたが、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21.26</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上に戻すことができた。しかし、積立を行ったものの普通交付税等の増加によって、標準財政規模比における財政調整基金残高の伸び率はそこまで高くはなかった。今後、何らかの有事の際に対応できるように令和元年度以前の状態に近づけるよう努力したい。</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このことについては、</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事務事業の見直し・統廃合など</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歳出合理化等、行財政改革を推進し、実質収支比率</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の水準</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維持</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に向け、健全な財政に努めたい。</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千葉県長柄町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一般会計、特別会計の実質収支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額が黒字又は</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資金不足</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に該当が</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ないため</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、連結実質赤字比率についても該当</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はない</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一般会計については、</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普通交付税及び</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新型コロナウイルス感染症対策に係る国庫支出金</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の歳入増加、新型コロナウイルス感染症対策に伴</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う</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経常的な事業</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の中止</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による歳出</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を要因として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、一時的な改善で</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あると思慮するが、前年度同様に</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黒字化した。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65_&#38263;&#26564;&#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265_&#38263;&#26564;&#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F51">
            <v>16.3</v>
          </cell>
          <cell r="CN51">
            <v>16.8</v>
          </cell>
          <cell r="CV51">
            <v>5.4</v>
          </cell>
        </row>
        <row r="53">
          <cell r="BP53">
            <v>51.2</v>
          </cell>
          <cell r="BX53">
            <v>52.1</v>
          </cell>
          <cell r="CF53">
            <v>53.7</v>
          </cell>
          <cell r="CN53">
            <v>55.4</v>
          </cell>
          <cell r="CV53">
            <v>57.1</v>
          </cell>
        </row>
        <row r="55">
          <cell r="AN55" t="str">
            <v>類似団体内平均値</v>
          </cell>
          <cell r="BP55">
            <v>23.4</v>
          </cell>
          <cell r="BX55">
            <v>7.6</v>
          </cell>
          <cell r="CF55">
            <v>3</v>
          </cell>
          <cell r="CN55">
            <v>3.4</v>
          </cell>
          <cell r="CV55">
            <v>0</v>
          </cell>
        </row>
        <row r="57">
          <cell r="BP57">
            <v>59.2</v>
          </cell>
          <cell r="BX57">
            <v>63.4</v>
          </cell>
          <cell r="CF57">
            <v>63.3</v>
          </cell>
          <cell r="CN57">
            <v>62.8</v>
          </cell>
          <cell r="CV57">
            <v>62.8</v>
          </cell>
        </row>
        <row r="72">
          <cell r="BP72" t="str">
            <v>H29</v>
          </cell>
          <cell r="BX72" t="str">
            <v>H30</v>
          </cell>
          <cell r="CF72" t="str">
            <v>R01</v>
          </cell>
          <cell r="CN72" t="str">
            <v>R02</v>
          </cell>
          <cell r="CV72" t="str">
            <v>R03</v>
          </cell>
        </row>
        <row r="73">
          <cell r="AN73" t="str">
            <v>当該団体値</v>
          </cell>
          <cell r="CF73">
            <v>16.3</v>
          </cell>
          <cell r="CN73">
            <v>16.8</v>
          </cell>
          <cell r="CV73">
            <v>5.4</v>
          </cell>
        </row>
        <row r="75">
          <cell r="BP75">
            <v>4.8</v>
          </cell>
          <cell r="BX75">
            <v>4.7</v>
          </cell>
          <cell r="CF75">
            <v>5.4</v>
          </cell>
          <cell r="CN75">
            <v>5.7</v>
          </cell>
          <cell r="CV75">
            <v>6.1</v>
          </cell>
        </row>
        <row r="77">
          <cell r="AN77" t="str">
            <v>類似団体内平均値</v>
          </cell>
          <cell r="BP77">
            <v>23.4</v>
          </cell>
          <cell r="BX77">
            <v>7.6</v>
          </cell>
          <cell r="CF77">
            <v>3</v>
          </cell>
          <cell r="CN77">
            <v>3.4</v>
          </cell>
          <cell r="CV77">
            <v>0</v>
          </cell>
        </row>
        <row r="79">
          <cell r="BP79">
            <v>8.5</v>
          </cell>
          <cell r="BX79">
            <v>8.6</v>
          </cell>
          <cell r="CF79">
            <v>8.8000000000000007</v>
          </cell>
          <cell r="CN79">
            <v>8.8000000000000007</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5537888</v>
      </c>
      <c r="BO4" s="433"/>
      <c r="BP4" s="433"/>
      <c r="BQ4" s="433"/>
      <c r="BR4" s="433"/>
      <c r="BS4" s="433"/>
      <c r="BT4" s="433"/>
      <c r="BU4" s="434"/>
      <c r="BV4" s="432">
        <v>6150860</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19</v>
      </c>
      <c r="CU4" s="573"/>
      <c r="CV4" s="573"/>
      <c r="CW4" s="573"/>
      <c r="CX4" s="573"/>
      <c r="CY4" s="573"/>
      <c r="CZ4" s="573"/>
      <c r="DA4" s="574"/>
      <c r="DB4" s="572">
        <v>7.4</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4956739</v>
      </c>
      <c r="BO5" s="404"/>
      <c r="BP5" s="404"/>
      <c r="BQ5" s="404"/>
      <c r="BR5" s="404"/>
      <c r="BS5" s="404"/>
      <c r="BT5" s="404"/>
      <c r="BU5" s="405"/>
      <c r="BV5" s="403">
        <v>5827962</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81.5</v>
      </c>
      <c r="CU5" s="401"/>
      <c r="CV5" s="401"/>
      <c r="CW5" s="401"/>
      <c r="CX5" s="401"/>
      <c r="CY5" s="401"/>
      <c r="CZ5" s="401"/>
      <c r="DA5" s="402"/>
      <c r="DB5" s="400">
        <v>90.6</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102</v>
      </c>
      <c r="AV6" s="462"/>
      <c r="AW6" s="462"/>
      <c r="AX6" s="462"/>
      <c r="AY6" s="417" t="s">
        <v>103</v>
      </c>
      <c r="AZ6" s="418"/>
      <c r="BA6" s="418"/>
      <c r="BB6" s="418"/>
      <c r="BC6" s="418"/>
      <c r="BD6" s="418"/>
      <c r="BE6" s="418"/>
      <c r="BF6" s="418"/>
      <c r="BG6" s="418"/>
      <c r="BH6" s="418"/>
      <c r="BI6" s="418"/>
      <c r="BJ6" s="418"/>
      <c r="BK6" s="418"/>
      <c r="BL6" s="418"/>
      <c r="BM6" s="419"/>
      <c r="BN6" s="403">
        <v>581149</v>
      </c>
      <c r="BO6" s="404"/>
      <c r="BP6" s="404"/>
      <c r="BQ6" s="404"/>
      <c r="BR6" s="404"/>
      <c r="BS6" s="404"/>
      <c r="BT6" s="404"/>
      <c r="BU6" s="405"/>
      <c r="BV6" s="403">
        <v>322898</v>
      </c>
      <c r="BW6" s="404"/>
      <c r="BX6" s="404"/>
      <c r="BY6" s="404"/>
      <c r="BZ6" s="404"/>
      <c r="CA6" s="404"/>
      <c r="CB6" s="404"/>
      <c r="CC6" s="405"/>
      <c r="CD6" s="443" t="s">
        <v>104</v>
      </c>
      <c r="CE6" s="363"/>
      <c r="CF6" s="363"/>
      <c r="CG6" s="363"/>
      <c r="CH6" s="363"/>
      <c r="CI6" s="363"/>
      <c r="CJ6" s="363"/>
      <c r="CK6" s="363"/>
      <c r="CL6" s="363"/>
      <c r="CM6" s="363"/>
      <c r="CN6" s="363"/>
      <c r="CO6" s="363"/>
      <c r="CP6" s="363"/>
      <c r="CQ6" s="363"/>
      <c r="CR6" s="363"/>
      <c r="CS6" s="444"/>
      <c r="CT6" s="546">
        <v>87.2</v>
      </c>
      <c r="CU6" s="547"/>
      <c r="CV6" s="547"/>
      <c r="CW6" s="547"/>
      <c r="CX6" s="547"/>
      <c r="CY6" s="547"/>
      <c r="CZ6" s="547"/>
      <c r="DA6" s="548"/>
      <c r="DB6" s="546">
        <v>95.8</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105</v>
      </c>
      <c r="AN7" s="360"/>
      <c r="AO7" s="360"/>
      <c r="AP7" s="360"/>
      <c r="AQ7" s="360"/>
      <c r="AR7" s="360"/>
      <c r="AS7" s="360"/>
      <c r="AT7" s="361"/>
      <c r="AU7" s="461" t="s">
        <v>106</v>
      </c>
      <c r="AV7" s="462"/>
      <c r="AW7" s="462"/>
      <c r="AX7" s="462"/>
      <c r="AY7" s="417" t="s">
        <v>107</v>
      </c>
      <c r="AZ7" s="418"/>
      <c r="BA7" s="418"/>
      <c r="BB7" s="418"/>
      <c r="BC7" s="418"/>
      <c r="BD7" s="418"/>
      <c r="BE7" s="418"/>
      <c r="BF7" s="418"/>
      <c r="BG7" s="418"/>
      <c r="BH7" s="418"/>
      <c r="BI7" s="418"/>
      <c r="BJ7" s="418"/>
      <c r="BK7" s="418"/>
      <c r="BL7" s="418"/>
      <c r="BM7" s="419"/>
      <c r="BN7" s="403">
        <v>33471</v>
      </c>
      <c r="BO7" s="404"/>
      <c r="BP7" s="404"/>
      <c r="BQ7" s="404"/>
      <c r="BR7" s="404"/>
      <c r="BS7" s="404"/>
      <c r="BT7" s="404"/>
      <c r="BU7" s="405"/>
      <c r="BV7" s="403">
        <v>123908</v>
      </c>
      <c r="BW7" s="404"/>
      <c r="BX7" s="404"/>
      <c r="BY7" s="404"/>
      <c r="BZ7" s="404"/>
      <c r="CA7" s="404"/>
      <c r="CB7" s="404"/>
      <c r="CC7" s="405"/>
      <c r="CD7" s="443" t="s">
        <v>108</v>
      </c>
      <c r="CE7" s="363"/>
      <c r="CF7" s="363"/>
      <c r="CG7" s="363"/>
      <c r="CH7" s="363"/>
      <c r="CI7" s="363"/>
      <c r="CJ7" s="363"/>
      <c r="CK7" s="363"/>
      <c r="CL7" s="363"/>
      <c r="CM7" s="363"/>
      <c r="CN7" s="363"/>
      <c r="CO7" s="363"/>
      <c r="CP7" s="363"/>
      <c r="CQ7" s="363"/>
      <c r="CR7" s="363"/>
      <c r="CS7" s="444"/>
      <c r="CT7" s="403">
        <v>2875955</v>
      </c>
      <c r="CU7" s="404"/>
      <c r="CV7" s="404"/>
      <c r="CW7" s="404"/>
      <c r="CX7" s="404"/>
      <c r="CY7" s="404"/>
      <c r="CZ7" s="404"/>
      <c r="DA7" s="405"/>
      <c r="DB7" s="403">
        <v>2682990</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109</v>
      </c>
      <c r="AN8" s="360"/>
      <c r="AO8" s="360"/>
      <c r="AP8" s="360"/>
      <c r="AQ8" s="360"/>
      <c r="AR8" s="360"/>
      <c r="AS8" s="360"/>
      <c r="AT8" s="361"/>
      <c r="AU8" s="461" t="s">
        <v>94</v>
      </c>
      <c r="AV8" s="462"/>
      <c r="AW8" s="462"/>
      <c r="AX8" s="462"/>
      <c r="AY8" s="417" t="s">
        <v>110</v>
      </c>
      <c r="AZ8" s="418"/>
      <c r="BA8" s="418"/>
      <c r="BB8" s="418"/>
      <c r="BC8" s="418"/>
      <c r="BD8" s="418"/>
      <c r="BE8" s="418"/>
      <c r="BF8" s="418"/>
      <c r="BG8" s="418"/>
      <c r="BH8" s="418"/>
      <c r="BI8" s="418"/>
      <c r="BJ8" s="418"/>
      <c r="BK8" s="418"/>
      <c r="BL8" s="418"/>
      <c r="BM8" s="419"/>
      <c r="BN8" s="403">
        <v>547678</v>
      </c>
      <c r="BO8" s="404"/>
      <c r="BP8" s="404"/>
      <c r="BQ8" s="404"/>
      <c r="BR8" s="404"/>
      <c r="BS8" s="404"/>
      <c r="BT8" s="404"/>
      <c r="BU8" s="405"/>
      <c r="BV8" s="403">
        <v>198990</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0.54</v>
      </c>
      <c r="CU8" s="507"/>
      <c r="CV8" s="507"/>
      <c r="CW8" s="507"/>
      <c r="CX8" s="507"/>
      <c r="CY8" s="507"/>
      <c r="CZ8" s="507"/>
      <c r="DA8" s="508"/>
      <c r="DB8" s="506">
        <v>0.57999999999999996</v>
      </c>
      <c r="DC8" s="507"/>
      <c r="DD8" s="507"/>
      <c r="DE8" s="507"/>
      <c r="DF8" s="507"/>
      <c r="DG8" s="507"/>
      <c r="DH8" s="507"/>
      <c r="DI8" s="508"/>
    </row>
    <row r="9" spans="1:119" ht="18.75" customHeight="1" thickBot="1" x14ac:dyDescent="0.25">
      <c r="A9" s="172"/>
      <c r="B9" s="535" t="s">
        <v>112</v>
      </c>
      <c r="C9" s="536"/>
      <c r="D9" s="536"/>
      <c r="E9" s="536"/>
      <c r="F9" s="536"/>
      <c r="G9" s="536"/>
      <c r="H9" s="536"/>
      <c r="I9" s="536"/>
      <c r="J9" s="536"/>
      <c r="K9" s="454"/>
      <c r="L9" s="537" t="s">
        <v>113</v>
      </c>
      <c r="M9" s="538"/>
      <c r="N9" s="538"/>
      <c r="O9" s="538"/>
      <c r="P9" s="538"/>
      <c r="Q9" s="539"/>
      <c r="R9" s="540">
        <v>6721</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94</v>
      </c>
      <c r="AV9" s="462"/>
      <c r="AW9" s="462"/>
      <c r="AX9" s="462"/>
      <c r="AY9" s="417" t="s">
        <v>116</v>
      </c>
      <c r="AZ9" s="418"/>
      <c r="BA9" s="418"/>
      <c r="BB9" s="418"/>
      <c r="BC9" s="418"/>
      <c r="BD9" s="418"/>
      <c r="BE9" s="418"/>
      <c r="BF9" s="418"/>
      <c r="BG9" s="418"/>
      <c r="BH9" s="418"/>
      <c r="BI9" s="418"/>
      <c r="BJ9" s="418"/>
      <c r="BK9" s="418"/>
      <c r="BL9" s="418"/>
      <c r="BM9" s="419"/>
      <c r="BN9" s="403">
        <v>348688</v>
      </c>
      <c r="BO9" s="404"/>
      <c r="BP9" s="404"/>
      <c r="BQ9" s="404"/>
      <c r="BR9" s="404"/>
      <c r="BS9" s="404"/>
      <c r="BT9" s="404"/>
      <c r="BU9" s="405"/>
      <c r="BV9" s="403">
        <v>161173</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9.4</v>
      </c>
      <c r="CU9" s="401"/>
      <c r="CV9" s="401"/>
      <c r="CW9" s="401"/>
      <c r="CX9" s="401"/>
      <c r="CY9" s="401"/>
      <c r="CZ9" s="401"/>
      <c r="DA9" s="402"/>
      <c r="DB9" s="400">
        <v>9.3000000000000007</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118</v>
      </c>
      <c r="M10" s="360"/>
      <c r="N10" s="360"/>
      <c r="O10" s="360"/>
      <c r="P10" s="360"/>
      <c r="Q10" s="361"/>
      <c r="R10" s="356">
        <v>7337</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94</v>
      </c>
      <c r="AV10" s="462"/>
      <c r="AW10" s="462"/>
      <c r="AX10" s="462"/>
      <c r="AY10" s="417" t="s">
        <v>120</v>
      </c>
      <c r="AZ10" s="418"/>
      <c r="BA10" s="418"/>
      <c r="BB10" s="418"/>
      <c r="BC10" s="418"/>
      <c r="BD10" s="418"/>
      <c r="BE10" s="418"/>
      <c r="BF10" s="418"/>
      <c r="BG10" s="418"/>
      <c r="BH10" s="418"/>
      <c r="BI10" s="418"/>
      <c r="BJ10" s="418"/>
      <c r="BK10" s="418"/>
      <c r="BL10" s="418"/>
      <c r="BM10" s="419"/>
      <c r="BN10" s="403">
        <v>110003</v>
      </c>
      <c r="BO10" s="404"/>
      <c r="BP10" s="404"/>
      <c r="BQ10" s="404"/>
      <c r="BR10" s="404"/>
      <c r="BS10" s="404"/>
      <c r="BT10" s="404"/>
      <c r="BU10" s="405"/>
      <c r="BV10" s="403">
        <v>262322</v>
      </c>
      <c r="BW10" s="404"/>
      <c r="BX10" s="404"/>
      <c r="BY10" s="404"/>
      <c r="BZ10" s="404"/>
      <c r="CA10" s="404"/>
      <c r="CB10" s="404"/>
      <c r="CC10" s="405"/>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122</v>
      </c>
      <c r="M11" s="365"/>
      <c r="N11" s="365"/>
      <c r="O11" s="365"/>
      <c r="P11" s="365"/>
      <c r="Q11" s="366"/>
      <c r="R11" s="532" t="s">
        <v>123</v>
      </c>
      <c r="S11" s="533"/>
      <c r="T11" s="533"/>
      <c r="U11" s="533"/>
      <c r="V11" s="534"/>
      <c r="W11" s="544"/>
      <c r="X11" s="354"/>
      <c r="Y11" s="354"/>
      <c r="Z11" s="354"/>
      <c r="AA11" s="354"/>
      <c r="AB11" s="354"/>
      <c r="AC11" s="354"/>
      <c r="AD11" s="354"/>
      <c r="AE11" s="354"/>
      <c r="AF11" s="354"/>
      <c r="AG11" s="354"/>
      <c r="AH11" s="354"/>
      <c r="AI11" s="354"/>
      <c r="AJ11" s="354"/>
      <c r="AK11" s="354"/>
      <c r="AL11" s="545"/>
      <c r="AM11" s="460" t="s">
        <v>124</v>
      </c>
      <c r="AN11" s="360"/>
      <c r="AO11" s="360"/>
      <c r="AP11" s="360"/>
      <c r="AQ11" s="360"/>
      <c r="AR11" s="360"/>
      <c r="AS11" s="360"/>
      <c r="AT11" s="361"/>
      <c r="AU11" s="461" t="s">
        <v>125</v>
      </c>
      <c r="AV11" s="462"/>
      <c r="AW11" s="462"/>
      <c r="AX11" s="462"/>
      <c r="AY11" s="417" t="s">
        <v>126</v>
      </c>
      <c r="AZ11" s="418"/>
      <c r="BA11" s="418"/>
      <c r="BB11" s="418"/>
      <c r="BC11" s="418"/>
      <c r="BD11" s="418"/>
      <c r="BE11" s="418"/>
      <c r="BF11" s="418"/>
      <c r="BG11" s="418"/>
      <c r="BH11" s="418"/>
      <c r="BI11" s="418"/>
      <c r="BJ11" s="418"/>
      <c r="BK11" s="418"/>
      <c r="BL11" s="418"/>
      <c r="BM11" s="419"/>
      <c r="BN11" s="403">
        <v>6078</v>
      </c>
      <c r="BO11" s="404"/>
      <c r="BP11" s="404"/>
      <c r="BQ11" s="404"/>
      <c r="BR11" s="404"/>
      <c r="BS11" s="404"/>
      <c r="BT11" s="404"/>
      <c r="BU11" s="405"/>
      <c r="BV11" s="403">
        <v>0</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128</v>
      </c>
      <c r="DC11" s="507"/>
      <c r="DD11" s="507"/>
      <c r="DE11" s="507"/>
      <c r="DF11" s="507"/>
      <c r="DG11" s="507"/>
      <c r="DH11" s="507"/>
      <c r="DI11" s="508"/>
    </row>
    <row r="12" spans="1:119" ht="18.75" customHeight="1" x14ac:dyDescent="0.2">
      <c r="A12" s="172"/>
      <c r="B12" s="509" t="s">
        <v>129</v>
      </c>
      <c r="C12" s="510"/>
      <c r="D12" s="510"/>
      <c r="E12" s="510"/>
      <c r="F12" s="510"/>
      <c r="G12" s="510"/>
      <c r="H12" s="510"/>
      <c r="I12" s="510"/>
      <c r="J12" s="510"/>
      <c r="K12" s="511"/>
      <c r="L12" s="518" t="s">
        <v>130</v>
      </c>
      <c r="M12" s="519"/>
      <c r="N12" s="519"/>
      <c r="O12" s="519"/>
      <c r="P12" s="519"/>
      <c r="Q12" s="520"/>
      <c r="R12" s="521">
        <v>6588</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94</v>
      </c>
      <c r="AV12" s="462"/>
      <c r="AW12" s="462"/>
      <c r="AX12" s="462"/>
      <c r="AY12" s="417" t="s">
        <v>134</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391688</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128</v>
      </c>
      <c r="CU12" s="507"/>
      <c r="CV12" s="507"/>
      <c r="CW12" s="507"/>
      <c r="CX12" s="507"/>
      <c r="CY12" s="507"/>
      <c r="CZ12" s="507"/>
      <c r="DA12" s="508"/>
      <c r="DB12" s="506" t="s">
        <v>128</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136</v>
      </c>
      <c r="N13" s="488"/>
      <c r="O13" s="488"/>
      <c r="P13" s="488"/>
      <c r="Q13" s="489"/>
      <c r="R13" s="490">
        <v>6490</v>
      </c>
      <c r="S13" s="491"/>
      <c r="T13" s="491"/>
      <c r="U13" s="491"/>
      <c r="V13" s="492"/>
      <c r="W13" s="493" t="s">
        <v>137</v>
      </c>
      <c r="X13" s="389"/>
      <c r="Y13" s="389"/>
      <c r="Z13" s="389"/>
      <c r="AA13" s="389"/>
      <c r="AB13" s="390"/>
      <c r="AC13" s="356">
        <v>280</v>
      </c>
      <c r="AD13" s="357"/>
      <c r="AE13" s="357"/>
      <c r="AF13" s="357"/>
      <c r="AG13" s="358"/>
      <c r="AH13" s="356">
        <v>375</v>
      </c>
      <c r="AI13" s="357"/>
      <c r="AJ13" s="357"/>
      <c r="AK13" s="357"/>
      <c r="AL13" s="416"/>
      <c r="AM13" s="460" t="s">
        <v>138</v>
      </c>
      <c r="AN13" s="360"/>
      <c r="AO13" s="360"/>
      <c r="AP13" s="360"/>
      <c r="AQ13" s="360"/>
      <c r="AR13" s="360"/>
      <c r="AS13" s="360"/>
      <c r="AT13" s="361"/>
      <c r="AU13" s="461" t="s">
        <v>139</v>
      </c>
      <c r="AV13" s="462"/>
      <c r="AW13" s="462"/>
      <c r="AX13" s="462"/>
      <c r="AY13" s="417" t="s">
        <v>140</v>
      </c>
      <c r="AZ13" s="418"/>
      <c r="BA13" s="418"/>
      <c r="BB13" s="418"/>
      <c r="BC13" s="418"/>
      <c r="BD13" s="418"/>
      <c r="BE13" s="418"/>
      <c r="BF13" s="418"/>
      <c r="BG13" s="418"/>
      <c r="BH13" s="418"/>
      <c r="BI13" s="418"/>
      <c r="BJ13" s="418"/>
      <c r="BK13" s="418"/>
      <c r="BL13" s="418"/>
      <c r="BM13" s="419"/>
      <c r="BN13" s="403">
        <v>464769</v>
      </c>
      <c r="BO13" s="404"/>
      <c r="BP13" s="404"/>
      <c r="BQ13" s="404"/>
      <c r="BR13" s="404"/>
      <c r="BS13" s="404"/>
      <c r="BT13" s="404"/>
      <c r="BU13" s="405"/>
      <c r="BV13" s="403">
        <v>31807</v>
      </c>
      <c r="BW13" s="404"/>
      <c r="BX13" s="404"/>
      <c r="BY13" s="404"/>
      <c r="BZ13" s="404"/>
      <c r="CA13" s="404"/>
      <c r="CB13" s="404"/>
      <c r="CC13" s="405"/>
      <c r="CD13" s="443" t="s">
        <v>141</v>
      </c>
      <c r="CE13" s="363"/>
      <c r="CF13" s="363"/>
      <c r="CG13" s="363"/>
      <c r="CH13" s="363"/>
      <c r="CI13" s="363"/>
      <c r="CJ13" s="363"/>
      <c r="CK13" s="363"/>
      <c r="CL13" s="363"/>
      <c r="CM13" s="363"/>
      <c r="CN13" s="363"/>
      <c r="CO13" s="363"/>
      <c r="CP13" s="363"/>
      <c r="CQ13" s="363"/>
      <c r="CR13" s="363"/>
      <c r="CS13" s="444"/>
      <c r="CT13" s="400">
        <v>6.1</v>
      </c>
      <c r="CU13" s="401"/>
      <c r="CV13" s="401"/>
      <c r="CW13" s="401"/>
      <c r="CX13" s="401"/>
      <c r="CY13" s="401"/>
      <c r="CZ13" s="401"/>
      <c r="DA13" s="402"/>
      <c r="DB13" s="400">
        <v>5.7</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142</v>
      </c>
      <c r="M14" s="530"/>
      <c r="N14" s="530"/>
      <c r="O14" s="530"/>
      <c r="P14" s="530"/>
      <c r="Q14" s="531"/>
      <c r="R14" s="490">
        <v>6754</v>
      </c>
      <c r="S14" s="491"/>
      <c r="T14" s="491"/>
      <c r="U14" s="491"/>
      <c r="V14" s="492"/>
      <c r="W14" s="494"/>
      <c r="X14" s="392"/>
      <c r="Y14" s="392"/>
      <c r="Z14" s="392"/>
      <c r="AA14" s="392"/>
      <c r="AB14" s="393"/>
      <c r="AC14" s="483">
        <v>9.1999999999999993</v>
      </c>
      <c r="AD14" s="484"/>
      <c r="AE14" s="484"/>
      <c r="AF14" s="484"/>
      <c r="AG14" s="485"/>
      <c r="AH14" s="483">
        <v>10.9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143</v>
      </c>
      <c r="CE14" s="441"/>
      <c r="CF14" s="441"/>
      <c r="CG14" s="441"/>
      <c r="CH14" s="441"/>
      <c r="CI14" s="441"/>
      <c r="CJ14" s="441"/>
      <c r="CK14" s="441"/>
      <c r="CL14" s="441"/>
      <c r="CM14" s="441"/>
      <c r="CN14" s="441"/>
      <c r="CO14" s="441"/>
      <c r="CP14" s="441"/>
      <c r="CQ14" s="441"/>
      <c r="CR14" s="441"/>
      <c r="CS14" s="442"/>
      <c r="CT14" s="500">
        <v>5.4</v>
      </c>
      <c r="CU14" s="501"/>
      <c r="CV14" s="501"/>
      <c r="CW14" s="501"/>
      <c r="CX14" s="501"/>
      <c r="CY14" s="501"/>
      <c r="CZ14" s="501"/>
      <c r="DA14" s="502"/>
      <c r="DB14" s="500">
        <v>16.8</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136</v>
      </c>
      <c r="N15" s="488"/>
      <c r="O15" s="488"/>
      <c r="P15" s="488"/>
      <c r="Q15" s="489"/>
      <c r="R15" s="490">
        <v>6646</v>
      </c>
      <c r="S15" s="491"/>
      <c r="T15" s="491"/>
      <c r="U15" s="491"/>
      <c r="V15" s="492"/>
      <c r="W15" s="493" t="s">
        <v>144</v>
      </c>
      <c r="X15" s="389"/>
      <c r="Y15" s="389"/>
      <c r="Z15" s="389"/>
      <c r="AA15" s="389"/>
      <c r="AB15" s="390"/>
      <c r="AC15" s="356">
        <v>809</v>
      </c>
      <c r="AD15" s="357"/>
      <c r="AE15" s="357"/>
      <c r="AF15" s="357"/>
      <c r="AG15" s="358"/>
      <c r="AH15" s="356">
        <v>909</v>
      </c>
      <c r="AI15" s="357"/>
      <c r="AJ15" s="357"/>
      <c r="AK15" s="357"/>
      <c r="AL15" s="416"/>
      <c r="AM15" s="460"/>
      <c r="AN15" s="360"/>
      <c r="AO15" s="360"/>
      <c r="AP15" s="360"/>
      <c r="AQ15" s="360"/>
      <c r="AR15" s="360"/>
      <c r="AS15" s="360"/>
      <c r="AT15" s="361"/>
      <c r="AU15" s="461"/>
      <c r="AV15" s="462"/>
      <c r="AW15" s="462"/>
      <c r="AX15" s="462"/>
      <c r="AY15" s="429" t="s">
        <v>145</v>
      </c>
      <c r="AZ15" s="430"/>
      <c r="BA15" s="430"/>
      <c r="BB15" s="430"/>
      <c r="BC15" s="430"/>
      <c r="BD15" s="430"/>
      <c r="BE15" s="430"/>
      <c r="BF15" s="430"/>
      <c r="BG15" s="430"/>
      <c r="BH15" s="430"/>
      <c r="BI15" s="430"/>
      <c r="BJ15" s="430"/>
      <c r="BK15" s="430"/>
      <c r="BL15" s="430"/>
      <c r="BM15" s="431"/>
      <c r="BN15" s="432">
        <v>1155591</v>
      </c>
      <c r="BO15" s="433"/>
      <c r="BP15" s="433"/>
      <c r="BQ15" s="433"/>
      <c r="BR15" s="433"/>
      <c r="BS15" s="433"/>
      <c r="BT15" s="433"/>
      <c r="BU15" s="434"/>
      <c r="BV15" s="432">
        <v>1199586</v>
      </c>
      <c r="BW15" s="433"/>
      <c r="BX15" s="433"/>
      <c r="BY15" s="433"/>
      <c r="BZ15" s="433"/>
      <c r="CA15" s="433"/>
      <c r="CB15" s="433"/>
      <c r="CC15" s="434"/>
      <c r="CD15" s="503" t="s">
        <v>146</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147</v>
      </c>
      <c r="M16" s="478"/>
      <c r="N16" s="478"/>
      <c r="O16" s="478"/>
      <c r="P16" s="478"/>
      <c r="Q16" s="479"/>
      <c r="R16" s="480" t="s">
        <v>148</v>
      </c>
      <c r="S16" s="481"/>
      <c r="T16" s="481"/>
      <c r="U16" s="481"/>
      <c r="V16" s="482"/>
      <c r="W16" s="494"/>
      <c r="X16" s="392"/>
      <c r="Y16" s="392"/>
      <c r="Z16" s="392"/>
      <c r="AA16" s="392"/>
      <c r="AB16" s="393"/>
      <c r="AC16" s="483">
        <v>26.6</v>
      </c>
      <c r="AD16" s="484"/>
      <c r="AE16" s="484"/>
      <c r="AF16" s="484"/>
      <c r="AG16" s="485"/>
      <c r="AH16" s="483">
        <v>26.4</v>
      </c>
      <c r="AI16" s="484"/>
      <c r="AJ16" s="484"/>
      <c r="AK16" s="484"/>
      <c r="AL16" s="486"/>
      <c r="AM16" s="460"/>
      <c r="AN16" s="360"/>
      <c r="AO16" s="360"/>
      <c r="AP16" s="360"/>
      <c r="AQ16" s="360"/>
      <c r="AR16" s="360"/>
      <c r="AS16" s="360"/>
      <c r="AT16" s="361"/>
      <c r="AU16" s="461"/>
      <c r="AV16" s="462"/>
      <c r="AW16" s="462"/>
      <c r="AX16" s="462"/>
      <c r="AY16" s="417" t="s">
        <v>149</v>
      </c>
      <c r="AZ16" s="418"/>
      <c r="BA16" s="418"/>
      <c r="BB16" s="418"/>
      <c r="BC16" s="418"/>
      <c r="BD16" s="418"/>
      <c r="BE16" s="418"/>
      <c r="BF16" s="418"/>
      <c r="BG16" s="418"/>
      <c r="BH16" s="418"/>
      <c r="BI16" s="418"/>
      <c r="BJ16" s="418"/>
      <c r="BK16" s="418"/>
      <c r="BL16" s="418"/>
      <c r="BM16" s="419"/>
      <c r="BN16" s="403">
        <v>2364304</v>
      </c>
      <c r="BO16" s="404"/>
      <c r="BP16" s="404"/>
      <c r="BQ16" s="404"/>
      <c r="BR16" s="404"/>
      <c r="BS16" s="404"/>
      <c r="BT16" s="404"/>
      <c r="BU16" s="405"/>
      <c r="BV16" s="403">
        <v>2211928</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150</v>
      </c>
      <c r="N17" s="497"/>
      <c r="O17" s="497"/>
      <c r="P17" s="497"/>
      <c r="Q17" s="498"/>
      <c r="R17" s="480" t="s">
        <v>151</v>
      </c>
      <c r="S17" s="481"/>
      <c r="T17" s="481"/>
      <c r="U17" s="481"/>
      <c r="V17" s="482"/>
      <c r="W17" s="493" t="s">
        <v>152</v>
      </c>
      <c r="X17" s="389"/>
      <c r="Y17" s="389"/>
      <c r="Z17" s="389"/>
      <c r="AA17" s="389"/>
      <c r="AB17" s="390"/>
      <c r="AC17" s="356">
        <v>1951</v>
      </c>
      <c r="AD17" s="357"/>
      <c r="AE17" s="357"/>
      <c r="AF17" s="357"/>
      <c r="AG17" s="358"/>
      <c r="AH17" s="356">
        <v>2157</v>
      </c>
      <c r="AI17" s="357"/>
      <c r="AJ17" s="357"/>
      <c r="AK17" s="357"/>
      <c r="AL17" s="416"/>
      <c r="AM17" s="460"/>
      <c r="AN17" s="360"/>
      <c r="AO17" s="360"/>
      <c r="AP17" s="360"/>
      <c r="AQ17" s="360"/>
      <c r="AR17" s="360"/>
      <c r="AS17" s="360"/>
      <c r="AT17" s="361"/>
      <c r="AU17" s="461"/>
      <c r="AV17" s="462"/>
      <c r="AW17" s="462"/>
      <c r="AX17" s="462"/>
      <c r="AY17" s="417" t="s">
        <v>153</v>
      </c>
      <c r="AZ17" s="418"/>
      <c r="BA17" s="418"/>
      <c r="BB17" s="418"/>
      <c r="BC17" s="418"/>
      <c r="BD17" s="418"/>
      <c r="BE17" s="418"/>
      <c r="BF17" s="418"/>
      <c r="BG17" s="418"/>
      <c r="BH17" s="418"/>
      <c r="BI17" s="418"/>
      <c r="BJ17" s="418"/>
      <c r="BK17" s="418"/>
      <c r="BL17" s="418"/>
      <c r="BM17" s="419"/>
      <c r="BN17" s="403">
        <v>1470280</v>
      </c>
      <c r="BO17" s="404"/>
      <c r="BP17" s="404"/>
      <c r="BQ17" s="404"/>
      <c r="BR17" s="404"/>
      <c r="BS17" s="404"/>
      <c r="BT17" s="404"/>
      <c r="BU17" s="405"/>
      <c r="BV17" s="403">
        <v>1526872</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154</v>
      </c>
      <c r="C18" s="454"/>
      <c r="D18" s="454"/>
      <c r="E18" s="455"/>
      <c r="F18" s="455"/>
      <c r="G18" s="455"/>
      <c r="H18" s="455"/>
      <c r="I18" s="455"/>
      <c r="J18" s="455"/>
      <c r="K18" s="455"/>
      <c r="L18" s="456">
        <v>47.11</v>
      </c>
      <c r="M18" s="456"/>
      <c r="N18" s="456"/>
      <c r="O18" s="456"/>
      <c r="P18" s="456"/>
      <c r="Q18" s="456"/>
      <c r="R18" s="457"/>
      <c r="S18" s="457"/>
      <c r="T18" s="457"/>
      <c r="U18" s="457"/>
      <c r="V18" s="458"/>
      <c r="W18" s="474"/>
      <c r="X18" s="475"/>
      <c r="Y18" s="475"/>
      <c r="Z18" s="475"/>
      <c r="AA18" s="475"/>
      <c r="AB18" s="499"/>
      <c r="AC18" s="373">
        <v>64.2</v>
      </c>
      <c r="AD18" s="374"/>
      <c r="AE18" s="374"/>
      <c r="AF18" s="374"/>
      <c r="AG18" s="459"/>
      <c r="AH18" s="373">
        <v>62.7</v>
      </c>
      <c r="AI18" s="374"/>
      <c r="AJ18" s="374"/>
      <c r="AK18" s="374"/>
      <c r="AL18" s="375"/>
      <c r="AM18" s="460"/>
      <c r="AN18" s="360"/>
      <c r="AO18" s="360"/>
      <c r="AP18" s="360"/>
      <c r="AQ18" s="360"/>
      <c r="AR18" s="360"/>
      <c r="AS18" s="360"/>
      <c r="AT18" s="361"/>
      <c r="AU18" s="461"/>
      <c r="AV18" s="462"/>
      <c r="AW18" s="462"/>
      <c r="AX18" s="462"/>
      <c r="AY18" s="417" t="s">
        <v>155</v>
      </c>
      <c r="AZ18" s="418"/>
      <c r="BA18" s="418"/>
      <c r="BB18" s="418"/>
      <c r="BC18" s="418"/>
      <c r="BD18" s="418"/>
      <c r="BE18" s="418"/>
      <c r="BF18" s="418"/>
      <c r="BG18" s="418"/>
      <c r="BH18" s="418"/>
      <c r="BI18" s="418"/>
      <c r="BJ18" s="418"/>
      <c r="BK18" s="418"/>
      <c r="BL18" s="418"/>
      <c r="BM18" s="419"/>
      <c r="BN18" s="403">
        <v>2451589</v>
      </c>
      <c r="BO18" s="404"/>
      <c r="BP18" s="404"/>
      <c r="BQ18" s="404"/>
      <c r="BR18" s="404"/>
      <c r="BS18" s="404"/>
      <c r="BT18" s="404"/>
      <c r="BU18" s="405"/>
      <c r="BV18" s="403">
        <v>2441330</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156</v>
      </c>
      <c r="C19" s="454"/>
      <c r="D19" s="454"/>
      <c r="E19" s="455"/>
      <c r="F19" s="455"/>
      <c r="G19" s="455"/>
      <c r="H19" s="455"/>
      <c r="I19" s="455"/>
      <c r="J19" s="455"/>
      <c r="K19" s="455"/>
      <c r="L19" s="463">
        <v>143</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157</v>
      </c>
      <c r="AZ19" s="418"/>
      <c r="BA19" s="418"/>
      <c r="BB19" s="418"/>
      <c r="BC19" s="418"/>
      <c r="BD19" s="418"/>
      <c r="BE19" s="418"/>
      <c r="BF19" s="418"/>
      <c r="BG19" s="418"/>
      <c r="BH19" s="418"/>
      <c r="BI19" s="418"/>
      <c r="BJ19" s="418"/>
      <c r="BK19" s="418"/>
      <c r="BL19" s="418"/>
      <c r="BM19" s="419"/>
      <c r="BN19" s="403">
        <v>3824583</v>
      </c>
      <c r="BO19" s="404"/>
      <c r="BP19" s="404"/>
      <c r="BQ19" s="404"/>
      <c r="BR19" s="404"/>
      <c r="BS19" s="404"/>
      <c r="BT19" s="404"/>
      <c r="BU19" s="405"/>
      <c r="BV19" s="403">
        <v>3617880</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158</v>
      </c>
      <c r="C20" s="454"/>
      <c r="D20" s="454"/>
      <c r="E20" s="455"/>
      <c r="F20" s="455"/>
      <c r="G20" s="455"/>
      <c r="H20" s="455"/>
      <c r="I20" s="455"/>
      <c r="J20" s="455"/>
      <c r="K20" s="455"/>
      <c r="L20" s="463">
        <v>2517</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159</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160</v>
      </c>
      <c r="C22" s="380"/>
      <c r="D22" s="381"/>
      <c r="E22" s="388" t="s">
        <v>1</v>
      </c>
      <c r="F22" s="389"/>
      <c r="G22" s="389"/>
      <c r="H22" s="389"/>
      <c r="I22" s="389"/>
      <c r="J22" s="389"/>
      <c r="K22" s="390"/>
      <c r="L22" s="388" t="s">
        <v>161</v>
      </c>
      <c r="M22" s="389"/>
      <c r="N22" s="389"/>
      <c r="O22" s="389"/>
      <c r="P22" s="390"/>
      <c r="Q22" s="394" t="s">
        <v>162</v>
      </c>
      <c r="R22" s="395"/>
      <c r="S22" s="395"/>
      <c r="T22" s="395"/>
      <c r="U22" s="395"/>
      <c r="V22" s="396"/>
      <c r="W22" s="445" t="s">
        <v>163</v>
      </c>
      <c r="X22" s="380"/>
      <c r="Y22" s="381"/>
      <c r="Z22" s="388" t="s">
        <v>1</v>
      </c>
      <c r="AA22" s="389"/>
      <c r="AB22" s="389"/>
      <c r="AC22" s="389"/>
      <c r="AD22" s="389"/>
      <c r="AE22" s="389"/>
      <c r="AF22" s="389"/>
      <c r="AG22" s="390"/>
      <c r="AH22" s="406" t="s">
        <v>164</v>
      </c>
      <c r="AI22" s="389"/>
      <c r="AJ22" s="389"/>
      <c r="AK22" s="389"/>
      <c r="AL22" s="390"/>
      <c r="AM22" s="406" t="s">
        <v>165</v>
      </c>
      <c r="AN22" s="407"/>
      <c r="AO22" s="407"/>
      <c r="AP22" s="407"/>
      <c r="AQ22" s="407"/>
      <c r="AR22" s="408"/>
      <c r="AS22" s="394" t="s">
        <v>162</v>
      </c>
      <c r="AT22" s="395"/>
      <c r="AU22" s="395"/>
      <c r="AV22" s="395"/>
      <c r="AW22" s="395"/>
      <c r="AX22" s="412"/>
      <c r="AY22" s="429" t="s">
        <v>166</v>
      </c>
      <c r="AZ22" s="430"/>
      <c r="BA22" s="430"/>
      <c r="BB22" s="430"/>
      <c r="BC22" s="430"/>
      <c r="BD22" s="430"/>
      <c r="BE22" s="430"/>
      <c r="BF22" s="430"/>
      <c r="BG22" s="430"/>
      <c r="BH22" s="430"/>
      <c r="BI22" s="430"/>
      <c r="BJ22" s="430"/>
      <c r="BK22" s="430"/>
      <c r="BL22" s="430"/>
      <c r="BM22" s="431"/>
      <c r="BN22" s="432">
        <v>3793173</v>
      </c>
      <c r="BO22" s="433"/>
      <c r="BP22" s="433"/>
      <c r="BQ22" s="433"/>
      <c r="BR22" s="433"/>
      <c r="BS22" s="433"/>
      <c r="BT22" s="433"/>
      <c r="BU22" s="434"/>
      <c r="BV22" s="432">
        <v>3425316</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167</v>
      </c>
      <c r="AZ23" s="418"/>
      <c r="BA23" s="418"/>
      <c r="BB23" s="418"/>
      <c r="BC23" s="418"/>
      <c r="BD23" s="418"/>
      <c r="BE23" s="418"/>
      <c r="BF23" s="418"/>
      <c r="BG23" s="418"/>
      <c r="BH23" s="418"/>
      <c r="BI23" s="418"/>
      <c r="BJ23" s="418"/>
      <c r="BK23" s="418"/>
      <c r="BL23" s="418"/>
      <c r="BM23" s="419"/>
      <c r="BN23" s="403">
        <v>3479264</v>
      </c>
      <c r="BO23" s="404"/>
      <c r="BP23" s="404"/>
      <c r="BQ23" s="404"/>
      <c r="BR23" s="404"/>
      <c r="BS23" s="404"/>
      <c r="BT23" s="404"/>
      <c r="BU23" s="405"/>
      <c r="BV23" s="403">
        <v>3115110</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168</v>
      </c>
      <c r="F24" s="360"/>
      <c r="G24" s="360"/>
      <c r="H24" s="360"/>
      <c r="I24" s="360"/>
      <c r="J24" s="360"/>
      <c r="K24" s="361"/>
      <c r="L24" s="356">
        <v>1</v>
      </c>
      <c r="M24" s="357"/>
      <c r="N24" s="357"/>
      <c r="O24" s="357"/>
      <c r="P24" s="358"/>
      <c r="Q24" s="356">
        <v>7880</v>
      </c>
      <c r="R24" s="357"/>
      <c r="S24" s="357"/>
      <c r="T24" s="357"/>
      <c r="U24" s="357"/>
      <c r="V24" s="358"/>
      <c r="W24" s="446"/>
      <c r="X24" s="383"/>
      <c r="Y24" s="384"/>
      <c r="Z24" s="359" t="s">
        <v>169</v>
      </c>
      <c r="AA24" s="360"/>
      <c r="AB24" s="360"/>
      <c r="AC24" s="360"/>
      <c r="AD24" s="360"/>
      <c r="AE24" s="360"/>
      <c r="AF24" s="360"/>
      <c r="AG24" s="361"/>
      <c r="AH24" s="356">
        <v>95</v>
      </c>
      <c r="AI24" s="357"/>
      <c r="AJ24" s="357"/>
      <c r="AK24" s="357"/>
      <c r="AL24" s="358"/>
      <c r="AM24" s="356">
        <v>288135</v>
      </c>
      <c r="AN24" s="357"/>
      <c r="AO24" s="357"/>
      <c r="AP24" s="357"/>
      <c r="AQ24" s="357"/>
      <c r="AR24" s="358"/>
      <c r="AS24" s="356">
        <v>3033</v>
      </c>
      <c r="AT24" s="357"/>
      <c r="AU24" s="357"/>
      <c r="AV24" s="357"/>
      <c r="AW24" s="357"/>
      <c r="AX24" s="416"/>
      <c r="AY24" s="376" t="s">
        <v>170</v>
      </c>
      <c r="AZ24" s="377"/>
      <c r="BA24" s="377"/>
      <c r="BB24" s="377"/>
      <c r="BC24" s="377"/>
      <c r="BD24" s="377"/>
      <c r="BE24" s="377"/>
      <c r="BF24" s="377"/>
      <c r="BG24" s="377"/>
      <c r="BH24" s="377"/>
      <c r="BI24" s="377"/>
      <c r="BJ24" s="377"/>
      <c r="BK24" s="377"/>
      <c r="BL24" s="377"/>
      <c r="BM24" s="378"/>
      <c r="BN24" s="403">
        <v>2100811</v>
      </c>
      <c r="BO24" s="404"/>
      <c r="BP24" s="404"/>
      <c r="BQ24" s="404"/>
      <c r="BR24" s="404"/>
      <c r="BS24" s="404"/>
      <c r="BT24" s="404"/>
      <c r="BU24" s="405"/>
      <c r="BV24" s="403">
        <v>1781688</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171</v>
      </c>
      <c r="F25" s="360"/>
      <c r="G25" s="360"/>
      <c r="H25" s="360"/>
      <c r="I25" s="360"/>
      <c r="J25" s="360"/>
      <c r="K25" s="361"/>
      <c r="L25" s="356">
        <v>1</v>
      </c>
      <c r="M25" s="357"/>
      <c r="N25" s="357"/>
      <c r="O25" s="357"/>
      <c r="P25" s="358"/>
      <c r="Q25" s="356">
        <v>6390</v>
      </c>
      <c r="R25" s="357"/>
      <c r="S25" s="357"/>
      <c r="T25" s="357"/>
      <c r="U25" s="357"/>
      <c r="V25" s="358"/>
      <c r="W25" s="446"/>
      <c r="X25" s="383"/>
      <c r="Y25" s="384"/>
      <c r="Z25" s="359" t="s">
        <v>172</v>
      </c>
      <c r="AA25" s="360"/>
      <c r="AB25" s="360"/>
      <c r="AC25" s="360"/>
      <c r="AD25" s="360"/>
      <c r="AE25" s="360"/>
      <c r="AF25" s="360"/>
      <c r="AG25" s="361"/>
      <c r="AH25" s="356" t="s">
        <v>128</v>
      </c>
      <c r="AI25" s="357"/>
      <c r="AJ25" s="357"/>
      <c r="AK25" s="357"/>
      <c r="AL25" s="358"/>
      <c r="AM25" s="356" t="s">
        <v>173</v>
      </c>
      <c r="AN25" s="357"/>
      <c r="AO25" s="357"/>
      <c r="AP25" s="357"/>
      <c r="AQ25" s="357"/>
      <c r="AR25" s="358"/>
      <c r="AS25" s="356" t="s">
        <v>128</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17208</v>
      </c>
      <c r="BO25" s="433"/>
      <c r="BP25" s="433"/>
      <c r="BQ25" s="433"/>
      <c r="BR25" s="433"/>
      <c r="BS25" s="433"/>
      <c r="BT25" s="433"/>
      <c r="BU25" s="434"/>
      <c r="BV25" s="432">
        <v>25441</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175</v>
      </c>
      <c r="F26" s="360"/>
      <c r="G26" s="360"/>
      <c r="H26" s="360"/>
      <c r="I26" s="360"/>
      <c r="J26" s="360"/>
      <c r="K26" s="361"/>
      <c r="L26" s="356">
        <v>1</v>
      </c>
      <c r="M26" s="357"/>
      <c r="N26" s="357"/>
      <c r="O26" s="357"/>
      <c r="P26" s="358"/>
      <c r="Q26" s="356">
        <v>5770</v>
      </c>
      <c r="R26" s="357"/>
      <c r="S26" s="357"/>
      <c r="T26" s="357"/>
      <c r="U26" s="357"/>
      <c r="V26" s="358"/>
      <c r="W26" s="446"/>
      <c r="X26" s="383"/>
      <c r="Y26" s="384"/>
      <c r="Z26" s="359" t="s">
        <v>176</v>
      </c>
      <c r="AA26" s="414"/>
      <c r="AB26" s="414"/>
      <c r="AC26" s="414"/>
      <c r="AD26" s="414"/>
      <c r="AE26" s="414"/>
      <c r="AF26" s="414"/>
      <c r="AG26" s="415"/>
      <c r="AH26" s="356">
        <v>3</v>
      </c>
      <c r="AI26" s="357"/>
      <c r="AJ26" s="357"/>
      <c r="AK26" s="357"/>
      <c r="AL26" s="358"/>
      <c r="AM26" s="356">
        <v>7749</v>
      </c>
      <c r="AN26" s="357"/>
      <c r="AO26" s="357"/>
      <c r="AP26" s="357"/>
      <c r="AQ26" s="357"/>
      <c r="AR26" s="358"/>
      <c r="AS26" s="356">
        <v>2583</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t="s">
        <v>128</v>
      </c>
      <c r="BO26" s="404"/>
      <c r="BP26" s="404"/>
      <c r="BQ26" s="404"/>
      <c r="BR26" s="404"/>
      <c r="BS26" s="404"/>
      <c r="BT26" s="404"/>
      <c r="BU26" s="405"/>
      <c r="BV26" s="403" t="s">
        <v>173</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178</v>
      </c>
      <c r="F27" s="360"/>
      <c r="G27" s="360"/>
      <c r="H27" s="360"/>
      <c r="I27" s="360"/>
      <c r="J27" s="360"/>
      <c r="K27" s="361"/>
      <c r="L27" s="356">
        <v>1</v>
      </c>
      <c r="M27" s="357"/>
      <c r="N27" s="357"/>
      <c r="O27" s="357"/>
      <c r="P27" s="358"/>
      <c r="Q27" s="356">
        <v>2850</v>
      </c>
      <c r="R27" s="357"/>
      <c r="S27" s="357"/>
      <c r="T27" s="357"/>
      <c r="U27" s="357"/>
      <c r="V27" s="358"/>
      <c r="W27" s="446"/>
      <c r="X27" s="383"/>
      <c r="Y27" s="384"/>
      <c r="Z27" s="359" t="s">
        <v>179</v>
      </c>
      <c r="AA27" s="360"/>
      <c r="AB27" s="360"/>
      <c r="AC27" s="360"/>
      <c r="AD27" s="360"/>
      <c r="AE27" s="360"/>
      <c r="AF27" s="360"/>
      <c r="AG27" s="361"/>
      <c r="AH27" s="356" t="s">
        <v>128</v>
      </c>
      <c r="AI27" s="357"/>
      <c r="AJ27" s="357"/>
      <c r="AK27" s="357"/>
      <c r="AL27" s="358"/>
      <c r="AM27" s="356" t="s">
        <v>128</v>
      </c>
      <c r="AN27" s="357"/>
      <c r="AO27" s="357"/>
      <c r="AP27" s="357"/>
      <c r="AQ27" s="357"/>
      <c r="AR27" s="358"/>
      <c r="AS27" s="356" t="s">
        <v>128</v>
      </c>
      <c r="AT27" s="357"/>
      <c r="AU27" s="357"/>
      <c r="AV27" s="357"/>
      <c r="AW27" s="357"/>
      <c r="AX27" s="416"/>
      <c r="AY27" s="440" t="s">
        <v>180</v>
      </c>
      <c r="AZ27" s="441"/>
      <c r="BA27" s="441"/>
      <c r="BB27" s="441"/>
      <c r="BC27" s="441"/>
      <c r="BD27" s="441"/>
      <c r="BE27" s="441"/>
      <c r="BF27" s="441"/>
      <c r="BG27" s="441"/>
      <c r="BH27" s="441"/>
      <c r="BI27" s="441"/>
      <c r="BJ27" s="441"/>
      <c r="BK27" s="441"/>
      <c r="BL27" s="441"/>
      <c r="BM27" s="442"/>
      <c r="BN27" s="437" t="s">
        <v>128</v>
      </c>
      <c r="BO27" s="438"/>
      <c r="BP27" s="438"/>
      <c r="BQ27" s="438"/>
      <c r="BR27" s="438"/>
      <c r="BS27" s="438"/>
      <c r="BT27" s="438"/>
      <c r="BU27" s="439"/>
      <c r="BV27" s="437" t="s">
        <v>128</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181</v>
      </c>
      <c r="F28" s="360"/>
      <c r="G28" s="360"/>
      <c r="H28" s="360"/>
      <c r="I28" s="360"/>
      <c r="J28" s="360"/>
      <c r="K28" s="361"/>
      <c r="L28" s="356">
        <v>1</v>
      </c>
      <c r="M28" s="357"/>
      <c r="N28" s="357"/>
      <c r="O28" s="357"/>
      <c r="P28" s="358"/>
      <c r="Q28" s="356">
        <v>2370</v>
      </c>
      <c r="R28" s="357"/>
      <c r="S28" s="357"/>
      <c r="T28" s="357"/>
      <c r="U28" s="357"/>
      <c r="V28" s="358"/>
      <c r="W28" s="446"/>
      <c r="X28" s="383"/>
      <c r="Y28" s="384"/>
      <c r="Z28" s="359" t="s">
        <v>182</v>
      </c>
      <c r="AA28" s="360"/>
      <c r="AB28" s="360"/>
      <c r="AC28" s="360"/>
      <c r="AD28" s="360"/>
      <c r="AE28" s="360"/>
      <c r="AF28" s="360"/>
      <c r="AG28" s="361"/>
      <c r="AH28" s="356" t="s">
        <v>128</v>
      </c>
      <c r="AI28" s="357"/>
      <c r="AJ28" s="357"/>
      <c r="AK28" s="357"/>
      <c r="AL28" s="358"/>
      <c r="AM28" s="356" t="s">
        <v>128</v>
      </c>
      <c r="AN28" s="357"/>
      <c r="AO28" s="357"/>
      <c r="AP28" s="357"/>
      <c r="AQ28" s="357"/>
      <c r="AR28" s="358"/>
      <c r="AS28" s="356" t="s">
        <v>173</v>
      </c>
      <c r="AT28" s="357"/>
      <c r="AU28" s="357"/>
      <c r="AV28" s="357"/>
      <c r="AW28" s="357"/>
      <c r="AX28" s="416"/>
      <c r="AY28" s="420" t="s">
        <v>183</v>
      </c>
      <c r="AZ28" s="421"/>
      <c r="BA28" s="421"/>
      <c r="BB28" s="422"/>
      <c r="BC28" s="429" t="s">
        <v>48</v>
      </c>
      <c r="BD28" s="430"/>
      <c r="BE28" s="430"/>
      <c r="BF28" s="430"/>
      <c r="BG28" s="430"/>
      <c r="BH28" s="430"/>
      <c r="BI28" s="430"/>
      <c r="BJ28" s="430"/>
      <c r="BK28" s="430"/>
      <c r="BL28" s="430"/>
      <c r="BM28" s="431"/>
      <c r="BN28" s="432">
        <v>611497</v>
      </c>
      <c r="BO28" s="433"/>
      <c r="BP28" s="433"/>
      <c r="BQ28" s="433"/>
      <c r="BR28" s="433"/>
      <c r="BS28" s="433"/>
      <c r="BT28" s="433"/>
      <c r="BU28" s="434"/>
      <c r="BV28" s="432">
        <v>501494</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184</v>
      </c>
      <c r="F29" s="360"/>
      <c r="G29" s="360"/>
      <c r="H29" s="360"/>
      <c r="I29" s="360"/>
      <c r="J29" s="360"/>
      <c r="K29" s="361"/>
      <c r="L29" s="356">
        <v>10</v>
      </c>
      <c r="M29" s="357"/>
      <c r="N29" s="357"/>
      <c r="O29" s="357"/>
      <c r="P29" s="358"/>
      <c r="Q29" s="356">
        <v>2140</v>
      </c>
      <c r="R29" s="357"/>
      <c r="S29" s="357"/>
      <c r="T29" s="357"/>
      <c r="U29" s="357"/>
      <c r="V29" s="358"/>
      <c r="W29" s="447"/>
      <c r="X29" s="448"/>
      <c r="Y29" s="449"/>
      <c r="Z29" s="359" t="s">
        <v>185</v>
      </c>
      <c r="AA29" s="360"/>
      <c r="AB29" s="360"/>
      <c r="AC29" s="360"/>
      <c r="AD29" s="360"/>
      <c r="AE29" s="360"/>
      <c r="AF29" s="360"/>
      <c r="AG29" s="361"/>
      <c r="AH29" s="356">
        <v>95</v>
      </c>
      <c r="AI29" s="357"/>
      <c r="AJ29" s="357"/>
      <c r="AK29" s="357"/>
      <c r="AL29" s="358"/>
      <c r="AM29" s="356">
        <v>288135</v>
      </c>
      <c r="AN29" s="357"/>
      <c r="AO29" s="357"/>
      <c r="AP29" s="357"/>
      <c r="AQ29" s="357"/>
      <c r="AR29" s="358"/>
      <c r="AS29" s="356">
        <v>3033</v>
      </c>
      <c r="AT29" s="357"/>
      <c r="AU29" s="357"/>
      <c r="AV29" s="357"/>
      <c r="AW29" s="357"/>
      <c r="AX29" s="416"/>
      <c r="AY29" s="423"/>
      <c r="AZ29" s="424"/>
      <c r="BA29" s="424"/>
      <c r="BB29" s="425"/>
      <c r="BC29" s="417" t="s">
        <v>186</v>
      </c>
      <c r="BD29" s="418"/>
      <c r="BE29" s="418"/>
      <c r="BF29" s="418"/>
      <c r="BG29" s="418"/>
      <c r="BH29" s="418"/>
      <c r="BI29" s="418"/>
      <c r="BJ29" s="418"/>
      <c r="BK29" s="418"/>
      <c r="BL29" s="418"/>
      <c r="BM29" s="419"/>
      <c r="BN29" s="403">
        <v>79173</v>
      </c>
      <c r="BO29" s="404"/>
      <c r="BP29" s="404"/>
      <c r="BQ29" s="404"/>
      <c r="BR29" s="404"/>
      <c r="BS29" s="404"/>
      <c r="BT29" s="404"/>
      <c r="BU29" s="405"/>
      <c r="BV29" s="403">
        <v>25205</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187</v>
      </c>
      <c r="X30" s="371"/>
      <c r="Y30" s="371"/>
      <c r="Z30" s="371"/>
      <c r="AA30" s="371"/>
      <c r="AB30" s="371"/>
      <c r="AC30" s="371"/>
      <c r="AD30" s="371"/>
      <c r="AE30" s="371"/>
      <c r="AF30" s="371"/>
      <c r="AG30" s="372"/>
      <c r="AH30" s="373">
        <v>99.7</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870418</v>
      </c>
      <c r="BO30" s="438"/>
      <c r="BP30" s="438"/>
      <c r="BQ30" s="438"/>
      <c r="BR30" s="438"/>
      <c r="BS30" s="438"/>
      <c r="BT30" s="438"/>
      <c r="BU30" s="439"/>
      <c r="BV30" s="437">
        <v>765324</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188</v>
      </c>
      <c r="D32" s="362"/>
      <c r="E32" s="362"/>
      <c r="F32" s="362"/>
      <c r="G32" s="362"/>
      <c r="H32" s="362"/>
      <c r="I32" s="362"/>
      <c r="J32" s="362"/>
      <c r="K32" s="362"/>
      <c r="L32" s="362"/>
      <c r="M32" s="362"/>
      <c r="N32" s="362"/>
      <c r="O32" s="362"/>
      <c r="P32" s="362"/>
      <c r="Q32" s="362"/>
      <c r="R32" s="362"/>
      <c r="S32" s="362"/>
      <c r="U32" s="363" t="s">
        <v>189</v>
      </c>
      <c r="V32" s="363"/>
      <c r="W32" s="363"/>
      <c r="X32" s="363"/>
      <c r="Y32" s="363"/>
      <c r="Z32" s="363"/>
      <c r="AA32" s="363"/>
      <c r="AB32" s="363"/>
      <c r="AC32" s="363"/>
      <c r="AD32" s="363"/>
      <c r="AE32" s="363"/>
      <c r="AF32" s="363"/>
      <c r="AG32" s="363"/>
      <c r="AH32" s="363"/>
      <c r="AI32" s="363"/>
      <c r="AJ32" s="363"/>
      <c r="AK32" s="363"/>
      <c r="AM32" s="363" t="s">
        <v>190</v>
      </c>
      <c r="AN32" s="363"/>
      <c r="AO32" s="363"/>
      <c r="AP32" s="363"/>
      <c r="AQ32" s="363"/>
      <c r="AR32" s="363"/>
      <c r="AS32" s="363"/>
      <c r="AT32" s="363"/>
      <c r="AU32" s="363"/>
      <c r="AV32" s="363"/>
      <c r="AW32" s="363"/>
      <c r="AX32" s="363"/>
      <c r="AY32" s="363"/>
      <c r="AZ32" s="363"/>
      <c r="BA32" s="363"/>
      <c r="BB32" s="363"/>
      <c r="BC32" s="363"/>
      <c r="BE32" s="363" t="s">
        <v>191</v>
      </c>
      <c r="BF32" s="363"/>
      <c r="BG32" s="363"/>
      <c r="BH32" s="363"/>
      <c r="BI32" s="363"/>
      <c r="BJ32" s="363"/>
      <c r="BK32" s="363"/>
      <c r="BL32" s="363"/>
      <c r="BM32" s="363"/>
      <c r="BN32" s="363"/>
      <c r="BO32" s="363"/>
      <c r="BP32" s="363"/>
      <c r="BQ32" s="363"/>
      <c r="BR32" s="363"/>
      <c r="BS32" s="363"/>
      <c r="BT32" s="363"/>
      <c r="BU32" s="363"/>
      <c r="BW32" s="363" t="s">
        <v>192</v>
      </c>
      <c r="BX32" s="363"/>
      <c r="BY32" s="363"/>
      <c r="BZ32" s="363"/>
      <c r="CA32" s="363"/>
      <c r="CB32" s="363"/>
      <c r="CC32" s="363"/>
      <c r="CD32" s="363"/>
      <c r="CE32" s="363"/>
      <c r="CF32" s="363"/>
      <c r="CG32" s="363"/>
      <c r="CH32" s="363"/>
      <c r="CI32" s="363"/>
      <c r="CJ32" s="363"/>
      <c r="CK32" s="363"/>
      <c r="CL32" s="363"/>
      <c r="CM32" s="363"/>
      <c r="CO32" s="363" t="s">
        <v>193</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194</v>
      </c>
      <c r="D33" s="355"/>
      <c r="E33" s="354" t="s">
        <v>195</v>
      </c>
      <c r="F33" s="354"/>
      <c r="G33" s="354"/>
      <c r="H33" s="354"/>
      <c r="I33" s="354"/>
      <c r="J33" s="354"/>
      <c r="K33" s="354"/>
      <c r="L33" s="354"/>
      <c r="M33" s="354"/>
      <c r="N33" s="354"/>
      <c r="O33" s="354"/>
      <c r="P33" s="354"/>
      <c r="Q33" s="354"/>
      <c r="R33" s="354"/>
      <c r="S33" s="354"/>
      <c r="T33" s="197"/>
      <c r="U33" s="355" t="s">
        <v>196</v>
      </c>
      <c r="V33" s="355"/>
      <c r="W33" s="354" t="s">
        <v>197</v>
      </c>
      <c r="X33" s="354"/>
      <c r="Y33" s="354"/>
      <c r="Z33" s="354"/>
      <c r="AA33" s="354"/>
      <c r="AB33" s="354"/>
      <c r="AC33" s="354"/>
      <c r="AD33" s="354"/>
      <c r="AE33" s="354"/>
      <c r="AF33" s="354"/>
      <c r="AG33" s="354"/>
      <c r="AH33" s="354"/>
      <c r="AI33" s="354"/>
      <c r="AJ33" s="354"/>
      <c r="AK33" s="354"/>
      <c r="AL33" s="197"/>
      <c r="AM33" s="355" t="s">
        <v>196</v>
      </c>
      <c r="AN33" s="355"/>
      <c r="AO33" s="354" t="s">
        <v>197</v>
      </c>
      <c r="AP33" s="354"/>
      <c r="AQ33" s="354"/>
      <c r="AR33" s="354"/>
      <c r="AS33" s="354"/>
      <c r="AT33" s="354"/>
      <c r="AU33" s="354"/>
      <c r="AV33" s="354"/>
      <c r="AW33" s="354"/>
      <c r="AX33" s="354"/>
      <c r="AY33" s="354"/>
      <c r="AZ33" s="354"/>
      <c r="BA33" s="354"/>
      <c r="BB33" s="354"/>
      <c r="BC33" s="354"/>
      <c r="BD33" s="198"/>
      <c r="BE33" s="354" t="s">
        <v>198</v>
      </c>
      <c r="BF33" s="354"/>
      <c r="BG33" s="354" t="s">
        <v>199</v>
      </c>
      <c r="BH33" s="354"/>
      <c r="BI33" s="354"/>
      <c r="BJ33" s="354"/>
      <c r="BK33" s="354"/>
      <c r="BL33" s="354"/>
      <c r="BM33" s="354"/>
      <c r="BN33" s="354"/>
      <c r="BO33" s="354"/>
      <c r="BP33" s="354"/>
      <c r="BQ33" s="354"/>
      <c r="BR33" s="354"/>
      <c r="BS33" s="354"/>
      <c r="BT33" s="354"/>
      <c r="BU33" s="354"/>
      <c r="BV33" s="198"/>
      <c r="BW33" s="355" t="s">
        <v>198</v>
      </c>
      <c r="BX33" s="355"/>
      <c r="BY33" s="354" t="s">
        <v>200</v>
      </c>
      <c r="BZ33" s="354"/>
      <c r="CA33" s="354"/>
      <c r="CB33" s="354"/>
      <c r="CC33" s="354"/>
      <c r="CD33" s="354"/>
      <c r="CE33" s="354"/>
      <c r="CF33" s="354"/>
      <c r="CG33" s="354"/>
      <c r="CH33" s="354"/>
      <c r="CI33" s="354"/>
      <c r="CJ33" s="354"/>
      <c r="CK33" s="354"/>
      <c r="CL33" s="354"/>
      <c r="CM33" s="354"/>
      <c r="CN33" s="197"/>
      <c r="CO33" s="355" t="s">
        <v>196</v>
      </c>
      <c r="CP33" s="355"/>
      <c r="CQ33" s="354" t="s">
        <v>201</v>
      </c>
      <c r="CR33" s="354"/>
      <c r="CS33" s="354"/>
      <c r="CT33" s="354"/>
      <c r="CU33" s="354"/>
      <c r="CV33" s="354"/>
      <c r="CW33" s="354"/>
      <c r="CX33" s="354"/>
      <c r="CY33" s="354"/>
      <c r="CZ33" s="354"/>
      <c r="DA33" s="354"/>
      <c r="DB33" s="354"/>
      <c r="DC33" s="354"/>
      <c r="DD33" s="354"/>
      <c r="DE33" s="354"/>
      <c r="DF33" s="197"/>
      <c r="DG33" s="353" t="s">
        <v>202</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t="str">
        <f>IF(AO34="","",MAX(C34:D43,U34:V43)+1)</f>
        <v/>
      </c>
      <c r="AN34" s="351"/>
      <c r="AO34" s="352"/>
      <c r="AP34" s="352"/>
      <c r="AQ34" s="352"/>
      <c r="AR34" s="352"/>
      <c r="AS34" s="352"/>
      <c r="AT34" s="352"/>
      <c r="AU34" s="352"/>
      <c r="AV34" s="352"/>
      <c r="AW34" s="352"/>
      <c r="AX34" s="352"/>
      <c r="AY34" s="352"/>
      <c r="AZ34" s="352"/>
      <c r="BA34" s="352"/>
      <c r="BB34" s="352"/>
      <c r="BC34" s="352"/>
      <c r="BD34" s="172"/>
      <c r="BE34" s="351">
        <f>IF(BG34="","",MAX(C34:D43,U34:V43,AM34:AN43)+1)</f>
        <v>5</v>
      </c>
      <c r="BF34" s="351"/>
      <c r="BG34" s="352" t="str">
        <f>IF('各会計、関係団体の財政状況及び健全化判断比率'!B31="","",'各会計、関係団体の財政状況及び健全化判断比率'!B31)</f>
        <v>農業集落排水事業特別会計</v>
      </c>
      <c r="BH34" s="352"/>
      <c r="BI34" s="352"/>
      <c r="BJ34" s="352"/>
      <c r="BK34" s="352"/>
      <c r="BL34" s="352"/>
      <c r="BM34" s="352"/>
      <c r="BN34" s="352"/>
      <c r="BO34" s="352"/>
      <c r="BP34" s="352"/>
      <c r="BQ34" s="352"/>
      <c r="BR34" s="352"/>
      <c r="BS34" s="352"/>
      <c r="BT34" s="352"/>
      <c r="BU34" s="352"/>
      <c r="BV34" s="172"/>
      <c r="BW34" s="351">
        <f>IF(BY34="","",MAX(C34:D43,U34:V43,AM34:AN43,BE34:BF43)+1)</f>
        <v>7</v>
      </c>
      <c r="BX34" s="351"/>
      <c r="BY34" s="352" t="str">
        <f>IF('各会計、関係団体の財政状況及び健全化判断比率'!B68="","",'各会計、関係団体の財政状況及び健全化判断比率'!B68)</f>
        <v>長生郡市広域市町村圏組合（一般会計）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f t="shared" ref="BE35:BE43" si="1">IF(BG35="","",BE34+1)</f>
        <v>6</v>
      </c>
      <c r="BF35" s="351"/>
      <c r="BG35" s="352" t="str">
        <f>IF('各会計、関係団体の財政状況及び健全化判断比率'!B32="","",'各会計、関係団体の財政状況及び健全化判断比率'!B32)</f>
        <v>浄化槽事業特別会計</v>
      </c>
      <c r="BH35" s="352"/>
      <c r="BI35" s="352"/>
      <c r="BJ35" s="352"/>
      <c r="BK35" s="352"/>
      <c r="BL35" s="352"/>
      <c r="BM35" s="352"/>
      <c r="BN35" s="352"/>
      <c r="BO35" s="352"/>
      <c r="BP35" s="352"/>
      <c r="BQ35" s="352"/>
      <c r="BR35" s="352"/>
      <c r="BS35" s="352"/>
      <c r="BT35" s="352"/>
      <c r="BU35" s="352"/>
      <c r="BV35" s="172"/>
      <c r="BW35" s="351">
        <f t="shared" ref="BW35:BW43" si="2">IF(BY35="","",BW34+1)</f>
        <v>8</v>
      </c>
      <c r="BX35" s="351"/>
      <c r="BY35" s="352" t="str">
        <f>IF('各会計、関係団体の財政状況及び健全化判断比率'!B69="","",'各会計、関係団体の財政状況及び健全化判断比率'!B69)</f>
        <v>長生郡市広域市町村圏組合（火葬場・斎場会計）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9</v>
      </c>
      <c r="BX36" s="351"/>
      <c r="BY36" s="352" t="str">
        <f>IF('各会計、関係団体の財政状況及び健全化判断比率'!B70="","",'各会計、関係団体の財政状況及び健全化判断比率'!B70)</f>
        <v>長生郡市広域市町村圏組合（水道事業会計）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10</v>
      </c>
      <c r="BX37" s="351"/>
      <c r="BY37" s="352" t="str">
        <f>IF('各会計、関係団体の財政状況及び健全化判断比率'!B71="","",'各会計、関係団体の財政状況及び健全化判断比率'!B71)</f>
        <v>長生郡市広域市町村圏組合（病院事業会計）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11</v>
      </c>
      <c r="BX38" s="351"/>
      <c r="BY38" s="352" t="str">
        <f>IF('各会計、関係団体の財政状況及び健全化判断比率'!B72="","",'各会計、関係団体の財政状況及び健全化判断比率'!B72)</f>
        <v>九十九里地域水道企業団（水道用水供給事業会計）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12</v>
      </c>
      <c r="BX39" s="351"/>
      <c r="BY39" s="352" t="str">
        <f>IF('各会計、関係団体の財政状況及び健全化判断比率'!B73="","",'各会計、関係団体の財政状況及び健全化判断比率'!B73)</f>
        <v>千葉県市町村総合事務組合（一般会計）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13</v>
      </c>
      <c r="BX40" s="351"/>
      <c r="BY40" s="352" t="str">
        <f>IF('各会計、関係団体の財政状況及び健全化判断比率'!B74="","",'各会計、関係団体の財政状況及び健全化判断比率'!B74)</f>
        <v>千葉県市町村総合事務組合（千葉県自治会館管理運営特別会計）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14</v>
      </c>
      <c r="BX41" s="351"/>
      <c r="BY41" s="352" t="str">
        <f>IF('各会計、関係団体の財政状況及び健全化判断比率'!B75="","",'各会計、関係団体の財政状況及び健全化判断比率'!B75)</f>
        <v>千葉県市町村総合事務組合（千葉県自治研修センター特別会計）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15</v>
      </c>
      <c r="BX42" s="351"/>
      <c r="BY42" s="352" t="str">
        <f>IF('各会計、関係団体の財政状況及び健全化判断比率'!B76="","",'各会計、関係団体の財政状況及び健全化判断比率'!B76)</f>
        <v>千葉県市町村総合事務組合（千葉県市町村交通災害共済特別会計）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16</v>
      </c>
      <c r="BX43" s="351"/>
      <c r="BY43" s="352" t="str">
        <f>IF('各会計、関係団体の財政状況及び健全化判断比率'!B77="","",'各会計、関係団体の財政状況及び健全化判断比率'!B77)</f>
        <v>千葉県後期高齢者医療広域連合（一般会計）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203</v>
      </c>
      <c r="E46" s="348" t="s">
        <v>204</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205</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206</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207</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208</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209</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210</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600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32" t="s">
        <v>566</v>
      </c>
      <c r="D34" s="1132"/>
      <c r="E34" s="1133"/>
      <c r="F34" s="32">
        <v>5.96</v>
      </c>
      <c r="G34" s="33">
        <v>4.3899999999999997</v>
      </c>
      <c r="H34" s="33">
        <v>1.48</v>
      </c>
      <c r="I34" s="33">
        <v>7.41</v>
      </c>
      <c r="J34" s="34">
        <v>19.04</v>
      </c>
      <c r="K34" s="22"/>
      <c r="L34" s="22"/>
      <c r="M34" s="22"/>
      <c r="N34" s="22"/>
      <c r="O34" s="22"/>
      <c r="P34" s="22"/>
    </row>
    <row r="35" spans="1:16" ht="39" customHeight="1" x14ac:dyDescent="0.2">
      <c r="A35" s="22"/>
      <c r="B35" s="35"/>
      <c r="C35" s="1128" t="s">
        <v>567</v>
      </c>
      <c r="D35" s="1128"/>
      <c r="E35" s="1129"/>
      <c r="F35" s="36">
        <v>5.94</v>
      </c>
      <c r="G35" s="37">
        <v>2.11</v>
      </c>
      <c r="H35" s="37">
        <v>2.75</v>
      </c>
      <c r="I35" s="37">
        <v>3.3</v>
      </c>
      <c r="J35" s="38">
        <v>3.79</v>
      </c>
      <c r="K35" s="22"/>
      <c r="L35" s="22"/>
      <c r="M35" s="22"/>
      <c r="N35" s="22"/>
      <c r="O35" s="22"/>
      <c r="P35" s="22"/>
    </row>
    <row r="36" spans="1:16" ht="39" customHeight="1" x14ac:dyDescent="0.2">
      <c r="A36" s="22"/>
      <c r="B36" s="35"/>
      <c r="C36" s="1128" t="s">
        <v>568</v>
      </c>
      <c r="D36" s="1128"/>
      <c r="E36" s="1129"/>
      <c r="F36" s="36">
        <v>3.7</v>
      </c>
      <c r="G36" s="37">
        <v>4.08</v>
      </c>
      <c r="H36" s="37">
        <v>2.67</v>
      </c>
      <c r="I36" s="37">
        <v>1.7</v>
      </c>
      <c r="J36" s="38">
        <v>1.33</v>
      </c>
      <c r="K36" s="22"/>
      <c r="L36" s="22"/>
      <c r="M36" s="22"/>
      <c r="N36" s="22"/>
      <c r="O36" s="22"/>
      <c r="P36" s="22"/>
    </row>
    <row r="37" spans="1:16" ht="39" customHeight="1" x14ac:dyDescent="0.2">
      <c r="A37" s="22"/>
      <c r="B37" s="35"/>
      <c r="C37" s="1128" t="s">
        <v>569</v>
      </c>
      <c r="D37" s="1128"/>
      <c r="E37" s="1129"/>
      <c r="F37" s="36">
        <v>0.05</v>
      </c>
      <c r="G37" s="37">
        <v>0</v>
      </c>
      <c r="H37" s="37">
        <v>0</v>
      </c>
      <c r="I37" s="37">
        <v>0</v>
      </c>
      <c r="J37" s="38">
        <v>0.01</v>
      </c>
      <c r="K37" s="22"/>
      <c r="L37" s="22"/>
      <c r="M37" s="22"/>
      <c r="N37" s="22"/>
      <c r="O37" s="22"/>
      <c r="P37" s="22"/>
    </row>
    <row r="38" spans="1:16" ht="39" customHeight="1" x14ac:dyDescent="0.2">
      <c r="A38" s="22"/>
      <c r="B38" s="35"/>
      <c r="C38" s="1128" t="s">
        <v>570</v>
      </c>
      <c r="D38" s="1128"/>
      <c r="E38" s="1129"/>
      <c r="F38" s="36">
        <v>0</v>
      </c>
      <c r="G38" s="37">
        <v>0</v>
      </c>
      <c r="H38" s="37">
        <v>0</v>
      </c>
      <c r="I38" s="37">
        <v>0</v>
      </c>
      <c r="J38" s="38">
        <v>0</v>
      </c>
      <c r="K38" s="22"/>
      <c r="L38" s="22"/>
      <c r="M38" s="22"/>
      <c r="N38" s="22"/>
      <c r="O38" s="22"/>
      <c r="P38" s="22"/>
    </row>
    <row r="39" spans="1:16" ht="39" customHeight="1" x14ac:dyDescent="0.2">
      <c r="A39" s="22"/>
      <c r="B39" s="35"/>
      <c r="C39" s="1128" t="s">
        <v>571</v>
      </c>
      <c r="D39" s="1128"/>
      <c r="E39" s="1129"/>
      <c r="F39" s="36">
        <v>0</v>
      </c>
      <c r="G39" s="37">
        <v>0</v>
      </c>
      <c r="H39" s="37">
        <v>0</v>
      </c>
      <c r="I39" s="37">
        <v>0</v>
      </c>
      <c r="J39" s="38">
        <v>0</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572</v>
      </c>
      <c r="D42" s="1128"/>
      <c r="E42" s="1129"/>
      <c r="F42" s="36" t="s">
        <v>517</v>
      </c>
      <c r="G42" s="37" t="s">
        <v>517</v>
      </c>
      <c r="H42" s="37" t="s">
        <v>517</v>
      </c>
      <c r="I42" s="37" t="s">
        <v>517</v>
      </c>
      <c r="J42" s="38" t="s">
        <v>517</v>
      </c>
      <c r="K42" s="22"/>
      <c r="L42" s="22"/>
      <c r="M42" s="22"/>
      <c r="N42" s="22"/>
      <c r="O42" s="22"/>
      <c r="P42" s="22"/>
    </row>
    <row r="43" spans="1:16" ht="39" customHeight="1" thickBot="1" x14ac:dyDescent="0.25">
      <c r="A43" s="22"/>
      <c r="B43" s="40"/>
      <c r="C43" s="1130" t="s">
        <v>573</v>
      </c>
      <c r="D43" s="1130"/>
      <c r="E43" s="1131"/>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tZENHbs+kjuW0Tezb1YEdhSKOE4xdPBbsOMu+fdmRyAK6zCnhTMGpGtDBi9TigERwLwurKUYEnDaiAEcUuIiA==" saltValue="+PSuvWOvarQeB6ObhkfF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302</v>
      </c>
      <c r="L45" s="58">
        <v>313</v>
      </c>
      <c r="M45" s="58">
        <v>336</v>
      </c>
      <c r="N45" s="58">
        <v>336</v>
      </c>
      <c r="O45" s="59">
        <v>358</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517</v>
      </c>
      <c r="L46" s="62" t="s">
        <v>517</v>
      </c>
      <c r="M46" s="62" t="s">
        <v>517</v>
      </c>
      <c r="N46" s="62" t="s">
        <v>517</v>
      </c>
      <c r="O46" s="63" t="s">
        <v>517</v>
      </c>
      <c r="P46" s="46"/>
      <c r="Q46" s="46"/>
      <c r="R46" s="46"/>
      <c r="S46" s="46"/>
      <c r="T46" s="46"/>
      <c r="U46" s="46"/>
    </row>
    <row r="47" spans="1:21" ht="30.75" customHeight="1" x14ac:dyDescent="0.2">
      <c r="A47" s="46"/>
      <c r="B47" s="1154"/>
      <c r="C47" s="1155"/>
      <c r="D47" s="60"/>
      <c r="E47" s="1136" t="s">
        <v>14</v>
      </c>
      <c r="F47" s="1136"/>
      <c r="G47" s="1136"/>
      <c r="H47" s="1136"/>
      <c r="I47" s="1136"/>
      <c r="J47" s="1137"/>
      <c r="K47" s="61" t="s">
        <v>517</v>
      </c>
      <c r="L47" s="62" t="s">
        <v>517</v>
      </c>
      <c r="M47" s="62" t="s">
        <v>517</v>
      </c>
      <c r="N47" s="62" t="s">
        <v>517</v>
      </c>
      <c r="O47" s="63" t="s">
        <v>517</v>
      </c>
      <c r="P47" s="46"/>
      <c r="Q47" s="46"/>
      <c r="R47" s="46"/>
      <c r="S47" s="46"/>
      <c r="T47" s="46"/>
      <c r="U47" s="46"/>
    </row>
    <row r="48" spans="1:21" ht="30.75" customHeight="1" x14ac:dyDescent="0.2">
      <c r="A48" s="46"/>
      <c r="B48" s="1154"/>
      <c r="C48" s="1155"/>
      <c r="D48" s="60"/>
      <c r="E48" s="1136" t="s">
        <v>15</v>
      </c>
      <c r="F48" s="1136"/>
      <c r="G48" s="1136"/>
      <c r="H48" s="1136"/>
      <c r="I48" s="1136"/>
      <c r="J48" s="1137"/>
      <c r="K48" s="61">
        <v>50</v>
      </c>
      <c r="L48" s="62">
        <v>50</v>
      </c>
      <c r="M48" s="62">
        <v>50</v>
      </c>
      <c r="N48" s="62">
        <v>51</v>
      </c>
      <c r="O48" s="63">
        <v>52</v>
      </c>
      <c r="P48" s="46"/>
      <c r="Q48" s="46"/>
      <c r="R48" s="46"/>
      <c r="S48" s="46"/>
      <c r="T48" s="46"/>
      <c r="U48" s="46"/>
    </row>
    <row r="49" spans="1:21" ht="30.75" customHeight="1" x14ac:dyDescent="0.2">
      <c r="A49" s="46"/>
      <c r="B49" s="1154"/>
      <c r="C49" s="1155"/>
      <c r="D49" s="60"/>
      <c r="E49" s="1136" t="s">
        <v>16</v>
      </c>
      <c r="F49" s="1136"/>
      <c r="G49" s="1136"/>
      <c r="H49" s="1136"/>
      <c r="I49" s="1136"/>
      <c r="J49" s="1137"/>
      <c r="K49" s="61">
        <v>39</v>
      </c>
      <c r="L49" s="62">
        <v>36</v>
      </c>
      <c r="M49" s="62">
        <v>44</v>
      </c>
      <c r="N49" s="62">
        <v>32</v>
      </c>
      <c r="O49" s="63">
        <v>32</v>
      </c>
      <c r="P49" s="46"/>
      <c r="Q49" s="46"/>
      <c r="R49" s="46"/>
      <c r="S49" s="46"/>
      <c r="T49" s="46"/>
      <c r="U49" s="46"/>
    </row>
    <row r="50" spans="1:21" ht="30.75" customHeight="1" x14ac:dyDescent="0.2">
      <c r="A50" s="46"/>
      <c r="B50" s="1154"/>
      <c r="C50" s="1155"/>
      <c r="D50" s="60"/>
      <c r="E50" s="1136" t="s">
        <v>17</v>
      </c>
      <c r="F50" s="1136"/>
      <c r="G50" s="1136"/>
      <c r="H50" s="1136"/>
      <c r="I50" s="1136"/>
      <c r="J50" s="1137"/>
      <c r="K50" s="61" t="s">
        <v>517</v>
      </c>
      <c r="L50" s="62" t="s">
        <v>517</v>
      </c>
      <c r="M50" s="62" t="s">
        <v>517</v>
      </c>
      <c r="N50" s="62" t="s">
        <v>517</v>
      </c>
      <c r="O50" s="63" t="s">
        <v>517</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517</v>
      </c>
      <c r="L51" s="62" t="s">
        <v>517</v>
      </c>
      <c r="M51" s="62" t="s">
        <v>517</v>
      </c>
      <c r="N51" s="62" t="s">
        <v>517</v>
      </c>
      <c r="O51" s="63" t="s">
        <v>517</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285</v>
      </c>
      <c r="L52" s="62">
        <v>286</v>
      </c>
      <c r="M52" s="62">
        <v>275</v>
      </c>
      <c r="N52" s="62">
        <v>285</v>
      </c>
      <c r="O52" s="63">
        <v>288</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106</v>
      </c>
      <c r="L53" s="67">
        <v>113</v>
      </c>
      <c r="M53" s="67">
        <v>155</v>
      </c>
      <c r="N53" s="67">
        <v>134</v>
      </c>
      <c r="O53" s="68">
        <v>154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574</v>
      </c>
      <c r="P55" s="46"/>
      <c r="Q55" s="46"/>
      <c r="R55" s="46"/>
      <c r="S55" s="46"/>
      <c r="T55" s="46"/>
      <c r="U55" s="46"/>
    </row>
    <row r="56" spans="1:21" ht="31.5" customHeight="1" thickBot="1" x14ac:dyDescent="0.25">
      <c r="A56" s="46"/>
      <c r="B56" s="74"/>
      <c r="C56" s="75"/>
      <c r="D56" s="75"/>
      <c r="E56" s="76"/>
      <c r="F56" s="76"/>
      <c r="G56" s="76"/>
      <c r="H56" s="76"/>
      <c r="I56" s="76"/>
      <c r="J56" s="77" t="s">
        <v>2</v>
      </c>
      <c r="K56" s="78" t="s">
        <v>575</v>
      </c>
      <c r="L56" s="79" t="s">
        <v>576</v>
      </c>
      <c r="M56" s="79" t="s">
        <v>577</v>
      </c>
      <c r="N56" s="79" t="s">
        <v>578</v>
      </c>
      <c r="O56" s="80" t="s">
        <v>579</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599</v>
      </c>
      <c r="L57" s="82" t="s">
        <v>599</v>
      </c>
      <c r="M57" s="82" t="s">
        <v>599</v>
      </c>
      <c r="N57" s="82" t="s">
        <v>599</v>
      </c>
      <c r="O57" s="83" t="s">
        <v>599</v>
      </c>
    </row>
    <row r="58" spans="1:21" ht="31.5" customHeight="1" thickBot="1" x14ac:dyDescent="0.25">
      <c r="B58" s="1144"/>
      <c r="C58" s="1145"/>
      <c r="D58" s="1149" t="s">
        <v>27</v>
      </c>
      <c r="E58" s="1150"/>
      <c r="F58" s="1150"/>
      <c r="G58" s="1150"/>
      <c r="H58" s="1150"/>
      <c r="I58" s="1150"/>
      <c r="J58" s="1151"/>
      <c r="K58" s="84" t="s">
        <v>599</v>
      </c>
      <c r="L58" s="85" t="s">
        <v>599</v>
      </c>
      <c r="M58" s="85" t="s">
        <v>599</v>
      </c>
      <c r="N58" s="85" t="s">
        <v>599</v>
      </c>
      <c r="O58" s="86" t="s">
        <v>599</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D//Mt3tKJ1dZVlGhX7WEVnMvMQSD5nJpoYONnTvNwxdKk3BTqvvqjA5sP4rf1C12Fj35gvZUt1oZvEg+qrK0Wg==" saltValue="dIRzqblU3+inzvR2DquP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558</v>
      </c>
      <c r="J40" s="98" t="s">
        <v>559</v>
      </c>
      <c r="K40" s="98" t="s">
        <v>560</v>
      </c>
      <c r="L40" s="98" t="s">
        <v>561</v>
      </c>
      <c r="M40" s="99" t="s">
        <v>562</v>
      </c>
    </row>
    <row r="41" spans="2:13" ht="27.75" customHeight="1" x14ac:dyDescent="0.2">
      <c r="B41" s="1172" t="s">
        <v>30</v>
      </c>
      <c r="C41" s="1173"/>
      <c r="D41" s="100"/>
      <c r="E41" s="1174" t="s">
        <v>31</v>
      </c>
      <c r="F41" s="1174"/>
      <c r="G41" s="1174"/>
      <c r="H41" s="1175"/>
      <c r="I41" s="333">
        <v>3234</v>
      </c>
      <c r="J41" s="334">
        <v>3222</v>
      </c>
      <c r="K41" s="334">
        <v>3294</v>
      </c>
      <c r="L41" s="334">
        <v>3425</v>
      </c>
      <c r="M41" s="335">
        <v>3793</v>
      </c>
    </row>
    <row r="42" spans="2:13" ht="27.75" customHeight="1" x14ac:dyDescent="0.2">
      <c r="B42" s="1162"/>
      <c r="C42" s="1163"/>
      <c r="D42" s="101"/>
      <c r="E42" s="1166" t="s">
        <v>32</v>
      </c>
      <c r="F42" s="1166"/>
      <c r="G42" s="1166"/>
      <c r="H42" s="1167"/>
      <c r="I42" s="336" t="s">
        <v>517</v>
      </c>
      <c r="J42" s="337" t="s">
        <v>517</v>
      </c>
      <c r="K42" s="337" t="s">
        <v>517</v>
      </c>
      <c r="L42" s="337" t="s">
        <v>517</v>
      </c>
      <c r="M42" s="338" t="s">
        <v>517</v>
      </c>
    </row>
    <row r="43" spans="2:13" ht="27.75" customHeight="1" x14ac:dyDescent="0.2">
      <c r="B43" s="1162"/>
      <c r="C43" s="1163"/>
      <c r="D43" s="101"/>
      <c r="E43" s="1166" t="s">
        <v>33</v>
      </c>
      <c r="F43" s="1166"/>
      <c r="G43" s="1166"/>
      <c r="H43" s="1167"/>
      <c r="I43" s="336">
        <v>473</v>
      </c>
      <c r="J43" s="337">
        <v>460</v>
      </c>
      <c r="K43" s="337">
        <v>440</v>
      </c>
      <c r="L43" s="337">
        <v>408</v>
      </c>
      <c r="M43" s="338">
        <v>372</v>
      </c>
    </row>
    <row r="44" spans="2:13" ht="27.75" customHeight="1" x14ac:dyDescent="0.2">
      <c r="B44" s="1162"/>
      <c r="C44" s="1163"/>
      <c r="D44" s="101"/>
      <c r="E44" s="1166" t="s">
        <v>34</v>
      </c>
      <c r="F44" s="1166"/>
      <c r="G44" s="1166"/>
      <c r="H44" s="1167"/>
      <c r="I44" s="336">
        <v>265</v>
      </c>
      <c r="J44" s="337">
        <v>262</v>
      </c>
      <c r="K44" s="337">
        <v>482</v>
      </c>
      <c r="L44" s="337">
        <v>453</v>
      </c>
      <c r="M44" s="338">
        <v>257</v>
      </c>
    </row>
    <row r="45" spans="2:13" ht="27.75" customHeight="1" x14ac:dyDescent="0.2">
      <c r="B45" s="1162"/>
      <c r="C45" s="1163"/>
      <c r="D45" s="101"/>
      <c r="E45" s="1166" t="s">
        <v>35</v>
      </c>
      <c r="F45" s="1166"/>
      <c r="G45" s="1166"/>
      <c r="H45" s="1167"/>
      <c r="I45" s="336">
        <v>1039</v>
      </c>
      <c r="J45" s="337">
        <v>990</v>
      </c>
      <c r="K45" s="337">
        <v>927</v>
      </c>
      <c r="L45" s="337">
        <v>946</v>
      </c>
      <c r="M45" s="338">
        <v>924</v>
      </c>
    </row>
    <row r="46" spans="2:13" ht="27.75" customHeight="1" x14ac:dyDescent="0.2">
      <c r="B46" s="1162"/>
      <c r="C46" s="1163"/>
      <c r="D46" s="102"/>
      <c r="E46" s="1166" t="s">
        <v>36</v>
      </c>
      <c r="F46" s="1166"/>
      <c r="G46" s="1166"/>
      <c r="H46" s="1167"/>
      <c r="I46" s="336" t="s">
        <v>517</v>
      </c>
      <c r="J46" s="337" t="s">
        <v>517</v>
      </c>
      <c r="K46" s="337" t="s">
        <v>517</v>
      </c>
      <c r="L46" s="337" t="s">
        <v>517</v>
      </c>
      <c r="M46" s="338" t="s">
        <v>517</v>
      </c>
    </row>
    <row r="47" spans="2:13" ht="27.75" customHeight="1" x14ac:dyDescent="0.2">
      <c r="B47" s="1162"/>
      <c r="C47" s="1163"/>
      <c r="D47" s="103"/>
      <c r="E47" s="1176" t="s">
        <v>37</v>
      </c>
      <c r="F47" s="1177"/>
      <c r="G47" s="1177"/>
      <c r="H47" s="1178"/>
      <c r="I47" s="336" t="s">
        <v>517</v>
      </c>
      <c r="J47" s="337" t="s">
        <v>517</v>
      </c>
      <c r="K47" s="337" t="s">
        <v>517</v>
      </c>
      <c r="L47" s="337" t="s">
        <v>517</v>
      </c>
      <c r="M47" s="338" t="s">
        <v>517</v>
      </c>
    </row>
    <row r="48" spans="2:13" ht="27.75" customHeight="1" x14ac:dyDescent="0.2">
      <c r="B48" s="1162"/>
      <c r="C48" s="1163"/>
      <c r="D48" s="101"/>
      <c r="E48" s="1166" t="s">
        <v>38</v>
      </c>
      <c r="F48" s="1166"/>
      <c r="G48" s="1166"/>
      <c r="H48" s="1167"/>
      <c r="I48" s="336" t="s">
        <v>517</v>
      </c>
      <c r="J48" s="337" t="s">
        <v>517</v>
      </c>
      <c r="K48" s="337" t="s">
        <v>517</v>
      </c>
      <c r="L48" s="337" t="s">
        <v>517</v>
      </c>
      <c r="M48" s="338" t="s">
        <v>517</v>
      </c>
    </row>
    <row r="49" spans="2:13" ht="27.75" customHeight="1" x14ac:dyDescent="0.2">
      <c r="B49" s="1164"/>
      <c r="C49" s="1165"/>
      <c r="D49" s="101"/>
      <c r="E49" s="1166" t="s">
        <v>39</v>
      </c>
      <c r="F49" s="1166"/>
      <c r="G49" s="1166"/>
      <c r="H49" s="1167"/>
      <c r="I49" s="336" t="s">
        <v>517</v>
      </c>
      <c r="J49" s="337" t="s">
        <v>517</v>
      </c>
      <c r="K49" s="337" t="s">
        <v>517</v>
      </c>
      <c r="L49" s="337" t="s">
        <v>517</v>
      </c>
      <c r="M49" s="338" t="s">
        <v>517</v>
      </c>
    </row>
    <row r="50" spans="2:13" ht="27.75" customHeight="1" x14ac:dyDescent="0.2">
      <c r="B50" s="1160" t="s">
        <v>40</v>
      </c>
      <c r="C50" s="1161"/>
      <c r="D50" s="104"/>
      <c r="E50" s="1166" t="s">
        <v>41</v>
      </c>
      <c r="F50" s="1166"/>
      <c r="G50" s="1166"/>
      <c r="H50" s="1167"/>
      <c r="I50" s="336">
        <v>1869</v>
      </c>
      <c r="J50" s="337">
        <v>1998</v>
      </c>
      <c r="K50" s="337">
        <v>1656</v>
      </c>
      <c r="L50" s="337">
        <v>1552</v>
      </c>
      <c r="M50" s="338">
        <v>1831</v>
      </c>
    </row>
    <row r="51" spans="2:13" ht="27.75" customHeight="1" x14ac:dyDescent="0.2">
      <c r="B51" s="1162"/>
      <c r="C51" s="1163"/>
      <c r="D51" s="101"/>
      <c r="E51" s="1166" t="s">
        <v>42</v>
      </c>
      <c r="F51" s="1166"/>
      <c r="G51" s="1166"/>
      <c r="H51" s="1167"/>
      <c r="I51" s="336" t="s">
        <v>517</v>
      </c>
      <c r="J51" s="337" t="s">
        <v>517</v>
      </c>
      <c r="K51" s="337" t="s">
        <v>517</v>
      </c>
      <c r="L51" s="337" t="s">
        <v>517</v>
      </c>
      <c r="M51" s="338" t="s">
        <v>517</v>
      </c>
    </row>
    <row r="52" spans="2:13" ht="27.75" customHeight="1" x14ac:dyDescent="0.2">
      <c r="B52" s="1164"/>
      <c r="C52" s="1165"/>
      <c r="D52" s="101"/>
      <c r="E52" s="1166" t="s">
        <v>43</v>
      </c>
      <c r="F52" s="1166"/>
      <c r="G52" s="1166"/>
      <c r="H52" s="1167"/>
      <c r="I52" s="336">
        <v>3321</v>
      </c>
      <c r="J52" s="337">
        <v>3270</v>
      </c>
      <c r="K52" s="337">
        <v>3117</v>
      </c>
      <c r="L52" s="337">
        <v>3277</v>
      </c>
      <c r="M52" s="338">
        <v>3373</v>
      </c>
    </row>
    <row r="53" spans="2:13" ht="27.75" customHeight="1" thickBot="1" x14ac:dyDescent="0.25">
      <c r="B53" s="1168" t="s">
        <v>44</v>
      </c>
      <c r="C53" s="1169"/>
      <c r="D53" s="105"/>
      <c r="E53" s="1170" t="s">
        <v>45</v>
      </c>
      <c r="F53" s="1170"/>
      <c r="G53" s="1170"/>
      <c r="H53" s="1171"/>
      <c r="I53" s="339">
        <v>-179</v>
      </c>
      <c r="J53" s="340">
        <v>-335</v>
      </c>
      <c r="K53" s="340">
        <v>370</v>
      </c>
      <c r="L53" s="340">
        <v>404</v>
      </c>
      <c r="M53" s="341">
        <v>142</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8bbaDRaHo/52EZjSpq3byb+s/W9libKKvtGuNCBd653tzgSgRbIVHPXNdu52N2Y4HFnBYmeCIAJhKLqiP7jt3A==" saltValue="c6+P3qGWIe7pqDWT36Zi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560</v>
      </c>
      <c r="G54" s="114" t="s">
        <v>561</v>
      </c>
      <c r="H54" s="115" t="s">
        <v>562</v>
      </c>
    </row>
    <row r="55" spans="2:8" ht="52.5" customHeight="1" x14ac:dyDescent="0.2">
      <c r="B55" s="116"/>
      <c r="C55" s="1187" t="s">
        <v>48</v>
      </c>
      <c r="D55" s="1187"/>
      <c r="E55" s="1188"/>
      <c r="F55" s="117">
        <v>631</v>
      </c>
      <c r="G55" s="117">
        <v>501</v>
      </c>
      <c r="H55" s="118">
        <v>611</v>
      </c>
    </row>
    <row r="56" spans="2:8" ht="52.5" customHeight="1" x14ac:dyDescent="0.2">
      <c r="B56" s="119"/>
      <c r="C56" s="1189" t="s">
        <v>49</v>
      </c>
      <c r="D56" s="1189"/>
      <c r="E56" s="1190"/>
      <c r="F56" s="120">
        <v>25</v>
      </c>
      <c r="G56" s="120">
        <v>25</v>
      </c>
      <c r="H56" s="121">
        <v>79</v>
      </c>
    </row>
    <row r="57" spans="2:8" ht="53.25" customHeight="1" x14ac:dyDescent="0.2">
      <c r="B57" s="119"/>
      <c r="C57" s="1191" t="s">
        <v>50</v>
      </c>
      <c r="D57" s="1191"/>
      <c r="E57" s="1192"/>
      <c r="F57" s="122">
        <v>757</v>
      </c>
      <c r="G57" s="122">
        <v>765</v>
      </c>
      <c r="H57" s="123">
        <v>870</v>
      </c>
    </row>
    <row r="58" spans="2:8" ht="45.75" customHeight="1" x14ac:dyDescent="0.2">
      <c r="B58" s="124"/>
      <c r="C58" s="1179" t="s">
        <v>580</v>
      </c>
      <c r="D58" s="1180"/>
      <c r="E58" s="1181"/>
      <c r="F58" s="125">
        <v>727</v>
      </c>
      <c r="G58" s="125">
        <v>730</v>
      </c>
      <c r="H58" s="126">
        <v>798</v>
      </c>
    </row>
    <row r="59" spans="2:8" ht="45.75" customHeight="1" x14ac:dyDescent="0.2">
      <c r="B59" s="124"/>
      <c r="C59" s="1179" t="s">
        <v>581</v>
      </c>
      <c r="D59" s="1180"/>
      <c r="E59" s="1181"/>
      <c r="F59" s="125">
        <v>11</v>
      </c>
      <c r="G59" s="125">
        <v>23</v>
      </c>
      <c r="H59" s="126">
        <v>58</v>
      </c>
    </row>
    <row r="60" spans="2:8" ht="45.75" customHeight="1" x14ac:dyDescent="0.2">
      <c r="B60" s="124"/>
      <c r="C60" s="1179" t="s">
        <v>582</v>
      </c>
      <c r="D60" s="1180"/>
      <c r="E60" s="1181"/>
      <c r="F60" s="125">
        <v>11</v>
      </c>
      <c r="G60" s="125">
        <v>10</v>
      </c>
      <c r="H60" s="126">
        <v>10</v>
      </c>
    </row>
    <row r="61" spans="2:8" ht="45.75" customHeight="1" x14ac:dyDescent="0.2">
      <c r="B61" s="124"/>
      <c r="C61" s="1179" t="s">
        <v>583</v>
      </c>
      <c r="D61" s="1180"/>
      <c r="E61" s="1181"/>
      <c r="F61" s="125">
        <v>1</v>
      </c>
      <c r="G61" s="125">
        <v>3</v>
      </c>
      <c r="H61" s="126">
        <v>5</v>
      </c>
    </row>
    <row r="62" spans="2:8" ht="45.75" customHeight="1" thickBot="1" x14ac:dyDescent="0.25">
      <c r="B62" s="127"/>
      <c r="C62" s="1182" t="s">
        <v>584</v>
      </c>
      <c r="D62" s="1183"/>
      <c r="E62" s="1184"/>
      <c r="F62" s="128">
        <v>7</v>
      </c>
      <c r="G62" s="128">
        <v>0</v>
      </c>
      <c r="H62" s="129" t="s">
        <v>585</v>
      </c>
    </row>
    <row r="63" spans="2:8" ht="52.5" customHeight="1" thickBot="1" x14ac:dyDescent="0.25">
      <c r="B63" s="130"/>
      <c r="C63" s="1185" t="s">
        <v>51</v>
      </c>
      <c r="D63" s="1185"/>
      <c r="E63" s="1186"/>
      <c r="F63" s="131">
        <v>1413</v>
      </c>
      <c r="G63" s="131">
        <v>1292</v>
      </c>
      <c r="H63" s="132">
        <v>1561</v>
      </c>
    </row>
    <row r="64" spans="2:8" ht="13.2" x14ac:dyDescent="0.2"/>
  </sheetData>
  <sheetProtection algorithmName="SHA-512" hashValue="Xi4namHy56XCnCFyzTdZ3BzSYsCUyuqwLENC84jzx/Ph8ufvaO2Wnpo3DRI87Zr/am3j6WBC96uPZIGJqYou2g==" saltValue="R0NvJjQYPBIcNn7W6YLF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463E1-CC18-418B-8866-72DDF7CA2451}">
  <sheetPr>
    <pageSetUpPr fitToPage="1"/>
  </sheetPr>
  <dimension ref="A1:DE85"/>
  <sheetViews>
    <sheetView showGridLines="0" zoomScaleNormal="100" zoomScaleSheetLayoutView="55" workbookViewId="0">
      <selection activeCell="AF109" sqref="AF109"/>
    </sheetView>
  </sheetViews>
  <sheetFormatPr defaultColWidth="0" defaultRowHeight="13.5" customHeight="1" zeroHeight="1" x14ac:dyDescent="0.2"/>
  <cols>
    <col min="1" max="1" width="6.33203125" style="246" customWidth="1"/>
    <col min="2" max="107" width="2.44140625" style="246" customWidth="1"/>
    <col min="108" max="108" width="6.109375" style="252" customWidth="1"/>
    <col min="109" max="109" width="5.88671875" style="250" customWidth="1"/>
    <col min="110" max="16384" width="8.6640625" style="246" hidden="1"/>
  </cols>
  <sheetData>
    <row r="1" spans="1:109" ht="42.75" customHeight="1" x14ac:dyDescent="0.2">
      <c r="A1" s="1193"/>
      <c r="B1" s="1194"/>
      <c r="DD1" s="246"/>
      <c r="DE1" s="246"/>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6"/>
      <c r="DE2" s="246"/>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6"/>
      <c r="DE3" s="246"/>
    </row>
    <row r="4" spans="1:109" s="244"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4"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4"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4"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4"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4"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4"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4"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4"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4"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4"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4" customFormat="1" ht="13.2" x14ac:dyDescent="0.2">
      <c r="A15" s="246"/>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4" customFormat="1" ht="13.2" x14ac:dyDescent="0.2">
      <c r="A16" s="246"/>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4" customFormat="1" ht="13.2" x14ac:dyDescent="0.2">
      <c r="A17" s="246"/>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4" customFormat="1" ht="13.2" x14ac:dyDescent="0.2">
      <c r="A18" s="246"/>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6"/>
      <c r="DE19" s="246"/>
    </row>
    <row r="20" spans="1:109" ht="13.2" x14ac:dyDescent="0.2">
      <c r="DD20" s="246"/>
      <c r="DE20" s="246"/>
    </row>
    <row r="21" spans="1:109" ht="17.25" customHeight="1" x14ac:dyDescent="0.2">
      <c r="B21" s="1196"/>
      <c r="C21" s="248"/>
      <c r="D21" s="248"/>
      <c r="E21" s="248"/>
      <c r="F21" s="248"/>
      <c r="G21" s="248"/>
      <c r="H21" s="248"/>
      <c r="I21" s="248"/>
      <c r="J21" s="248"/>
      <c r="K21" s="248"/>
      <c r="L21" s="248"/>
      <c r="M21" s="248"/>
      <c r="N21" s="1197"/>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7"/>
      <c r="AU21" s="248"/>
      <c r="AV21" s="248"/>
      <c r="AW21" s="248"/>
      <c r="AX21" s="248"/>
      <c r="AY21" s="248"/>
      <c r="AZ21" s="248"/>
      <c r="BA21" s="248"/>
      <c r="BB21" s="248"/>
      <c r="BC21" s="248"/>
      <c r="BD21" s="248"/>
      <c r="BE21" s="248"/>
      <c r="BF21" s="1197"/>
      <c r="BG21" s="248"/>
      <c r="BH21" s="248"/>
      <c r="BI21" s="248"/>
      <c r="BJ21" s="248"/>
      <c r="BK21" s="248"/>
      <c r="BL21" s="248"/>
      <c r="BM21" s="248"/>
      <c r="BN21" s="248"/>
      <c r="BO21" s="248"/>
      <c r="BP21" s="248"/>
      <c r="BQ21" s="248"/>
      <c r="BR21" s="1197"/>
      <c r="BS21" s="248"/>
      <c r="BT21" s="248"/>
      <c r="BU21" s="248"/>
      <c r="BV21" s="248"/>
      <c r="BW21" s="248"/>
      <c r="BX21" s="248"/>
      <c r="BY21" s="248"/>
      <c r="BZ21" s="248"/>
      <c r="CA21" s="248"/>
      <c r="CB21" s="248"/>
      <c r="CC21" s="248"/>
      <c r="CD21" s="1197"/>
      <c r="CE21" s="248"/>
      <c r="CF21" s="248"/>
      <c r="CG21" s="248"/>
      <c r="CH21" s="248"/>
      <c r="CI21" s="248"/>
      <c r="CJ21" s="248"/>
      <c r="CK21" s="248"/>
      <c r="CL21" s="248"/>
      <c r="CM21" s="248"/>
      <c r="CN21" s="248"/>
      <c r="CO21" s="248"/>
      <c r="CP21" s="1197"/>
      <c r="CQ21" s="248"/>
      <c r="CR21" s="248"/>
      <c r="CS21" s="248"/>
      <c r="CT21" s="248"/>
      <c r="CU21" s="248"/>
      <c r="CV21" s="248"/>
      <c r="CW21" s="248"/>
      <c r="CX21" s="248"/>
      <c r="CY21" s="248"/>
      <c r="CZ21" s="248"/>
      <c r="DA21" s="248"/>
      <c r="DB21" s="1197"/>
      <c r="DC21" s="248"/>
      <c r="DD21" s="249"/>
      <c r="DE21" s="246"/>
    </row>
    <row r="22" spans="1:109" ht="17.25" customHeight="1" x14ac:dyDescent="0.2">
      <c r="B22" s="250"/>
    </row>
    <row r="23" spans="1:109" ht="13.2" x14ac:dyDescent="0.2">
      <c r="B23" s="250"/>
    </row>
    <row r="24" spans="1:109" ht="13.2" x14ac:dyDescent="0.2">
      <c r="B24" s="250"/>
    </row>
    <row r="25" spans="1:109" ht="13.2" x14ac:dyDescent="0.2">
      <c r="B25" s="250"/>
    </row>
    <row r="26" spans="1:109" ht="13.2" x14ac:dyDescent="0.2">
      <c r="B26" s="250"/>
    </row>
    <row r="27" spans="1:109" ht="13.2" x14ac:dyDescent="0.2">
      <c r="B27" s="250"/>
    </row>
    <row r="28" spans="1:109" ht="13.2" x14ac:dyDescent="0.2">
      <c r="B28" s="250"/>
    </row>
    <row r="29" spans="1:109" ht="13.2" x14ac:dyDescent="0.2">
      <c r="B29" s="250"/>
    </row>
    <row r="30" spans="1:109" ht="13.2" x14ac:dyDescent="0.2">
      <c r="B30" s="250"/>
    </row>
    <row r="31" spans="1:109" ht="13.2" x14ac:dyDescent="0.2">
      <c r="B31" s="250"/>
    </row>
    <row r="32" spans="1:109" ht="13.2" x14ac:dyDescent="0.2">
      <c r="B32" s="250"/>
    </row>
    <row r="33" spans="2:109" ht="13.2" x14ac:dyDescent="0.2">
      <c r="B33" s="250"/>
    </row>
    <row r="34" spans="2:109" ht="13.2" x14ac:dyDescent="0.2">
      <c r="B34" s="250"/>
    </row>
    <row r="35" spans="2:109" ht="13.2" x14ac:dyDescent="0.2">
      <c r="B35" s="250"/>
    </row>
    <row r="36" spans="2:109" ht="13.2" x14ac:dyDescent="0.2">
      <c r="B36" s="250"/>
    </row>
    <row r="37" spans="2:109" ht="13.2" x14ac:dyDescent="0.2">
      <c r="B37" s="250"/>
    </row>
    <row r="38" spans="2:109" ht="13.2" x14ac:dyDescent="0.2">
      <c r="B38" s="250"/>
    </row>
    <row r="39" spans="2:109" ht="13.2" x14ac:dyDescent="0.2">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ht="13.2" x14ac:dyDescent="0.2">
      <c r="B40" s="1198"/>
      <c r="DD40" s="1198"/>
      <c r="DE40" s="246"/>
    </row>
    <row r="41" spans="2:109" ht="16.2" x14ac:dyDescent="0.2">
      <c r="B41" s="247" t="s">
        <v>601</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ht="13.2" x14ac:dyDescent="0.2">
      <c r="B42" s="250"/>
      <c r="G42" s="1199"/>
      <c r="I42" s="1200"/>
      <c r="J42" s="1200"/>
      <c r="K42" s="1200"/>
      <c r="AM42" s="1199"/>
      <c r="AN42" s="1199" t="s">
        <v>602</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0"/>
      <c r="AN43" s="1201" t="s">
        <v>603</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0"/>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0"/>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0"/>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0"/>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0"/>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0"/>
      <c r="AN49" s="246" t="s">
        <v>604</v>
      </c>
    </row>
    <row r="50" spans="1:109" ht="13.2" x14ac:dyDescent="0.2">
      <c r="B50" s="250"/>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558</v>
      </c>
      <c r="BQ50" s="1217"/>
      <c r="BR50" s="1217"/>
      <c r="BS50" s="1217"/>
      <c r="BT50" s="1217"/>
      <c r="BU50" s="1217"/>
      <c r="BV50" s="1217"/>
      <c r="BW50" s="1217"/>
      <c r="BX50" s="1217" t="s">
        <v>559</v>
      </c>
      <c r="BY50" s="1217"/>
      <c r="BZ50" s="1217"/>
      <c r="CA50" s="1217"/>
      <c r="CB50" s="1217"/>
      <c r="CC50" s="1217"/>
      <c r="CD50" s="1217"/>
      <c r="CE50" s="1217"/>
      <c r="CF50" s="1217" t="s">
        <v>560</v>
      </c>
      <c r="CG50" s="1217"/>
      <c r="CH50" s="1217"/>
      <c r="CI50" s="1217"/>
      <c r="CJ50" s="1217"/>
      <c r="CK50" s="1217"/>
      <c r="CL50" s="1217"/>
      <c r="CM50" s="1217"/>
      <c r="CN50" s="1217" t="s">
        <v>561</v>
      </c>
      <c r="CO50" s="1217"/>
      <c r="CP50" s="1217"/>
      <c r="CQ50" s="1217"/>
      <c r="CR50" s="1217"/>
      <c r="CS50" s="1217"/>
      <c r="CT50" s="1217"/>
      <c r="CU50" s="1217"/>
      <c r="CV50" s="1217" t="s">
        <v>562</v>
      </c>
      <c r="CW50" s="1217"/>
      <c r="CX50" s="1217"/>
      <c r="CY50" s="1217"/>
      <c r="CZ50" s="1217"/>
      <c r="DA50" s="1217"/>
      <c r="DB50" s="1217"/>
      <c r="DC50" s="1217"/>
    </row>
    <row r="51" spans="1:109" ht="13.5" customHeight="1" x14ac:dyDescent="0.2">
      <c r="B51" s="250"/>
      <c r="G51" s="1218"/>
      <c r="H51" s="1218"/>
      <c r="I51" s="1219"/>
      <c r="J51" s="1219"/>
      <c r="K51" s="1220"/>
      <c r="L51" s="1220"/>
      <c r="M51" s="1220"/>
      <c r="N51" s="1220"/>
      <c r="AM51" s="1210"/>
      <c r="AN51" s="1221" t="s">
        <v>605</v>
      </c>
      <c r="AO51" s="1221"/>
      <c r="AP51" s="1221"/>
      <c r="AQ51" s="1221"/>
      <c r="AR51" s="1221"/>
      <c r="AS51" s="1221"/>
      <c r="AT51" s="1221"/>
      <c r="AU51" s="1221"/>
      <c r="AV51" s="1221"/>
      <c r="AW51" s="1221"/>
      <c r="AX51" s="1221"/>
      <c r="AY51" s="1221"/>
      <c r="AZ51" s="1221"/>
      <c r="BA51" s="1221"/>
      <c r="BB51" s="1221" t="s">
        <v>606</v>
      </c>
      <c r="BC51" s="1221"/>
      <c r="BD51" s="1221"/>
      <c r="BE51" s="1221"/>
      <c r="BF51" s="1221"/>
      <c r="BG51" s="1221"/>
      <c r="BH51" s="1221"/>
      <c r="BI51" s="1221"/>
      <c r="BJ51" s="1221"/>
      <c r="BK51" s="1221"/>
      <c r="BL51" s="1221"/>
      <c r="BM51" s="1221"/>
      <c r="BN51" s="1221"/>
      <c r="BO51" s="1221"/>
      <c r="BP51" s="1222"/>
      <c r="BQ51" s="1222"/>
      <c r="BR51" s="1222"/>
      <c r="BS51" s="1222"/>
      <c r="BT51" s="1222"/>
      <c r="BU51" s="1222"/>
      <c r="BV51" s="1222"/>
      <c r="BW51" s="1222"/>
      <c r="BX51" s="1222"/>
      <c r="BY51" s="1222"/>
      <c r="BZ51" s="1222"/>
      <c r="CA51" s="1222"/>
      <c r="CB51" s="1222"/>
      <c r="CC51" s="1222"/>
      <c r="CD51" s="1222"/>
      <c r="CE51" s="1222"/>
      <c r="CF51" s="1222">
        <v>16.3</v>
      </c>
      <c r="CG51" s="1222"/>
      <c r="CH51" s="1222"/>
      <c r="CI51" s="1222"/>
      <c r="CJ51" s="1222"/>
      <c r="CK51" s="1222"/>
      <c r="CL51" s="1222"/>
      <c r="CM51" s="1222"/>
      <c r="CN51" s="1222">
        <v>16.8</v>
      </c>
      <c r="CO51" s="1222"/>
      <c r="CP51" s="1222"/>
      <c r="CQ51" s="1222"/>
      <c r="CR51" s="1222"/>
      <c r="CS51" s="1222"/>
      <c r="CT51" s="1222"/>
      <c r="CU51" s="1222"/>
      <c r="CV51" s="1222">
        <v>5.4</v>
      </c>
      <c r="CW51" s="1222"/>
      <c r="CX51" s="1222"/>
      <c r="CY51" s="1222"/>
      <c r="CZ51" s="1222"/>
      <c r="DA51" s="1222"/>
      <c r="DB51" s="1222"/>
      <c r="DC51" s="1222"/>
    </row>
    <row r="52" spans="1:109" ht="13.2" x14ac:dyDescent="0.2">
      <c r="B52" s="250"/>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0"/>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607</v>
      </c>
      <c r="BC53" s="1221"/>
      <c r="BD53" s="1221"/>
      <c r="BE53" s="1221"/>
      <c r="BF53" s="1221"/>
      <c r="BG53" s="1221"/>
      <c r="BH53" s="1221"/>
      <c r="BI53" s="1221"/>
      <c r="BJ53" s="1221"/>
      <c r="BK53" s="1221"/>
      <c r="BL53" s="1221"/>
      <c r="BM53" s="1221"/>
      <c r="BN53" s="1221"/>
      <c r="BO53" s="1221"/>
      <c r="BP53" s="1222">
        <v>51.2</v>
      </c>
      <c r="BQ53" s="1222"/>
      <c r="BR53" s="1222"/>
      <c r="BS53" s="1222"/>
      <c r="BT53" s="1222"/>
      <c r="BU53" s="1222"/>
      <c r="BV53" s="1222"/>
      <c r="BW53" s="1222"/>
      <c r="BX53" s="1222">
        <v>52.1</v>
      </c>
      <c r="BY53" s="1222"/>
      <c r="BZ53" s="1222"/>
      <c r="CA53" s="1222"/>
      <c r="CB53" s="1222"/>
      <c r="CC53" s="1222"/>
      <c r="CD53" s="1222"/>
      <c r="CE53" s="1222"/>
      <c r="CF53" s="1222">
        <v>53.7</v>
      </c>
      <c r="CG53" s="1222"/>
      <c r="CH53" s="1222"/>
      <c r="CI53" s="1222"/>
      <c r="CJ53" s="1222"/>
      <c r="CK53" s="1222"/>
      <c r="CL53" s="1222"/>
      <c r="CM53" s="1222"/>
      <c r="CN53" s="1222">
        <v>55.4</v>
      </c>
      <c r="CO53" s="1222"/>
      <c r="CP53" s="1222"/>
      <c r="CQ53" s="1222"/>
      <c r="CR53" s="1222"/>
      <c r="CS53" s="1222"/>
      <c r="CT53" s="1222"/>
      <c r="CU53" s="1222"/>
      <c r="CV53" s="1222">
        <v>57.1</v>
      </c>
      <c r="CW53" s="1222"/>
      <c r="CX53" s="1222"/>
      <c r="CY53" s="1222"/>
      <c r="CZ53" s="1222"/>
      <c r="DA53" s="1222"/>
      <c r="DB53" s="1222"/>
      <c r="DC53" s="1222"/>
    </row>
    <row r="54" spans="1:109" ht="13.2" x14ac:dyDescent="0.2">
      <c r="A54" s="1200"/>
      <c r="B54" s="250"/>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0"/>
      <c r="G55" s="1211"/>
      <c r="H55" s="1211"/>
      <c r="I55" s="1211"/>
      <c r="J55" s="1211"/>
      <c r="K55" s="1220"/>
      <c r="L55" s="1220"/>
      <c r="M55" s="1220"/>
      <c r="N55" s="1220"/>
      <c r="AN55" s="1217" t="s">
        <v>608</v>
      </c>
      <c r="AO55" s="1217"/>
      <c r="AP55" s="1217"/>
      <c r="AQ55" s="1217"/>
      <c r="AR55" s="1217"/>
      <c r="AS55" s="1217"/>
      <c r="AT55" s="1217"/>
      <c r="AU55" s="1217"/>
      <c r="AV55" s="1217"/>
      <c r="AW55" s="1217"/>
      <c r="AX55" s="1217"/>
      <c r="AY55" s="1217"/>
      <c r="AZ55" s="1217"/>
      <c r="BA55" s="1217"/>
      <c r="BB55" s="1221" t="s">
        <v>606</v>
      </c>
      <c r="BC55" s="1221"/>
      <c r="BD55" s="1221"/>
      <c r="BE55" s="1221"/>
      <c r="BF55" s="1221"/>
      <c r="BG55" s="1221"/>
      <c r="BH55" s="1221"/>
      <c r="BI55" s="1221"/>
      <c r="BJ55" s="1221"/>
      <c r="BK55" s="1221"/>
      <c r="BL55" s="1221"/>
      <c r="BM55" s="1221"/>
      <c r="BN55" s="1221"/>
      <c r="BO55" s="1221"/>
      <c r="BP55" s="1222">
        <v>23.4</v>
      </c>
      <c r="BQ55" s="1222"/>
      <c r="BR55" s="1222"/>
      <c r="BS55" s="1222"/>
      <c r="BT55" s="1222"/>
      <c r="BU55" s="1222"/>
      <c r="BV55" s="1222"/>
      <c r="BW55" s="1222"/>
      <c r="BX55" s="1222">
        <v>7.6</v>
      </c>
      <c r="BY55" s="1222"/>
      <c r="BZ55" s="1222"/>
      <c r="CA55" s="1222"/>
      <c r="CB55" s="1222"/>
      <c r="CC55" s="1222"/>
      <c r="CD55" s="1222"/>
      <c r="CE55" s="1222"/>
      <c r="CF55" s="1222">
        <v>3</v>
      </c>
      <c r="CG55" s="1222"/>
      <c r="CH55" s="1222"/>
      <c r="CI55" s="1222"/>
      <c r="CJ55" s="1222"/>
      <c r="CK55" s="1222"/>
      <c r="CL55" s="1222"/>
      <c r="CM55" s="1222"/>
      <c r="CN55" s="1222">
        <v>3.4</v>
      </c>
      <c r="CO55" s="1222"/>
      <c r="CP55" s="1222"/>
      <c r="CQ55" s="1222"/>
      <c r="CR55" s="1222"/>
      <c r="CS55" s="1222"/>
      <c r="CT55" s="1222"/>
      <c r="CU55" s="1222"/>
      <c r="CV55" s="1222">
        <v>0</v>
      </c>
      <c r="CW55" s="1222"/>
      <c r="CX55" s="1222"/>
      <c r="CY55" s="1222"/>
      <c r="CZ55" s="1222"/>
      <c r="DA55" s="1222"/>
      <c r="DB55" s="1222"/>
      <c r="DC55" s="1222"/>
    </row>
    <row r="56" spans="1:109" ht="13.2" x14ac:dyDescent="0.2">
      <c r="A56" s="1200"/>
      <c r="B56" s="250"/>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6"/>
      <c r="AN57" s="1217"/>
      <c r="AO57" s="1217"/>
      <c r="AP57" s="1217"/>
      <c r="AQ57" s="1217"/>
      <c r="AR57" s="1217"/>
      <c r="AS57" s="1217"/>
      <c r="AT57" s="1217"/>
      <c r="AU57" s="1217"/>
      <c r="AV57" s="1217"/>
      <c r="AW57" s="1217"/>
      <c r="AX57" s="1217"/>
      <c r="AY57" s="1217"/>
      <c r="AZ57" s="1217"/>
      <c r="BA57" s="1217"/>
      <c r="BB57" s="1221" t="s">
        <v>607</v>
      </c>
      <c r="BC57" s="1221"/>
      <c r="BD57" s="1221"/>
      <c r="BE57" s="1221"/>
      <c r="BF57" s="1221"/>
      <c r="BG57" s="1221"/>
      <c r="BH57" s="1221"/>
      <c r="BI57" s="1221"/>
      <c r="BJ57" s="1221"/>
      <c r="BK57" s="1221"/>
      <c r="BL57" s="1221"/>
      <c r="BM57" s="1221"/>
      <c r="BN57" s="1221"/>
      <c r="BO57" s="1221"/>
      <c r="BP57" s="1222">
        <v>59.2</v>
      </c>
      <c r="BQ57" s="1222"/>
      <c r="BR57" s="1222"/>
      <c r="BS57" s="1222"/>
      <c r="BT57" s="1222"/>
      <c r="BU57" s="1222"/>
      <c r="BV57" s="1222"/>
      <c r="BW57" s="1222"/>
      <c r="BX57" s="1222">
        <v>63.4</v>
      </c>
      <c r="BY57" s="1222"/>
      <c r="BZ57" s="1222"/>
      <c r="CA57" s="1222"/>
      <c r="CB57" s="1222"/>
      <c r="CC57" s="1222"/>
      <c r="CD57" s="1222"/>
      <c r="CE57" s="1222"/>
      <c r="CF57" s="1222">
        <v>63.3</v>
      </c>
      <c r="CG57" s="1222"/>
      <c r="CH57" s="1222"/>
      <c r="CI57" s="1222"/>
      <c r="CJ57" s="1222"/>
      <c r="CK57" s="1222"/>
      <c r="CL57" s="1222"/>
      <c r="CM57" s="1222"/>
      <c r="CN57" s="1222">
        <v>62.8</v>
      </c>
      <c r="CO57" s="1222"/>
      <c r="CP57" s="1222"/>
      <c r="CQ57" s="1222"/>
      <c r="CR57" s="1222"/>
      <c r="CS57" s="1222"/>
      <c r="CT57" s="1222"/>
      <c r="CU57" s="1222"/>
      <c r="CV57" s="1222">
        <v>62.8</v>
      </c>
      <c r="CW57" s="1222"/>
      <c r="CX57" s="1222"/>
      <c r="CY57" s="1222"/>
      <c r="CZ57" s="1222"/>
      <c r="DA57" s="1222"/>
      <c r="DB57" s="1222"/>
      <c r="DC57" s="1222"/>
      <c r="DD57" s="1225"/>
      <c r="DE57" s="1223"/>
    </row>
    <row r="58" spans="1:109" s="1200" customFormat="1" ht="13.2" x14ac:dyDescent="0.2">
      <c r="A58" s="246"/>
      <c r="B58" s="1223"/>
      <c r="G58" s="1211"/>
      <c r="H58" s="1211"/>
      <c r="I58" s="1224"/>
      <c r="J58" s="1224"/>
      <c r="K58" s="1220"/>
      <c r="L58" s="1220"/>
      <c r="M58" s="1220"/>
      <c r="N58" s="1220"/>
      <c r="AM58" s="246"/>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6"/>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6"/>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6"/>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6"/>
    </row>
    <row r="63" spans="1:109" ht="16.2" x14ac:dyDescent="0.2">
      <c r="B63" s="303" t="s">
        <v>609</v>
      </c>
    </row>
    <row r="64" spans="1:109" ht="13.2" x14ac:dyDescent="0.2">
      <c r="B64" s="250"/>
      <c r="G64" s="1199"/>
      <c r="I64" s="1231"/>
      <c r="J64" s="1231"/>
      <c r="K64" s="1231"/>
      <c r="L64" s="1231"/>
      <c r="M64" s="1231"/>
      <c r="N64" s="1232"/>
      <c r="AM64" s="1199"/>
      <c r="AN64" s="1199" t="s">
        <v>602</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0"/>
      <c r="AN65" s="1201" t="s">
        <v>610</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0"/>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0"/>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0"/>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0"/>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0"/>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0"/>
      <c r="G71" s="1236"/>
      <c r="I71" s="1237"/>
      <c r="J71" s="1234"/>
      <c r="K71" s="1234"/>
      <c r="L71" s="1235"/>
      <c r="M71" s="1234"/>
      <c r="N71" s="1235"/>
      <c r="AM71" s="1236"/>
      <c r="AN71" s="246" t="s">
        <v>604</v>
      </c>
    </row>
    <row r="72" spans="2:107" ht="13.2" x14ac:dyDescent="0.2">
      <c r="B72" s="250"/>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558</v>
      </c>
      <c r="BQ72" s="1217"/>
      <c r="BR72" s="1217"/>
      <c r="BS72" s="1217"/>
      <c r="BT72" s="1217"/>
      <c r="BU72" s="1217"/>
      <c r="BV72" s="1217"/>
      <c r="BW72" s="1217"/>
      <c r="BX72" s="1217" t="s">
        <v>559</v>
      </c>
      <c r="BY72" s="1217"/>
      <c r="BZ72" s="1217"/>
      <c r="CA72" s="1217"/>
      <c r="CB72" s="1217"/>
      <c r="CC72" s="1217"/>
      <c r="CD72" s="1217"/>
      <c r="CE72" s="1217"/>
      <c r="CF72" s="1217" t="s">
        <v>560</v>
      </c>
      <c r="CG72" s="1217"/>
      <c r="CH72" s="1217"/>
      <c r="CI72" s="1217"/>
      <c r="CJ72" s="1217"/>
      <c r="CK72" s="1217"/>
      <c r="CL72" s="1217"/>
      <c r="CM72" s="1217"/>
      <c r="CN72" s="1217" t="s">
        <v>561</v>
      </c>
      <c r="CO72" s="1217"/>
      <c r="CP72" s="1217"/>
      <c r="CQ72" s="1217"/>
      <c r="CR72" s="1217"/>
      <c r="CS72" s="1217"/>
      <c r="CT72" s="1217"/>
      <c r="CU72" s="1217"/>
      <c r="CV72" s="1217" t="s">
        <v>562</v>
      </c>
      <c r="CW72" s="1217"/>
      <c r="CX72" s="1217"/>
      <c r="CY72" s="1217"/>
      <c r="CZ72" s="1217"/>
      <c r="DA72" s="1217"/>
      <c r="DB72" s="1217"/>
      <c r="DC72" s="1217"/>
    </row>
    <row r="73" spans="2:107" ht="13.2" x14ac:dyDescent="0.2">
      <c r="B73" s="250"/>
      <c r="G73" s="1218"/>
      <c r="H73" s="1218"/>
      <c r="I73" s="1218"/>
      <c r="J73" s="1218"/>
      <c r="K73" s="1238"/>
      <c r="L73" s="1238"/>
      <c r="M73" s="1238"/>
      <c r="N73" s="1238"/>
      <c r="AM73" s="1210"/>
      <c r="AN73" s="1221" t="s">
        <v>605</v>
      </c>
      <c r="AO73" s="1221"/>
      <c r="AP73" s="1221"/>
      <c r="AQ73" s="1221"/>
      <c r="AR73" s="1221"/>
      <c r="AS73" s="1221"/>
      <c r="AT73" s="1221"/>
      <c r="AU73" s="1221"/>
      <c r="AV73" s="1221"/>
      <c r="AW73" s="1221"/>
      <c r="AX73" s="1221"/>
      <c r="AY73" s="1221"/>
      <c r="AZ73" s="1221"/>
      <c r="BA73" s="1221"/>
      <c r="BB73" s="1221" t="s">
        <v>606</v>
      </c>
      <c r="BC73" s="1221"/>
      <c r="BD73" s="1221"/>
      <c r="BE73" s="1221"/>
      <c r="BF73" s="1221"/>
      <c r="BG73" s="1221"/>
      <c r="BH73" s="1221"/>
      <c r="BI73" s="1221"/>
      <c r="BJ73" s="1221"/>
      <c r="BK73" s="1221"/>
      <c r="BL73" s="1221"/>
      <c r="BM73" s="1221"/>
      <c r="BN73" s="1221"/>
      <c r="BO73" s="1221"/>
      <c r="BP73" s="1222"/>
      <c r="BQ73" s="1222"/>
      <c r="BR73" s="1222"/>
      <c r="BS73" s="1222"/>
      <c r="BT73" s="1222"/>
      <c r="BU73" s="1222"/>
      <c r="BV73" s="1222"/>
      <c r="BW73" s="1222"/>
      <c r="BX73" s="1222"/>
      <c r="BY73" s="1222"/>
      <c r="BZ73" s="1222"/>
      <c r="CA73" s="1222"/>
      <c r="CB73" s="1222"/>
      <c r="CC73" s="1222"/>
      <c r="CD73" s="1222"/>
      <c r="CE73" s="1222"/>
      <c r="CF73" s="1222">
        <v>16.3</v>
      </c>
      <c r="CG73" s="1222"/>
      <c r="CH73" s="1222"/>
      <c r="CI73" s="1222"/>
      <c r="CJ73" s="1222"/>
      <c r="CK73" s="1222"/>
      <c r="CL73" s="1222"/>
      <c r="CM73" s="1222"/>
      <c r="CN73" s="1222">
        <v>16.8</v>
      </c>
      <c r="CO73" s="1222"/>
      <c r="CP73" s="1222"/>
      <c r="CQ73" s="1222"/>
      <c r="CR73" s="1222"/>
      <c r="CS73" s="1222"/>
      <c r="CT73" s="1222"/>
      <c r="CU73" s="1222"/>
      <c r="CV73" s="1222">
        <v>5.4</v>
      </c>
      <c r="CW73" s="1222"/>
      <c r="CX73" s="1222"/>
      <c r="CY73" s="1222"/>
      <c r="CZ73" s="1222"/>
      <c r="DA73" s="1222"/>
      <c r="DB73" s="1222"/>
      <c r="DC73" s="1222"/>
    </row>
    <row r="74" spans="2:107" ht="13.2" x14ac:dyDescent="0.2">
      <c r="B74" s="250"/>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0"/>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611</v>
      </c>
      <c r="BC75" s="1221"/>
      <c r="BD75" s="1221"/>
      <c r="BE75" s="1221"/>
      <c r="BF75" s="1221"/>
      <c r="BG75" s="1221"/>
      <c r="BH75" s="1221"/>
      <c r="BI75" s="1221"/>
      <c r="BJ75" s="1221"/>
      <c r="BK75" s="1221"/>
      <c r="BL75" s="1221"/>
      <c r="BM75" s="1221"/>
      <c r="BN75" s="1221"/>
      <c r="BO75" s="1221"/>
      <c r="BP75" s="1222">
        <v>4.8</v>
      </c>
      <c r="BQ75" s="1222"/>
      <c r="BR75" s="1222"/>
      <c r="BS75" s="1222"/>
      <c r="BT75" s="1222"/>
      <c r="BU75" s="1222"/>
      <c r="BV75" s="1222"/>
      <c r="BW75" s="1222"/>
      <c r="BX75" s="1222">
        <v>4.7</v>
      </c>
      <c r="BY75" s="1222"/>
      <c r="BZ75" s="1222"/>
      <c r="CA75" s="1222"/>
      <c r="CB75" s="1222"/>
      <c r="CC75" s="1222"/>
      <c r="CD75" s="1222"/>
      <c r="CE75" s="1222"/>
      <c r="CF75" s="1222">
        <v>5.4</v>
      </c>
      <c r="CG75" s="1222"/>
      <c r="CH75" s="1222"/>
      <c r="CI75" s="1222"/>
      <c r="CJ75" s="1222"/>
      <c r="CK75" s="1222"/>
      <c r="CL75" s="1222"/>
      <c r="CM75" s="1222"/>
      <c r="CN75" s="1222">
        <v>5.7</v>
      </c>
      <c r="CO75" s="1222"/>
      <c r="CP75" s="1222"/>
      <c r="CQ75" s="1222"/>
      <c r="CR75" s="1222"/>
      <c r="CS75" s="1222"/>
      <c r="CT75" s="1222"/>
      <c r="CU75" s="1222"/>
      <c r="CV75" s="1222">
        <v>6.1</v>
      </c>
      <c r="CW75" s="1222"/>
      <c r="CX75" s="1222"/>
      <c r="CY75" s="1222"/>
      <c r="CZ75" s="1222"/>
      <c r="DA75" s="1222"/>
      <c r="DB75" s="1222"/>
      <c r="DC75" s="1222"/>
    </row>
    <row r="76" spans="2:107" ht="13.2" x14ac:dyDescent="0.2">
      <c r="B76" s="250"/>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0"/>
      <c r="G77" s="1211"/>
      <c r="H77" s="1211"/>
      <c r="I77" s="1211"/>
      <c r="J77" s="1211"/>
      <c r="K77" s="1238"/>
      <c r="L77" s="1238"/>
      <c r="M77" s="1238"/>
      <c r="N77" s="1238"/>
      <c r="AN77" s="1217" t="s">
        <v>608</v>
      </c>
      <c r="AO77" s="1217"/>
      <c r="AP77" s="1217"/>
      <c r="AQ77" s="1217"/>
      <c r="AR77" s="1217"/>
      <c r="AS77" s="1217"/>
      <c r="AT77" s="1217"/>
      <c r="AU77" s="1217"/>
      <c r="AV77" s="1217"/>
      <c r="AW77" s="1217"/>
      <c r="AX77" s="1217"/>
      <c r="AY77" s="1217"/>
      <c r="AZ77" s="1217"/>
      <c r="BA77" s="1217"/>
      <c r="BB77" s="1221" t="s">
        <v>606</v>
      </c>
      <c r="BC77" s="1221"/>
      <c r="BD77" s="1221"/>
      <c r="BE77" s="1221"/>
      <c r="BF77" s="1221"/>
      <c r="BG77" s="1221"/>
      <c r="BH77" s="1221"/>
      <c r="BI77" s="1221"/>
      <c r="BJ77" s="1221"/>
      <c r="BK77" s="1221"/>
      <c r="BL77" s="1221"/>
      <c r="BM77" s="1221"/>
      <c r="BN77" s="1221"/>
      <c r="BO77" s="1221"/>
      <c r="BP77" s="1222">
        <v>23.4</v>
      </c>
      <c r="BQ77" s="1222"/>
      <c r="BR77" s="1222"/>
      <c r="BS77" s="1222"/>
      <c r="BT77" s="1222"/>
      <c r="BU77" s="1222"/>
      <c r="BV77" s="1222"/>
      <c r="BW77" s="1222"/>
      <c r="BX77" s="1222">
        <v>7.6</v>
      </c>
      <c r="BY77" s="1222"/>
      <c r="BZ77" s="1222"/>
      <c r="CA77" s="1222"/>
      <c r="CB77" s="1222"/>
      <c r="CC77" s="1222"/>
      <c r="CD77" s="1222"/>
      <c r="CE77" s="1222"/>
      <c r="CF77" s="1222">
        <v>3</v>
      </c>
      <c r="CG77" s="1222"/>
      <c r="CH77" s="1222"/>
      <c r="CI77" s="1222"/>
      <c r="CJ77" s="1222"/>
      <c r="CK77" s="1222"/>
      <c r="CL77" s="1222"/>
      <c r="CM77" s="1222"/>
      <c r="CN77" s="1222">
        <v>3.4</v>
      </c>
      <c r="CO77" s="1222"/>
      <c r="CP77" s="1222"/>
      <c r="CQ77" s="1222"/>
      <c r="CR77" s="1222"/>
      <c r="CS77" s="1222"/>
      <c r="CT77" s="1222"/>
      <c r="CU77" s="1222"/>
      <c r="CV77" s="1222">
        <v>0</v>
      </c>
      <c r="CW77" s="1222"/>
      <c r="CX77" s="1222"/>
      <c r="CY77" s="1222"/>
      <c r="CZ77" s="1222"/>
      <c r="DA77" s="1222"/>
      <c r="DB77" s="1222"/>
      <c r="DC77" s="1222"/>
    </row>
    <row r="78" spans="2:107" ht="13.2" x14ac:dyDescent="0.2">
      <c r="B78" s="250"/>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0"/>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611</v>
      </c>
      <c r="BC79" s="1221"/>
      <c r="BD79" s="1221"/>
      <c r="BE79" s="1221"/>
      <c r="BF79" s="1221"/>
      <c r="BG79" s="1221"/>
      <c r="BH79" s="1221"/>
      <c r="BI79" s="1221"/>
      <c r="BJ79" s="1221"/>
      <c r="BK79" s="1221"/>
      <c r="BL79" s="1221"/>
      <c r="BM79" s="1221"/>
      <c r="BN79" s="1221"/>
      <c r="BO79" s="1221"/>
      <c r="BP79" s="1222">
        <v>8.5</v>
      </c>
      <c r="BQ79" s="1222"/>
      <c r="BR79" s="1222"/>
      <c r="BS79" s="1222"/>
      <c r="BT79" s="1222"/>
      <c r="BU79" s="1222"/>
      <c r="BV79" s="1222"/>
      <c r="BW79" s="1222"/>
      <c r="BX79" s="1222">
        <v>8.6</v>
      </c>
      <c r="BY79" s="1222"/>
      <c r="BZ79" s="1222"/>
      <c r="CA79" s="1222"/>
      <c r="CB79" s="1222"/>
      <c r="CC79" s="1222"/>
      <c r="CD79" s="1222"/>
      <c r="CE79" s="1222"/>
      <c r="CF79" s="1222">
        <v>8.8000000000000007</v>
      </c>
      <c r="CG79" s="1222"/>
      <c r="CH79" s="1222"/>
      <c r="CI79" s="1222"/>
      <c r="CJ79" s="1222"/>
      <c r="CK79" s="1222"/>
      <c r="CL79" s="1222"/>
      <c r="CM79" s="1222"/>
      <c r="CN79" s="1222">
        <v>8.8000000000000007</v>
      </c>
      <c r="CO79" s="1222"/>
      <c r="CP79" s="1222"/>
      <c r="CQ79" s="1222"/>
      <c r="CR79" s="1222"/>
      <c r="CS79" s="1222"/>
      <c r="CT79" s="1222"/>
      <c r="CU79" s="1222"/>
      <c r="CV79" s="1222">
        <v>8.3000000000000007</v>
      </c>
      <c r="CW79" s="1222"/>
      <c r="CX79" s="1222"/>
      <c r="CY79" s="1222"/>
      <c r="CZ79" s="1222"/>
      <c r="DA79" s="1222"/>
      <c r="DB79" s="1222"/>
      <c r="DC79" s="1222"/>
    </row>
    <row r="80" spans="2:107" ht="13.2" x14ac:dyDescent="0.2">
      <c r="B80" s="250"/>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0"/>
    </row>
    <row r="82" spans="2:109" ht="16.2" x14ac:dyDescent="0.2">
      <c r="B82" s="250"/>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ht="13.2" x14ac:dyDescent="0.2">
      <c r="DD84" s="246"/>
      <c r="DE84" s="246"/>
    </row>
    <row r="85" spans="2:109" ht="13.2" x14ac:dyDescent="0.2">
      <c r="DD85" s="246"/>
      <c r="DE85" s="246"/>
    </row>
  </sheetData>
  <sheetProtection algorithmName="SHA-512" hashValue="nBcz0TZAbMZAl+Ab9FtUCw+eawGTBY3CJKoQbxp4QTEQBfdODRuCWZ+Q/eArGnCggsnPXsSmo/760lKTsdQUhg==" saltValue="KRirxfCzRkCs1mBz838P1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30AE2-0986-4BA4-A20B-B490E64115F0}">
  <sheetPr>
    <pageSetUpPr fitToPage="1"/>
  </sheetPr>
  <dimension ref="A1:DR125"/>
  <sheetViews>
    <sheetView showGridLines="0" zoomScaleNormal="100" zoomScaleSheetLayoutView="70" workbookViewId="0">
      <selection activeCell="AF109" sqref="AF109"/>
    </sheetView>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1:34"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ht="13.2" x14ac:dyDescent="0.2">
      <c r="S2" s="244"/>
      <c r="AH2" s="244"/>
    </row>
    <row r="3" spans="1: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ht="13.2" x14ac:dyDescent="0.2"/>
    <row r="5" spans="1:34" ht="13.2" x14ac:dyDescent="0.2"/>
    <row r="6" spans="1:34" ht="13.2" x14ac:dyDescent="0.2"/>
    <row r="7" spans="1:34" ht="13.2" x14ac:dyDescent="0.2"/>
    <row r="8" spans="1:34" ht="13.2" x14ac:dyDescent="0.2"/>
    <row r="9" spans="1:34" ht="13.2" x14ac:dyDescent="0.2">
      <c r="AH9" s="244"/>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505</v>
      </c>
    </row>
  </sheetData>
  <sheetProtection algorithmName="SHA-512" hashValue="YRb8JamJr5k1ZhDifsqHo5BUKyWH7eb4QJRhP7mSsPCxkmptHfn6i670x/ChvT4aIP9WXDjhjdSJHCaROqvtPg==" saltValue="n85i37QldZpVzHStCVM0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1CE8D-0A29-490D-A2A5-D5437C130CDD}">
  <sheetPr>
    <pageSetUpPr fitToPage="1"/>
  </sheetPr>
  <dimension ref="A1:DR125"/>
  <sheetViews>
    <sheetView showGridLines="0" zoomScaleNormal="100" zoomScaleSheetLayoutView="55" workbookViewId="0">
      <selection activeCell="AF109" sqref="AF109"/>
    </sheetView>
  </sheetViews>
  <sheetFormatPr defaultColWidth="0" defaultRowHeight="13.5" customHeight="1" zeroHeight="1" x14ac:dyDescent="0.2"/>
  <cols>
    <col min="1" max="34" width="2.44140625" style="245" customWidth="1"/>
    <col min="35" max="122" width="2.44140625" style="244" customWidth="1"/>
    <col min="123" max="16384" width="2.44140625" style="244" hidden="1"/>
  </cols>
  <sheetData>
    <row r="1" spans="2:34"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ht="13.2" x14ac:dyDescent="0.2">
      <c r="S2" s="244"/>
      <c r="AH2" s="244"/>
    </row>
    <row r="3" spans="2:34"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ht="13.2" x14ac:dyDescent="0.2"/>
    <row r="5" spans="2:34" ht="13.2" x14ac:dyDescent="0.2"/>
    <row r="6" spans="2:34" ht="13.2" x14ac:dyDescent="0.2"/>
    <row r="7" spans="2:34" ht="13.2" x14ac:dyDescent="0.2"/>
    <row r="8" spans="2:34" ht="13.2" x14ac:dyDescent="0.2"/>
    <row r="9" spans="2:34" ht="13.2" x14ac:dyDescent="0.2">
      <c r="AH9" s="244"/>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4"/>
    </row>
    <row r="18" spans="12:34" ht="13.2" x14ac:dyDescent="0.2"/>
    <row r="19" spans="12:34" ht="13.2" x14ac:dyDescent="0.2"/>
    <row r="20" spans="12:34" ht="13.2" x14ac:dyDescent="0.2">
      <c r="AH20" s="244"/>
    </row>
    <row r="21" spans="12:34" ht="13.2" x14ac:dyDescent="0.2">
      <c r="AH21" s="244"/>
    </row>
    <row r="22" spans="12:34" ht="13.2" x14ac:dyDescent="0.2"/>
    <row r="23" spans="12:34" ht="13.2" x14ac:dyDescent="0.2"/>
    <row r="24" spans="12:34" ht="13.2" x14ac:dyDescent="0.2">
      <c r="Q24" s="244"/>
    </row>
    <row r="25" spans="12:34" ht="13.2" x14ac:dyDescent="0.2"/>
    <row r="26" spans="12:34" ht="13.2" x14ac:dyDescent="0.2"/>
    <row r="27" spans="12:34" ht="13.2" x14ac:dyDescent="0.2"/>
    <row r="28" spans="12:34" ht="13.2" x14ac:dyDescent="0.2">
      <c r="O28" s="244"/>
      <c r="T28" s="244"/>
      <c r="AH28" s="244"/>
    </row>
    <row r="29" spans="12:34" ht="13.2" x14ac:dyDescent="0.2"/>
    <row r="30" spans="12:34" ht="13.2" x14ac:dyDescent="0.2"/>
    <row r="31" spans="12:34" ht="13.2" x14ac:dyDescent="0.2">
      <c r="Q31" s="244"/>
    </row>
    <row r="32" spans="12:34" ht="13.2" x14ac:dyDescent="0.2">
      <c r="L32" s="244"/>
    </row>
    <row r="33" spans="2:34" ht="13.2" x14ac:dyDescent="0.2">
      <c r="C33" s="244"/>
      <c r="E33" s="244"/>
      <c r="G33" s="244"/>
      <c r="I33" s="244"/>
      <c r="X33" s="244"/>
    </row>
    <row r="34" spans="2:34" ht="13.2" x14ac:dyDescent="0.2">
      <c r="B34" s="244"/>
      <c r="P34" s="244"/>
      <c r="R34" s="244"/>
      <c r="T34" s="244"/>
    </row>
    <row r="35" spans="2:34" ht="13.2" x14ac:dyDescent="0.2">
      <c r="D35" s="244"/>
      <c r="W35" s="244"/>
      <c r="AC35" s="244"/>
      <c r="AD35" s="244"/>
      <c r="AE35" s="244"/>
      <c r="AF35" s="244"/>
      <c r="AG35" s="244"/>
      <c r="AH35" s="244"/>
    </row>
    <row r="36" spans="2:34" ht="13.2" x14ac:dyDescent="0.2">
      <c r="H36" s="244"/>
      <c r="J36" s="244"/>
      <c r="K36" s="244"/>
      <c r="M36" s="244"/>
      <c r="Y36" s="244"/>
      <c r="Z36" s="244"/>
      <c r="AA36" s="244"/>
      <c r="AB36" s="244"/>
      <c r="AC36" s="244"/>
      <c r="AD36" s="244"/>
      <c r="AE36" s="244"/>
      <c r="AF36" s="244"/>
      <c r="AG36" s="244"/>
      <c r="AH36" s="244"/>
    </row>
    <row r="37" spans="2:34" ht="13.2" x14ac:dyDescent="0.2">
      <c r="AH37" s="244"/>
    </row>
    <row r="38" spans="2:34" ht="13.2" x14ac:dyDescent="0.2">
      <c r="AG38" s="244"/>
      <c r="AH38" s="244"/>
    </row>
    <row r="39" spans="2:34" ht="13.2" x14ac:dyDescent="0.2"/>
    <row r="40" spans="2:34" ht="13.2" x14ac:dyDescent="0.2">
      <c r="X40" s="244"/>
    </row>
    <row r="41" spans="2:34" ht="13.2" x14ac:dyDescent="0.2">
      <c r="R41" s="244"/>
    </row>
    <row r="42" spans="2:34" ht="13.2" x14ac:dyDescent="0.2">
      <c r="W42" s="244"/>
    </row>
    <row r="43" spans="2:34" ht="13.2" x14ac:dyDescent="0.2">
      <c r="Y43" s="244"/>
      <c r="Z43" s="244"/>
      <c r="AA43" s="244"/>
      <c r="AB43" s="244"/>
      <c r="AC43" s="244"/>
      <c r="AD43" s="244"/>
      <c r="AE43" s="244"/>
      <c r="AF43" s="244"/>
      <c r="AG43" s="244"/>
      <c r="AH43" s="244"/>
    </row>
    <row r="44" spans="2:34" ht="13.2" x14ac:dyDescent="0.2">
      <c r="AH44" s="244"/>
    </row>
    <row r="45" spans="2:34" ht="13.2" x14ac:dyDescent="0.2">
      <c r="X45" s="244"/>
    </row>
    <row r="46" spans="2:34" ht="13.2" x14ac:dyDescent="0.2"/>
    <row r="47" spans="2:34" ht="13.2" x14ac:dyDescent="0.2"/>
    <row r="48" spans="2:34" ht="13.2" x14ac:dyDescent="0.2">
      <c r="W48" s="244"/>
      <c r="Y48" s="244"/>
      <c r="Z48" s="244"/>
      <c r="AA48" s="244"/>
      <c r="AB48" s="244"/>
      <c r="AC48" s="244"/>
      <c r="AD48" s="244"/>
      <c r="AE48" s="244"/>
      <c r="AF48" s="244"/>
      <c r="AG48" s="244"/>
      <c r="AH48" s="244"/>
    </row>
    <row r="49" spans="28:34" ht="13.2" x14ac:dyDescent="0.2"/>
    <row r="50" spans="28:34" ht="13.2" x14ac:dyDescent="0.2">
      <c r="AE50" s="244"/>
      <c r="AF50" s="244"/>
      <c r="AG50" s="244"/>
      <c r="AH50" s="244"/>
    </row>
    <row r="51" spans="28:34" ht="13.2" x14ac:dyDescent="0.2">
      <c r="AC51" s="244"/>
      <c r="AD51" s="244"/>
      <c r="AE51" s="244"/>
      <c r="AF51" s="244"/>
      <c r="AG51" s="244"/>
      <c r="AH51" s="244"/>
    </row>
    <row r="52" spans="28:34" ht="13.2" x14ac:dyDescent="0.2"/>
    <row r="53" spans="28:34" ht="13.2" x14ac:dyDescent="0.2">
      <c r="AF53" s="244"/>
      <c r="AG53" s="244"/>
      <c r="AH53" s="244"/>
    </row>
    <row r="54" spans="28:34" ht="13.2" x14ac:dyDescent="0.2">
      <c r="AH54" s="244"/>
    </row>
    <row r="55" spans="28:34" ht="13.2" x14ac:dyDescent="0.2"/>
    <row r="56" spans="28:34" ht="13.2" x14ac:dyDescent="0.2">
      <c r="AB56" s="244"/>
      <c r="AC56" s="244"/>
      <c r="AD56" s="244"/>
      <c r="AE56" s="244"/>
      <c r="AF56" s="244"/>
      <c r="AG56" s="244"/>
      <c r="AH56" s="244"/>
    </row>
    <row r="57" spans="28:34" ht="13.2" x14ac:dyDescent="0.2">
      <c r="AH57" s="244"/>
    </row>
    <row r="58" spans="28:34" ht="13.2" x14ac:dyDescent="0.2">
      <c r="AH58" s="244"/>
    </row>
    <row r="59" spans="28:34" ht="13.2" x14ac:dyDescent="0.2">
      <c r="AG59" s="244"/>
      <c r="AH59" s="244"/>
    </row>
    <row r="60" spans="28:34" ht="13.2" x14ac:dyDescent="0.2"/>
    <row r="61" spans="28:34" ht="13.2" x14ac:dyDescent="0.2"/>
    <row r="62" spans="28:34" ht="13.2" x14ac:dyDescent="0.2"/>
    <row r="63" spans="28:34" ht="13.2" x14ac:dyDescent="0.2">
      <c r="AH63" s="244"/>
    </row>
    <row r="64" spans="28:34" ht="13.2" x14ac:dyDescent="0.2">
      <c r="AG64" s="244"/>
      <c r="AH64" s="244"/>
    </row>
    <row r="65" spans="28:34" ht="13.2" x14ac:dyDescent="0.2"/>
    <row r="66" spans="28:34" ht="13.2" x14ac:dyDescent="0.2"/>
    <row r="67" spans="28:34" ht="13.2" x14ac:dyDescent="0.2"/>
    <row r="68" spans="28:34" ht="13.2" x14ac:dyDescent="0.2">
      <c r="AB68" s="244"/>
      <c r="AC68" s="244"/>
      <c r="AD68" s="244"/>
      <c r="AE68" s="244"/>
      <c r="AF68" s="244"/>
      <c r="AG68" s="244"/>
      <c r="AH68" s="244"/>
    </row>
    <row r="69" spans="28:34" ht="13.2" x14ac:dyDescent="0.2">
      <c r="AF69" s="244"/>
      <c r="AG69" s="244"/>
      <c r="AH69" s="244"/>
    </row>
    <row r="70" spans="28:34" ht="13.2" x14ac:dyDescent="0.2"/>
    <row r="71" spans="28:34" ht="13.2" x14ac:dyDescent="0.2"/>
    <row r="72" spans="28:34" ht="13.2" x14ac:dyDescent="0.2"/>
    <row r="73" spans="28:34" ht="13.2" x14ac:dyDescent="0.2"/>
    <row r="74" spans="28:34" ht="13.2" x14ac:dyDescent="0.2"/>
    <row r="75" spans="28:34" ht="13.2" x14ac:dyDescent="0.2">
      <c r="AH75" s="244"/>
    </row>
    <row r="76" spans="28:34" ht="13.2" x14ac:dyDescent="0.2">
      <c r="AF76" s="244"/>
      <c r="AG76" s="244"/>
      <c r="AH76" s="244"/>
    </row>
    <row r="77" spans="28:34" ht="13.2" x14ac:dyDescent="0.2">
      <c r="AG77" s="244"/>
      <c r="AH77" s="244"/>
    </row>
    <row r="78" spans="28:34" ht="13.2" x14ac:dyDescent="0.2"/>
    <row r="79" spans="28:34" ht="13.2" x14ac:dyDescent="0.2"/>
    <row r="80" spans="28:34" ht="13.2" x14ac:dyDescent="0.2"/>
    <row r="81" spans="25:34" ht="13.2" x14ac:dyDescent="0.2"/>
    <row r="82" spans="25:34" ht="13.2" x14ac:dyDescent="0.2">
      <c r="Y82" s="244"/>
    </row>
    <row r="83" spans="25:34" ht="13.2" x14ac:dyDescent="0.2">
      <c r="Y83" s="244"/>
      <c r="Z83" s="244"/>
      <c r="AA83" s="244"/>
      <c r="AB83" s="244"/>
      <c r="AC83" s="244"/>
      <c r="AD83" s="244"/>
      <c r="AE83" s="244"/>
      <c r="AF83" s="244"/>
      <c r="AG83" s="244"/>
      <c r="AH83" s="244"/>
    </row>
    <row r="84" spans="25:34" ht="13.2" x14ac:dyDescent="0.2"/>
    <row r="85" spans="25:34" ht="13.2" x14ac:dyDescent="0.2"/>
    <row r="86" spans="25:34" ht="13.2" x14ac:dyDescent="0.2"/>
    <row r="87" spans="25:34" ht="13.2" x14ac:dyDescent="0.2"/>
    <row r="88" spans="25:34" ht="13.2" x14ac:dyDescent="0.2">
      <c r="AH88" s="244"/>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4"/>
      <c r="AG94" s="244"/>
      <c r="AH94" s="244"/>
    </row>
    <row r="95" spans="25:34" ht="13.5" customHeight="1" x14ac:dyDescent="0.2">
      <c r="AH95" s="244"/>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4"/>
    </row>
    <row r="102" spans="33:34" ht="13.5" customHeight="1" x14ac:dyDescent="0.2"/>
    <row r="103" spans="33:34" ht="13.5" customHeight="1" x14ac:dyDescent="0.2"/>
    <row r="104" spans="33:34" ht="13.5" customHeight="1" x14ac:dyDescent="0.2">
      <c r="AG104" s="244"/>
      <c r="AH104" s="244"/>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4"/>
    </row>
    <row r="117" spans="34:122" ht="13.5" customHeight="1" x14ac:dyDescent="0.2"/>
    <row r="118" spans="34:122" ht="13.5" customHeight="1" x14ac:dyDescent="0.2"/>
    <row r="119" spans="34:122" ht="13.5" customHeight="1" x14ac:dyDescent="0.2"/>
    <row r="120" spans="34:122" ht="13.5" customHeight="1" x14ac:dyDescent="0.2">
      <c r="AH120" s="244"/>
    </row>
    <row r="121" spans="34:122" ht="13.5" customHeight="1" x14ac:dyDescent="0.2">
      <c r="AH121" s="244"/>
    </row>
    <row r="122" spans="34:122" ht="13.5" customHeight="1" x14ac:dyDescent="0.2"/>
    <row r="123" spans="34:122" ht="13.5" customHeight="1" x14ac:dyDescent="0.2"/>
    <row r="124" spans="34:122" ht="13.5" customHeight="1" x14ac:dyDescent="0.2"/>
    <row r="125" spans="34:122" ht="13.5" customHeight="1" x14ac:dyDescent="0.2">
      <c r="DR125" s="244" t="s">
        <v>505</v>
      </c>
    </row>
  </sheetData>
  <sheetProtection algorithmName="SHA-512" hashValue="2Mzfo57ndImlplVrVhpbAXfJVSaFE57iVBWTZKJxZxFRyy5SwJqkivdIrxMEL7pThtcfhWaOzvy87X5+G7Gvag==" saltValue="+6r8vNfiSB8qRoC6H4Np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555</v>
      </c>
      <c r="G2" s="146"/>
      <c r="H2" s="147"/>
    </row>
    <row r="3" spans="1:8" x14ac:dyDescent="0.2">
      <c r="A3" s="143" t="s">
        <v>548</v>
      </c>
      <c r="B3" s="148"/>
      <c r="C3" s="149"/>
      <c r="D3" s="150">
        <v>54267</v>
      </c>
      <c r="E3" s="151"/>
      <c r="F3" s="152">
        <v>116162</v>
      </c>
      <c r="G3" s="153"/>
      <c r="H3" s="154"/>
    </row>
    <row r="4" spans="1:8" x14ac:dyDescent="0.2">
      <c r="A4" s="155"/>
      <c r="B4" s="156"/>
      <c r="C4" s="157"/>
      <c r="D4" s="158">
        <v>36356</v>
      </c>
      <c r="E4" s="159"/>
      <c r="F4" s="160">
        <v>61562</v>
      </c>
      <c r="G4" s="161"/>
      <c r="H4" s="162"/>
    </row>
    <row r="5" spans="1:8" x14ac:dyDescent="0.2">
      <c r="A5" s="143" t="s">
        <v>550</v>
      </c>
      <c r="B5" s="148"/>
      <c r="C5" s="149"/>
      <c r="D5" s="150">
        <v>57900</v>
      </c>
      <c r="E5" s="151"/>
      <c r="F5" s="152">
        <v>121449</v>
      </c>
      <c r="G5" s="153"/>
      <c r="H5" s="154"/>
    </row>
    <row r="6" spans="1:8" x14ac:dyDescent="0.2">
      <c r="A6" s="155"/>
      <c r="B6" s="156"/>
      <c r="C6" s="157"/>
      <c r="D6" s="158">
        <v>40019</v>
      </c>
      <c r="E6" s="159"/>
      <c r="F6" s="160">
        <v>62922</v>
      </c>
      <c r="G6" s="161"/>
      <c r="H6" s="162"/>
    </row>
    <row r="7" spans="1:8" x14ac:dyDescent="0.2">
      <c r="A7" s="143" t="s">
        <v>551</v>
      </c>
      <c r="B7" s="148"/>
      <c r="C7" s="149"/>
      <c r="D7" s="150">
        <v>47399</v>
      </c>
      <c r="E7" s="151"/>
      <c r="F7" s="152">
        <v>145139</v>
      </c>
      <c r="G7" s="153"/>
      <c r="H7" s="154"/>
    </row>
    <row r="8" spans="1:8" x14ac:dyDescent="0.2">
      <c r="A8" s="155"/>
      <c r="B8" s="156"/>
      <c r="C8" s="157"/>
      <c r="D8" s="158">
        <v>24595</v>
      </c>
      <c r="E8" s="159"/>
      <c r="F8" s="160">
        <v>83762</v>
      </c>
      <c r="G8" s="161"/>
      <c r="H8" s="162"/>
    </row>
    <row r="9" spans="1:8" x14ac:dyDescent="0.2">
      <c r="A9" s="143" t="s">
        <v>552</v>
      </c>
      <c r="B9" s="148"/>
      <c r="C9" s="149"/>
      <c r="D9" s="150">
        <v>78098</v>
      </c>
      <c r="E9" s="151"/>
      <c r="F9" s="152">
        <v>125391</v>
      </c>
      <c r="G9" s="153"/>
      <c r="H9" s="154"/>
    </row>
    <row r="10" spans="1:8" x14ac:dyDescent="0.2">
      <c r="A10" s="155"/>
      <c r="B10" s="156"/>
      <c r="C10" s="157"/>
      <c r="D10" s="158">
        <v>18835</v>
      </c>
      <c r="E10" s="159"/>
      <c r="F10" s="160">
        <v>68516</v>
      </c>
      <c r="G10" s="161"/>
      <c r="H10" s="162"/>
    </row>
    <row r="11" spans="1:8" x14ac:dyDescent="0.2">
      <c r="A11" s="143" t="s">
        <v>553</v>
      </c>
      <c r="B11" s="148"/>
      <c r="C11" s="149"/>
      <c r="D11" s="150">
        <v>137363</v>
      </c>
      <c r="E11" s="151"/>
      <c r="F11" s="152">
        <v>138402</v>
      </c>
      <c r="G11" s="153"/>
      <c r="H11" s="154"/>
    </row>
    <row r="12" spans="1:8" x14ac:dyDescent="0.2">
      <c r="A12" s="155"/>
      <c r="B12" s="156"/>
      <c r="C12" s="163"/>
      <c r="D12" s="158">
        <v>14565</v>
      </c>
      <c r="E12" s="159"/>
      <c r="F12" s="160">
        <v>70652</v>
      </c>
      <c r="G12" s="161"/>
      <c r="H12" s="162"/>
    </row>
    <row r="13" spans="1:8" x14ac:dyDescent="0.2">
      <c r="A13" s="143"/>
      <c r="B13" s="148"/>
      <c r="C13" s="149"/>
      <c r="D13" s="150">
        <v>75005</v>
      </c>
      <c r="E13" s="151"/>
      <c r="F13" s="152">
        <v>129309</v>
      </c>
      <c r="G13" s="164"/>
      <c r="H13" s="154"/>
    </row>
    <row r="14" spans="1:8" x14ac:dyDescent="0.2">
      <c r="A14" s="155"/>
      <c r="B14" s="156"/>
      <c r="C14" s="157"/>
      <c r="D14" s="158">
        <v>26874</v>
      </c>
      <c r="E14" s="159"/>
      <c r="F14" s="160">
        <v>69483</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5.97</v>
      </c>
      <c r="C19" s="165">
        <f>ROUND(VALUE(SUBSTITUTE(実質収支比率等に係る経年分析!G$48,"▲","-")),2)</f>
        <v>4.4000000000000004</v>
      </c>
      <c r="D19" s="165">
        <f>ROUND(VALUE(SUBSTITUTE(実質収支比率等に係る経年分析!H$48,"▲","-")),2)</f>
        <v>1.49</v>
      </c>
      <c r="E19" s="165">
        <f>ROUND(VALUE(SUBSTITUTE(実質収支比率等に係る経年分析!I$48,"▲","-")),2)</f>
        <v>7.42</v>
      </c>
      <c r="F19" s="165">
        <f>ROUND(VALUE(SUBSTITUTE(実質収支比率等に係る経年分析!J$48,"▲","-")),2)</f>
        <v>19.04</v>
      </c>
    </row>
    <row r="20" spans="1:11" x14ac:dyDescent="0.2">
      <c r="A20" s="165" t="s">
        <v>55</v>
      </c>
      <c r="B20" s="165">
        <f>ROUND(VALUE(SUBSTITUTE(実質収支比率等に係る経年分析!F$47,"▲","-")),2)</f>
        <v>29.59</v>
      </c>
      <c r="C20" s="165">
        <f>ROUND(VALUE(SUBSTITUTE(実質収支比率等に係る経年分析!G$47,"▲","-")),2)</f>
        <v>28.11</v>
      </c>
      <c r="D20" s="165">
        <f>ROUND(VALUE(SUBSTITUTE(実質収支比率等に係る経年分析!H$47,"▲","-")),2)</f>
        <v>24.82</v>
      </c>
      <c r="E20" s="165">
        <f>ROUND(VALUE(SUBSTITUTE(実質収支比率等に係る経年分析!I$47,"▲","-")),2)</f>
        <v>18.690000000000001</v>
      </c>
      <c r="F20" s="165">
        <f>ROUND(VALUE(SUBSTITUTE(実質収支比率等に係る経年分析!J$47,"▲","-")),2)</f>
        <v>21.26</v>
      </c>
    </row>
    <row r="21" spans="1:11" x14ac:dyDescent="0.2">
      <c r="A21" s="165" t="s">
        <v>56</v>
      </c>
      <c r="B21" s="165">
        <f>IF(ISNUMBER(VALUE(SUBSTITUTE(実質収支比率等に係る経年分析!F$49,"▲","-"))),ROUND(VALUE(SUBSTITUTE(実質収支比率等に係る経年分析!F$49,"▲","-")),2),NA())</f>
        <v>-1.88</v>
      </c>
      <c r="C21" s="165">
        <f>IF(ISNUMBER(VALUE(SUBSTITUTE(実質収支比率等に係る経年分析!G$49,"▲","-"))),ROUND(VALUE(SUBSTITUTE(実質収支比率等に係る経年分析!G$49,"▲","-")),2),NA())</f>
        <v>-3.18</v>
      </c>
      <c r="D21" s="165">
        <f>IF(ISNUMBER(VALUE(SUBSTITUTE(実質収支比率等に係る経年分析!H$49,"▲","-"))),ROUND(VALUE(SUBSTITUTE(実質収支比率等に係る経年分析!H$49,"▲","-")),2),NA())</f>
        <v>-6.44</v>
      </c>
      <c r="E21" s="165">
        <f>IF(ISNUMBER(VALUE(SUBSTITUTE(実質収支比率等に係る経年分析!I$49,"▲","-"))),ROUND(VALUE(SUBSTITUTE(実質収支比率等に係る経年分析!I$49,"▲","-")),2),NA())</f>
        <v>1.19</v>
      </c>
      <c r="F21" s="165">
        <f>IF(ISNUMBER(VALUE(SUBSTITUTE(実質収支比率等に係る経年分析!J$49,"▲","-"))),ROUND(VALUE(SUBSTITUTE(実質収支比率等に係る経年分析!J$49,"▲","-")),2),NA())</f>
        <v>16.16</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2">
      <c r="A32" s="166" t="str">
        <f>IF(連結実質赤字比率に係る赤字・黒字の構成分析!C$38="",NA(),連結実質赤字比率に係る赤字・黒字の構成分析!C$38)</f>
        <v>浄化槽事業特別会計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v>
      </c>
    </row>
    <row r="33" spans="1:16" x14ac:dyDescent="0.2">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0.01</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4.08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2.67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1.7</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1.33</v>
      </c>
    </row>
    <row r="35" spans="1:16" x14ac:dyDescent="0.2">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5.94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2.11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2.75</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3.3</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3.79</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4.3899999999999997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7.41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19.04</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285</v>
      </c>
      <c r="E42" s="167"/>
      <c r="F42" s="167"/>
      <c r="G42" s="167">
        <f>'実質公債費比率（分子）の構造'!L$52</f>
        <v>286</v>
      </c>
      <c r="H42" s="167"/>
      <c r="I42" s="167"/>
      <c r="J42" s="167">
        <f>'実質公債費比率（分子）の構造'!M$52</f>
        <v>275</v>
      </c>
      <c r="K42" s="167"/>
      <c r="L42" s="167"/>
      <c r="M42" s="167">
        <f>'実質公債費比率（分子）の構造'!N$52</f>
        <v>285</v>
      </c>
      <c r="N42" s="167"/>
      <c r="O42" s="167"/>
      <c r="P42" s="167">
        <f>'実質公債費比率（分子）の構造'!O$52</f>
        <v>288</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39</v>
      </c>
      <c r="C45" s="167"/>
      <c r="D45" s="167"/>
      <c r="E45" s="167">
        <f>'実質公債費比率（分子）の構造'!L$49</f>
        <v>36</v>
      </c>
      <c r="F45" s="167"/>
      <c r="G45" s="167"/>
      <c r="H45" s="167">
        <f>'実質公債費比率（分子）の構造'!M$49</f>
        <v>44</v>
      </c>
      <c r="I45" s="167"/>
      <c r="J45" s="167"/>
      <c r="K45" s="167">
        <f>'実質公債費比率（分子）の構造'!N$49</f>
        <v>32</v>
      </c>
      <c r="L45" s="167"/>
      <c r="M45" s="167"/>
      <c r="N45" s="167">
        <f>'実質公債費比率（分子）の構造'!O$49</f>
        <v>32</v>
      </c>
      <c r="O45" s="167"/>
      <c r="P45" s="167"/>
    </row>
    <row r="46" spans="1:16" x14ac:dyDescent="0.2">
      <c r="A46" s="167" t="s">
        <v>67</v>
      </c>
      <c r="B46" s="167">
        <f>'実質公債費比率（分子）の構造'!K$48</f>
        <v>50</v>
      </c>
      <c r="C46" s="167"/>
      <c r="D46" s="167"/>
      <c r="E46" s="167">
        <f>'実質公債費比率（分子）の構造'!L$48</f>
        <v>50</v>
      </c>
      <c r="F46" s="167"/>
      <c r="G46" s="167"/>
      <c r="H46" s="167">
        <f>'実質公債費比率（分子）の構造'!M$48</f>
        <v>50</v>
      </c>
      <c r="I46" s="167"/>
      <c r="J46" s="167"/>
      <c r="K46" s="167">
        <f>'実質公債費比率（分子）の構造'!N$48</f>
        <v>51</v>
      </c>
      <c r="L46" s="167"/>
      <c r="M46" s="167"/>
      <c r="N46" s="167">
        <f>'実質公債費比率（分子）の構造'!O$48</f>
        <v>52</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302</v>
      </c>
      <c r="C49" s="167"/>
      <c r="D49" s="167"/>
      <c r="E49" s="167">
        <f>'実質公債費比率（分子）の構造'!L$45</f>
        <v>313</v>
      </c>
      <c r="F49" s="167"/>
      <c r="G49" s="167"/>
      <c r="H49" s="167">
        <f>'実質公債費比率（分子）の構造'!M$45</f>
        <v>336</v>
      </c>
      <c r="I49" s="167"/>
      <c r="J49" s="167"/>
      <c r="K49" s="167">
        <f>'実質公債費比率（分子）の構造'!N$45</f>
        <v>336</v>
      </c>
      <c r="L49" s="167"/>
      <c r="M49" s="167"/>
      <c r="N49" s="167">
        <f>'実質公債費比率（分子）の構造'!O$45</f>
        <v>358</v>
      </c>
      <c r="O49" s="167"/>
      <c r="P49" s="167"/>
    </row>
    <row r="50" spans="1:16" x14ac:dyDescent="0.2">
      <c r="A50" s="167" t="s">
        <v>71</v>
      </c>
      <c r="B50" s="167" t="e">
        <f>NA()</f>
        <v>#N/A</v>
      </c>
      <c r="C50" s="167">
        <f>IF(ISNUMBER('実質公債費比率（分子）の構造'!K$53),'実質公債費比率（分子）の構造'!K$53,NA())</f>
        <v>106</v>
      </c>
      <c r="D50" s="167" t="e">
        <f>NA()</f>
        <v>#N/A</v>
      </c>
      <c r="E50" s="167" t="e">
        <f>NA()</f>
        <v>#N/A</v>
      </c>
      <c r="F50" s="167">
        <f>IF(ISNUMBER('実質公債費比率（分子）の構造'!L$53),'実質公債費比率（分子）の構造'!L$53,NA())</f>
        <v>113</v>
      </c>
      <c r="G50" s="167" t="e">
        <f>NA()</f>
        <v>#N/A</v>
      </c>
      <c r="H50" s="167" t="e">
        <f>NA()</f>
        <v>#N/A</v>
      </c>
      <c r="I50" s="167">
        <f>IF(ISNUMBER('実質公債費比率（分子）の構造'!M$53),'実質公債費比率（分子）の構造'!M$53,NA())</f>
        <v>155</v>
      </c>
      <c r="J50" s="167" t="e">
        <f>NA()</f>
        <v>#N/A</v>
      </c>
      <c r="K50" s="167" t="e">
        <f>NA()</f>
        <v>#N/A</v>
      </c>
      <c r="L50" s="167">
        <f>IF(ISNUMBER('実質公債費比率（分子）の構造'!N$53),'実質公債費比率（分子）の構造'!N$53,NA())</f>
        <v>134</v>
      </c>
      <c r="M50" s="167" t="e">
        <f>NA()</f>
        <v>#N/A</v>
      </c>
      <c r="N50" s="167" t="e">
        <f>NA()</f>
        <v>#N/A</v>
      </c>
      <c r="O50" s="167">
        <f>IF(ISNUMBER('実質公債費比率（分子）の構造'!O$53),'実質公債費比率（分子）の構造'!O$53,NA())</f>
        <v>154</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3321</v>
      </c>
      <c r="E56" s="166"/>
      <c r="F56" s="166"/>
      <c r="G56" s="166">
        <f>'将来負担比率（分子）の構造'!J$52</f>
        <v>3270</v>
      </c>
      <c r="H56" s="166"/>
      <c r="I56" s="166"/>
      <c r="J56" s="166">
        <f>'将来負担比率（分子）の構造'!K$52</f>
        <v>3117</v>
      </c>
      <c r="K56" s="166"/>
      <c r="L56" s="166"/>
      <c r="M56" s="166">
        <f>'将来負担比率（分子）の構造'!L$52</f>
        <v>3277</v>
      </c>
      <c r="N56" s="166"/>
      <c r="O56" s="166"/>
      <c r="P56" s="166">
        <f>'将来負担比率（分子）の構造'!M$52</f>
        <v>3373</v>
      </c>
    </row>
    <row r="57" spans="1:16" x14ac:dyDescent="0.2">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41</v>
      </c>
      <c r="B58" s="166"/>
      <c r="C58" s="166"/>
      <c r="D58" s="166">
        <f>'将来負担比率（分子）の構造'!I$50</f>
        <v>1869</v>
      </c>
      <c r="E58" s="166"/>
      <c r="F58" s="166"/>
      <c r="G58" s="166">
        <f>'将来負担比率（分子）の構造'!J$50</f>
        <v>1998</v>
      </c>
      <c r="H58" s="166"/>
      <c r="I58" s="166"/>
      <c r="J58" s="166">
        <f>'将来負担比率（分子）の構造'!K$50</f>
        <v>1656</v>
      </c>
      <c r="K58" s="166"/>
      <c r="L58" s="166"/>
      <c r="M58" s="166">
        <f>'将来負担比率（分子）の構造'!L$50</f>
        <v>1552</v>
      </c>
      <c r="N58" s="166"/>
      <c r="O58" s="166"/>
      <c r="P58" s="166">
        <f>'将来負担比率（分子）の構造'!M$50</f>
        <v>1831</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1039</v>
      </c>
      <c r="C62" s="166"/>
      <c r="D62" s="166"/>
      <c r="E62" s="166">
        <f>'将来負担比率（分子）の構造'!J$45</f>
        <v>990</v>
      </c>
      <c r="F62" s="166"/>
      <c r="G62" s="166"/>
      <c r="H62" s="166">
        <f>'将来負担比率（分子）の構造'!K$45</f>
        <v>927</v>
      </c>
      <c r="I62" s="166"/>
      <c r="J62" s="166"/>
      <c r="K62" s="166">
        <f>'将来負担比率（分子）の構造'!L$45</f>
        <v>946</v>
      </c>
      <c r="L62" s="166"/>
      <c r="M62" s="166"/>
      <c r="N62" s="166">
        <f>'将来負担比率（分子）の構造'!M$45</f>
        <v>924</v>
      </c>
      <c r="O62" s="166"/>
      <c r="P62" s="166"/>
    </row>
    <row r="63" spans="1:16" x14ac:dyDescent="0.2">
      <c r="A63" s="166" t="s">
        <v>34</v>
      </c>
      <c r="B63" s="166">
        <f>'将来負担比率（分子）の構造'!I$44</f>
        <v>265</v>
      </c>
      <c r="C63" s="166"/>
      <c r="D63" s="166"/>
      <c r="E63" s="166">
        <f>'将来負担比率（分子）の構造'!J$44</f>
        <v>262</v>
      </c>
      <c r="F63" s="166"/>
      <c r="G63" s="166"/>
      <c r="H63" s="166">
        <f>'将来負担比率（分子）の構造'!K$44</f>
        <v>482</v>
      </c>
      <c r="I63" s="166"/>
      <c r="J63" s="166"/>
      <c r="K63" s="166">
        <f>'将来負担比率（分子）の構造'!L$44</f>
        <v>453</v>
      </c>
      <c r="L63" s="166"/>
      <c r="M63" s="166"/>
      <c r="N63" s="166">
        <f>'将来負担比率（分子）の構造'!M$44</f>
        <v>257</v>
      </c>
      <c r="O63" s="166"/>
      <c r="P63" s="166"/>
    </row>
    <row r="64" spans="1:16" x14ac:dyDescent="0.2">
      <c r="A64" s="166" t="s">
        <v>33</v>
      </c>
      <c r="B64" s="166">
        <f>'将来負担比率（分子）の構造'!I$43</f>
        <v>473</v>
      </c>
      <c r="C64" s="166"/>
      <c r="D64" s="166"/>
      <c r="E64" s="166">
        <f>'将来負担比率（分子）の構造'!J$43</f>
        <v>460</v>
      </c>
      <c r="F64" s="166"/>
      <c r="G64" s="166"/>
      <c r="H64" s="166">
        <f>'将来負担比率（分子）の構造'!K$43</f>
        <v>440</v>
      </c>
      <c r="I64" s="166"/>
      <c r="J64" s="166"/>
      <c r="K64" s="166">
        <f>'将来負担比率（分子）の構造'!L$43</f>
        <v>408</v>
      </c>
      <c r="L64" s="166"/>
      <c r="M64" s="166"/>
      <c r="N64" s="166">
        <f>'将来負担比率（分子）の構造'!M$43</f>
        <v>372</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3234</v>
      </c>
      <c r="C66" s="166"/>
      <c r="D66" s="166"/>
      <c r="E66" s="166">
        <f>'将来負担比率（分子）の構造'!J$41</f>
        <v>3222</v>
      </c>
      <c r="F66" s="166"/>
      <c r="G66" s="166"/>
      <c r="H66" s="166">
        <f>'将来負担比率（分子）の構造'!K$41</f>
        <v>3294</v>
      </c>
      <c r="I66" s="166"/>
      <c r="J66" s="166"/>
      <c r="K66" s="166">
        <f>'将来負担比率（分子）の構造'!L$41</f>
        <v>3425</v>
      </c>
      <c r="L66" s="166"/>
      <c r="M66" s="166"/>
      <c r="N66" s="166">
        <f>'将来負担比率（分子）の構造'!M$41</f>
        <v>3793</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370</v>
      </c>
      <c r="J67" s="166" t="e">
        <f>NA()</f>
        <v>#N/A</v>
      </c>
      <c r="K67" s="166" t="e">
        <f>NA()</f>
        <v>#N/A</v>
      </c>
      <c r="L67" s="166">
        <f>IF(ISNUMBER('将来負担比率（分子）の構造'!L$53), IF('将来負担比率（分子）の構造'!L$53 &lt; 0, 0, '将来負担比率（分子）の構造'!L$53), NA())</f>
        <v>404</v>
      </c>
      <c r="M67" s="166" t="e">
        <f>NA()</f>
        <v>#N/A</v>
      </c>
      <c r="N67" s="166" t="e">
        <f>NA()</f>
        <v>#N/A</v>
      </c>
      <c r="O67" s="166">
        <f>IF(ISNUMBER('将来負担比率（分子）の構造'!M$53), IF('将来負担比率（分子）の構造'!M$53 &lt; 0, 0, '将来負担比率（分子）の構造'!M$53), NA())</f>
        <v>142</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631</v>
      </c>
      <c r="C72" s="170">
        <f>基金残高に係る経年分析!G55</f>
        <v>501</v>
      </c>
      <c r="D72" s="170">
        <f>基金残高に係る経年分析!H55</f>
        <v>611</v>
      </c>
    </row>
    <row r="73" spans="1:16" x14ac:dyDescent="0.2">
      <c r="A73" s="169" t="s">
        <v>78</v>
      </c>
      <c r="B73" s="170">
        <f>基金残高に係る経年分析!F56</f>
        <v>25</v>
      </c>
      <c r="C73" s="170">
        <f>基金残高に係る経年分析!G56</f>
        <v>25</v>
      </c>
      <c r="D73" s="170">
        <f>基金残高に係る経年分析!H56</f>
        <v>79</v>
      </c>
    </row>
    <row r="74" spans="1:16" x14ac:dyDescent="0.2">
      <c r="A74" s="169" t="s">
        <v>79</v>
      </c>
      <c r="B74" s="170">
        <f>基金残高に係る経年分析!F57</f>
        <v>757</v>
      </c>
      <c r="C74" s="170">
        <f>基金残高に係る経年分析!G57</f>
        <v>765</v>
      </c>
      <c r="D74" s="170">
        <f>基金残高に係る経年分析!H57</f>
        <v>870</v>
      </c>
    </row>
  </sheetData>
  <sheetProtection algorithmName="SHA-512" hashValue="/4AYC+/M9Lx9GBAVwQ9dZ5WwY8sGGNbTKz7+/5krKk0Pb0y4CgsVjs1TUfgvMZKTGm7OKMYPmS62xRDcqymevw==" saltValue="o1csi25Neqm6zVIcq6Yz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E1CAF-DABE-4182-A8AC-75D53F754A7D}">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1"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211</v>
      </c>
      <c r="DI1" s="701"/>
      <c r="DJ1" s="701"/>
      <c r="DK1" s="701"/>
      <c r="DL1" s="701"/>
      <c r="DM1" s="701"/>
      <c r="DN1" s="702"/>
      <c r="DO1" s="205"/>
      <c r="DP1" s="700" t="s">
        <v>212</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213</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703" t="s">
        <v>220</v>
      </c>
      <c r="AQ4" s="703"/>
      <c r="AR4" s="703"/>
      <c r="AS4" s="703"/>
      <c r="AT4" s="703"/>
      <c r="AU4" s="703"/>
      <c r="AV4" s="703"/>
      <c r="AW4" s="703"/>
      <c r="AX4" s="703"/>
      <c r="AY4" s="703"/>
      <c r="AZ4" s="703"/>
      <c r="BA4" s="703"/>
      <c r="BB4" s="703"/>
      <c r="BC4" s="703"/>
      <c r="BD4" s="703"/>
      <c r="BE4" s="703"/>
      <c r="BF4" s="703"/>
      <c r="BG4" s="703" t="s">
        <v>221</v>
      </c>
      <c r="BH4" s="703"/>
      <c r="BI4" s="703"/>
      <c r="BJ4" s="703"/>
      <c r="BK4" s="703"/>
      <c r="BL4" s="703"/>
      <c r="BM4" s="703"/>
      <c r="BN4" s="703"/>
      <c r="BO4" s="703" t="s">
        <v>218</v>
      </c>
      <c r="BP4" s="703"/>
      <c r="BQ4" s="703"/>
      <c r="BR4" s="703"/>
      <c r="BS4" s="703" t="s">
        <v>222</v>
      </c>
      <c r="BT4" s="703"/>
      <c r="BU4" s="703"/>
      <c r="BV4" s="703"/>
      <c r="BW4" s="703"/>
      <c r="BX4" s="703"/>
      <c r="BY4" s="703"/>
      <c r="BZ4" s="703"/>
      <c r="CA4" s="703"/>
      <c r="CB4" s="703"/>
      <c r="CD4" s="662" t="s">
        <v>223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224</v>
      </c>
      <c r="C5" s="660"/>
      <c r="D5" s="660"/>
      <c r="E5" s="660"/>
      <c r="F5" s="660"/>
      <c r="G5" s="660"/>
      <c r="H5" s="660"/>
      <c r="I5" s="660"/>
      <c r="J5" s="660"/>
      <c r="K5" s="660"/>
      <c r="L5" s="660"/>
      <c r="M5" s="660"/>
      <c r="N5" s="660"/>
      <c r="O5" s="660"/>
      <c r="P5" s="660"/>
      <c r="Q5" s="661"/>
      <c r="R5" s="656">
        <v>1238761</v>
      </c>
      <c r="S5" s="657"/>
      <c r="T5" s="657"/>
      <c r="U5" s="657"/>
      <c r="V5" s="657"/>
      <c r="W5" s="657"/>
      <c r="X5" s="657"/>
      <c r="Y5" s="685"/>
      <c r="Z5" s="698">
        <v>22.4</v>
      </c>
      <c r="AA5" s="698"/>
      <c r="AB5" s="698"/>
      <c r="AC5" s="698"/>
      <c r="AD5" s="699">
        <v>1238761</v>
      </c>
      <c r="AE5" s="699"/>
      <c r="AF5" s="699"/>
      <c r="AG5" s="699"/>
      <c r="AH5" s="699"/>
      <c r="AI5" s="699"/>
      <c r="AJ5" s="699"/>
      <c r="AK5" s="699"/>
      <c r="AL5" s="686">
        <v>44.1</v>
      </c>
      <c r="AM5" s="671"/>
      <c r="AN5" s="671"/>
      <c r="AO5" s="687"/>
      <c r="AP5" s="659" t="s">
        <v>225</v>
      </c>
      <c r="AQ5" s="660"/>
      <c r="AR5" s="660"/>
      <c r="AS5" s="660"/>
      <c r="AT5" s="660"/>
      <c r="AU5" s="660"/>
      <c r="AV5" s="660"/>
      <c r="AW5" s="660"/>
      <c r="AX5" s="660"/>
      <c r="AY5" s="660"/>
      <c r="AZ5" s="660"/>
      <c r="BA5" s="660"/>
      <c r="BB5" s="660"/>
      <c r="BC5" s="660"/>
      <c r="BD5" s="660"/>
      <c r="BE5" s="660"/>
      <c r="BF5" s="661"/>
      <c r="BG5" s="609">
        <v>1236990</v>
      </c>
      <c r="BH5" s="610"/>
      <c r="BI5" s="610"/>
      <c r="BJ5" s="610"/>
      <c r="BK5" s="610"/>
      <c r="BL5" s="610"/>
      <c r="BM5" s="610"/>
      <c r="BN5" s="611"/>
      <c r="BO5" s="635">
        <v>99.9</v>
      </c>
      <c r="BP5" s="635"/>
      <c r="BQ5" s="635"/>
      <c r="BR5" s="635"/>
      <c r="BS5" s="636" t="s">
        <v>128</v>
      </c>
      <c r="BT5" s="636"/>
      <c r="BU5" s="636"/>
      <c r="BV5" s="636"/>
      <c r="BW5" s="636"/>
      <c r="BX5" s="636"/>
      <c r="BY5" s="636"/>
      <c r="BZ5" s="636"/>
      <c r="CA5" s="636"/>
      <c r="CB5" s="681"/>
      <c r="CD5" s="662" t="s">
        <v>220</v>
      </c>
      <c r="CE5" s="663"/>
      <c r="CF5" s="663"/>
      <c r="CG5" s="663"/>
      <c r="CH5" s="663"/>
      <c r="CI5" s="663"/>
      <c r="CJ5" s="663"/>
      <c r="CK5" s="663"/>
      <c r="CL5" s="663"/>
      <c r="CM5" s="663"/>
      <c r="CN5" s="663"/>
      <c r="CO5" s="663"/>
      <c r="CP5" s="663"/>
      <c r="CQ5" s="664"/>
      <c r="CR5" s="662" t="s">
        <v>226</v>
      </c>
      <c r="CS5" s="663"/>
      <c r="CT5" s="663"/>
      <c r="CU5" s="663"/>
      <c r="CV5" s="663"/>
      <c r="CW5" s="663"/>
      <c r="CX5" s="663"/>
      <c r="CY5" s="664"/>
      <c r="CZ5" s="662" t="s">
        <v>218</v>
      </c>
      <c r="DA5" s="663"/>
      <c r="DB5" s="663"/>
      <c r="DC5" s="664"/>
      <c r="DD5" s="662" t="s">
        <v>227</v>
      </c>
      <c r="DE5" s="663"/>
      <c r="DF5" s="663"/>
      <c r="DG5" s="663"/>
      <c r="DH5" s="663"/>
      <c r="DI5" s="663"/>
      <c r="DJ5" s="663"/>
      <c r="DK5" s="663"/>
      <c r="DL5" s="663"/>
      <c r="DM5" s="663"/>
      <c r="DN5" s="663"/>
      <c r="DO5" s="663"/>
      <c r="DP5" s="664"/>
      <c r="DQ5" s="662" t="s">
        <v>228</v>
      </c>
      <c r="DR5" s="663"/>
      <c r="DS5" s="663"/>
      <c r="DT5" s="663"/>
      <c r="DU5" s="663"/>
      <c r="DV5" s="663"/>
      <c r="DW5" s="663"/>
      <c r="DX5" s="663"/>
      <c r="DY5" s="663"/>
      <c r="DZ5" s="663"/>
      <c r="EA5" s="663"/>
      <c r="EB5" s="663"/>
      <c r="EC5" s="664"/>
    </row>
    <row r="6" spans="2:143" ht="11.25" customHeight="1" x14ac:dyDescent="0.2">
      <c r="B6" s="606" t="s">
        <v>229</v>
      </c>
      <c r="C6" s="607"/>
      <c r="D6" s="607"/>
      <c r="E6" s="607"/>
      <c r="F6" s="607"/>
      <c r="G6" s="607"/>
      <c r="H6" s="607"/>
      <c r="I6" s="607"/>
      <c r="J6" s="607"/>
      <c r="K6" s="607"/>
      <c r="L6" s="607"/>
      <c r="M6" s="607"/>
      <c r="N6" s="607"/>
      <c r="O6" s="607"/>
      <c r="P6" s="607"/>
      <c r="Q6" s="608"/>
      <c r="R6" s="609">
        <v>62187</v>
      </c>
      <c r="S6" s="610"/>
      <c r="T6" s="610"/>
      <c r="U6" s="610"/>
      <c r="V6" s="610"/>
      <c r="W6" s="610"/>
      <c r="X6" s="610"/>
      <c r="Y6" s="611"/>
      <c r="Z6" s="635">
        <v>1.1000000000000001</v>
      </c>
      <c r="AA6" s="635"/>
      <c r="AB6" s="635"/>
      <c r="AC6" s="635"/>
      <c r="AD6" s="636">
        <v>62187</v>
      </c>
      <c r="AE6" s="636"/>
      <c r="AF6" s="636"/>
      <c r="AG6" s="636"/>
      <c r="AH6" s="636"/>
      <c r="AI6" s="636"/>
      <c r="AJ6" s="636"/>
      <c r="AK6" s="636"/>
      <c r="AL6" s="612">
        <v>2.2000000000000002</v>
      </c>
      <c r="AM6" s="613"/>
      <c r="AN6" s="613"/>
      <c r="AO6" s="637"/>
      <c r="AP6" s="606" t="s">
        <v>230</v>
      </c>
      <c r="AQ6" s="607"/>
      <c r="AR6" s="607"/>
      <c r="AS6" s="607"/>
      <c r="AT6" s="607"/>
      <c r="AU6" s="607"/>
      <c r="AV6" s="607"/>
      <c r="AW6" s="607"/>
      <c r="AX6" s="607"/>
      <c r="AY6" s="607"/>
      <c r="AZ6" s="607"/>
      <c r="BA6" s="607"/>
      <c r="BB6" s="607"/>
      <c r="BC6" s="607"/>
      <c r="BD6" s="607"/>
      <c r="BE6" s="607"/>
      <c r="BF6" s="608"/>
      <c r="BG6" s="609">
        <v>1236990</v>
      </c>
      <c r="BH6" s="610"/>
      <c r="BI6" s="610"/>
      <c r="BJ6" s="610"/>
      <c r="BK6" s="610"/>
      <c r="BL6" s="610"/>
      <c r="BM6" s="610"/>
      <c r="BN6" s="611"/>
      <c r="BO6" s="635">
        <v>99.9</v>
      </c>
      <c r="BP6" s="635"/>
      <c r="BQ6" s="635"/>
      <c r="BR6" s="635"/>
      <c r="BS6" s="636" t="s">
        <v>128</v>
      </c>
      <c r="BT6" s="636"/>
      <c r="BU6" s="636"/>
      <c r="BV6" s="636"/>
      <c r="BW6" s="636"/>
      <c r="BX6" s="636"/>
      <c r="BY6" s="636"/>
      <c r="BZ6" s="636"/>
      <c r="CA6" s="636"/>
      <c r="CB6" s="681"/>
      <c r="CD6" s="659" t="s">
        <v>231</v>
      </c>
      <c r="CE6" s="660"/>
      <c r="CF6" s="660"/>
      <c r="CG6" s="660"/>
      <c r="CH6" s="660"/>
      <c r="CI6" s="660"/>
      <c r="CJ6" s="660"/>
      <c r="CK6" s="660"/>
      <c r="CL6" s="660"/>
      <c r="CM6" s="660"/>
      <c r="CN6" s="660"/>
      <c r="CO6" s="660"/>
      <c r="CP6" s="660"/>
      <c r="CQ6" s="661"/>
      <c r="CR6" s="609">
        <v>67250</v>
      </c>
      <c r="CS6" s="610"/>
      <c r="CT6" s="610"/>
      <c r="CU6" s="610"/>
      <c r="CV6" s="610"/>
      <c r="CW6" s="610"/>
      <c r="CX6" s="610"/>
      <c r="CY6" s="611"/>
      <c r="CZ6" s="686">
        <v>1.4</v>
      </c>
      <c r="DA6" s="671"/>
      <c r="DB6" s="671"/>
      <c r="DC6" s="688"/>
      <c r="DD6" s="615" t="s">
        <v>128</v>
      </c>
      <c r="DE6" s="610"/>
      <c r="DF6" s="610"/>
      <c r="DG6" s="610"/>
      <c r="DH6" s="610"/>
      <c r="DI6" s="610"/>
      <c r="DJ6" s="610"/>
      <c r="DK6" s="610"/>
      <c r="DL6" s="610"/>
      <c r="DM6" s="610"/>
      <c r="DN6" s="610"/>
      <c r="DO6" s="610"/>
      <c r="DP6" s="611"/>
      <c r="DQ6" s="615">
        <v>67250</v>
      </c>
      <c r="DR6" s="610"/>
      <c r="DS6" s="610"/>
      <c r="DT6" s="610"/>
      <c r="DU6" s="610"/>
      <c r="DV6" s="610"/>
      <c r="DW6" s="610"/>
      <c r="DX6" s="610"/>
      <c r="DY6" s="610"/>
      <c r="DZ6" s="610"/>
      <c r="EA6" s="610"/>
      <c r="EB6" s="610"/>
      <c r="EC6" s="645"/>
    </row>
    <row r="7" spans="2:143" ht="11.25" customHeight="1" x14ac:dyDescent="0.2">
      <c r="B7" s="606" t="s">
        <v>232</v>
      </c>
      <c r="C7" s="607"/>
      <c r="D7" s="607"/>
      <c r="E7" s="607"/>
      <c r="F7" s="607"/>
      <c r="G7" s="607"/>
      <c r="H7" s="607"/>
      <c r="I7" s="607"/>
      <c r="J7" s="607"/>
      <c r="K7" s="607"/>
      <c r="L7" s="607"/>
      <c r="M7" s="607"/>
      <c r="N7" s="607"/>
      <c r="O7" s="607"/>
      <c r="P7" s="607"/>
      <c r="Q7" s="608"/>
      <c r="R7" s="609">
        <v>502</v>
      </c>
      <c r="S7" s="610"/>
      <c r="T7" s="610"/>
      <c r="U7" s="610"/>
      <c r="V7" s="610"/>
      <c r="W7" s="610"/>
      <c r="X7" s="610"/>
      <c r="Y7" s="611"/>
      <c r="Z7" s="635">
        <v>0</v>
      </c>
      <c r="AA7" s="635"/>
      <c r="AB7" s="635"/>
      <c r="AC7" s="635"/>
      <c r="AD7" s="636">
        <v>502</v>
      </c>
      <c r="AE7" s="636"/>
      <c r="AF7" s="636"/>
      <c r="AG7" s="636"/>
      <c r="AH7" s="636"/>
      <c r="AI7" s="636"/>
      <c r="AJ7" s="636"/>
      <c r="AK7" s="636"/>
      <c r="AL7" s="612">
        <v>0</v>
      </c>
      <c r="AM7" s="613"/>
      <c r="AN7" s="613"/>
      <c r="AO7" s="637"/>
      <c r="AP7" s="606" t="s">
        <v>233</v>
      </c>
      <c r="AQ7" s="607"/>
      <c r="AR7" s="607"/>
      <c r="AS7" s="607"/>
      <c r="AT7" s="607"/>
      <c r="AU7" s="607"/>
      <c r="AV7" s="607"/>
      <c r="AW7" s="607"/>
      <c r="AX7" s="607"/>
      <c r="AY7" s="607"/>
      <c r="AZ7" s="607"/>
      <c r="BA7" s="607"/>
      <c r="BB7" s="607"/>
      <c r="BC7" s="607"/>
      <c r="BD7" s="607"/>
      <c r="BE7" s="607"/>
      <c r="BF7" s="608"/>
      <c r="BG7" s="609">
        <v>406243</v>
      </c>
      <c r="BH7" s="610"/>
      <c r="BI7" s="610"/>
      <c r="BJ7" s="610"/>
      <c r="BK7" s="610"/>
      <c r="BL7" s="610"/>
      <c r="BM7" s="610"/>
      <c r="BN7" s="611"/>
      <c r="BO7" s="635">
        <v>32.799999999999997</v>
      </c>
      <c r="BP7" s="635"/>
      <c r="BQ7" s="635"/>
      <c r="BR7" s="635"/>
      <c r="BS7" s="636" t="s">
        <v>128</v>
      </c>
      <c r="BT7" s="636"/>
      <c r="BU7" s="636"/>
      <c r="BV7" s="636"/>
      <c r="BW7" s="636"/>
      <c r="BX7" s="636"/>
      <c r="BY7" s="636"/>
      <c r="BZ7" s="636"/>
      <c r="CA7" s="636"/>
      <c r="CB7" s="681"/>
      <c r="CD7" s="606" t="s">
        <v>234</v>
      </c>
      <c r="CE7" s="607"/>
      <c r="CF7" s="607"/>
      <c r="CG7" s="607"/>
      <c r="CH7" s="607"/>
      <c r="CI7" s="607"/>
      <c r="CJ7" s="607"/>
      <c r="CK7" s="607"/>
      <c r="CL7" s="607"/>
      <c r="CM7" s="607"/>
      <c r="CN7" s="607"/>
      <c r="CO7" s="607"/>
      <c r="CP7" s="607"/>
      <c r="CQ7" s="608"/>
      <c r="CR7" s="609">
        <v>1417191</v>
      </c>
      <c r="CS7" s="610"/>
      <c r="CT7" s="610"/>
      <c r="CU7" s="610"/>
      <c r="CV7" s="610"/>
      <c r="CW7" s="610"/>
      <c r="CX7" s="610"/>
      <c r="CY7" s="611"/>
      <c r="CZ7" s="635">
        <v>28.6</v>
      </c>
      <c r="DA7" s="635"/>
      <c r="DB7" s="635"/>
      <c r="DC7" s="635"/>
      <c r="DD7" s="615">
        <v>35792</v>
      </c>
      <c r="DE7" s="610"/>
      <c r="DF7" s="610"/>
      <c r="DG7" s="610"/>
      <c r="DH7" s="610"/>
      <c r="DI7" s="610"/>
      <c r="DJ7" s="610"/>
      <c r="DK7" s="610"/>
      <c r="DL7" s="610"/>
      <c r="DM7" s="610"/>
      <c r="DN7" s="610"/>
      <c r="DO7" s="610"/>
      <c r="DP7" s="611"/>
      <c r="DQ7" s="615">
        <v>1114254</v>
      </c>
      <c r="DR7" s="610"/>
      <c r="DS7" s="610"/>
      <c r="DT7" s="610"/>
      <c r="DU7" s="610"/>
      <c r="DV7" s="610"/>
      <c r="DW7" s="610"/>
      <c r="DX7" s="610"/>
      <c r="DY7" s="610"/>
      <c r="DZ7" s="610"/>
      <c r="EA7" s="610"/>
      <c r="EB7" s="610"/>
      <c r="EC7" s="645"/>
    </row>
    <row r="8" spans="2:143" ht="11.25" customHeight="1" x14ac:dyDescent="0.2">
      <c r="B8" s="606" t="s">
        <v>235</v>
      </c>
      <c r="C8" s="607"/>
      <c r="D8" s="607"/>
      <c r="E8" s="607"/>
      <c r="F8" s="607"/>
      <c r="G8" s="607"/>
      <c r="H8" s="607"/>
      <c r="I8" s="607"/>
      <c r="J8" s="607"/>
      <c r="K8" s="607"/>
      <c r="L8" s="607"/>
      <c r="M8" s="607"/>
      <c r="N8" s="607"/>
      <c r="O8" s="607"/>
      <c r="P8" s="607"/>
      <c r="Q8" s="608"/>
      <c r="R8" s="609">
        <v>5160</v>
      </c>
      <c r="S8" s="610"/>
      <c r="T8" s="610"/>
      <c r="U8" s="610"/>
      <c r="V8" s="610"/>
      <c r="W8" s="610"/>
      <c r="X8" s="610"/>
      <c r="Y8" s="611"/>
      <c r="Z8" s="635">
        <v>0.1</v>
      </c>
      <c r="AA8" s="635"/>
      <c r="AB8" s="635"/>
      <c r="AC8" s="635"/>
      <c r="AD8" s="636">
        <v>5160</v>
      </c>
      <c r="AE8" s="636"/>
      <c r="AF8" s="636"/>
      <c r="AG8" s="636"/>
      <c r="AH8" s="636"/>
      <c r="AI8" s="636"/>
      <c r="AJ8" s="636"/>
      <c r="AK8" s="636"/>
      <c r="AL8" s="612">
        <v>0.2</v>
      </c>
      <c r="AM8" s="613"/>
      <c r="AN8" s="613"/>
      <c r="AO8" s="637"/>
      <c r="AP8" s="606" t="s">
        <v>236</v>
      </c>
      <c r="AQ8" s="607"/>
      <c r="AR8" s="607"/>
      <c r="AS8" s="607"/>
      <c r="AT8" s="607"/>
      <c r="AU8" s="607"/>
      <c r="AV8" s="607"/>
      <c r="AW8" s="607"/>
      <c r="AX8" s="607"/>
      <c r="AY8" s="607"/>
      <c r="AZ8" s="607"/>
      <c r="BA8" s="607"/>
      <c r="BB8" s="607"/>
      <c r="BC8" s="607"/>
      <c r="BD8" s="607"/>
      <c r="BE8" s="607"/>
      <c r="BF8" s="608"/>
      <c r="BG8" s="609">
        <v>12829</v>
      </c>
      <c r="BH8" s="610"/>
      <c r="BI8" s="610"/>
      <c r="BJ8" s="610"/>
      <c r="BK8" s="610"/>
      <c r="BL8" s="610"/>
      <c r="BM8" s="610"/>
      <c r="BN8" s="611"/>
      <c r="BO8" s="635">
        <v>1</v>
      </c>
      <c r="BP8" s="635"/>
      <c r="BQ8" s="635"/>
      <c r="BR8" s="635"/>
      <c r="BS8" s="636" t="s">
        <v>128</v>
      </c>
      <c r="BT8" s="636"/>
      <c r="BU8" s="636"/>
      <c r="BV8" s="636"/>
      <c r="BW8" s="636"/>
      <c r="BX8" s="636"/>
      <c r="BY8" s="636"/>
      <c r="BZ8" s="636"/>
      <c r="CA8" s="636"/>
      <c r="CB8" s="681"/>
      <c r="CD8" s="606" t="s">
        <v>237</v>
      </c>
      <c r="CE8" s="607"/>
      <c r="CF8" s="607"/>
      <c r="CG8" s="607"/>
      <c r="CH8" s="607"/>
      <c r="CI8" s="607"/>
      <c r="CJ8" s="607"/>
      <c r="CK8" s="607"/>
      <c r="CL8" s="607"/>
      <c r="CM8" s="607"/>
      <c r="CN8" s="607"/>
      <c r="CO8" s="607"/>
      <c r="CP8" s="607"/>
      <c r="CQ8" s="608"/>
      <c r="CR8" s="609">
        <v>969495</v>
      </c>
      <c r="CS8" s="610"/>
      <c r="CT8" s="610"/>
      <c r="CU8" s="610"/>
      <c r="CV8" s="610"/>
      <c r="CW8" s="610"/>
      <c r="CX8" s="610"/>
      <c r="CY8" s="611"/>
      <c r="CZ8" s="635">
        <v>19.600000000000001</v>
      </c>
      <c r="DA8" s="635"/>
      <c r="DB8" s="635"/>
      <c r="DC8" s="635"/>
      <c r="DD8" s="615">
        <v>297</v>
      </c>
      <c r="DE8" s="610"/>
      <c r="DF8" s="610"/>
      <c r="DG8" s="610"/>
      <c r="DH8" s="610"/>
      <c r="DI8" s="610"/>
      <c r="DJ8" s="610"/>
      <c r="DK8" s="610"/>
      <c r="DL8" s="610"/>
      <c r="DM8" s="610"/>
      <c r="DN8" s="610"/>
      <c r="DO8" s="610"/>
      <c r="DP8" s="611"/>
      <c r="DQ8" s="615">
        <v>562590</v>
      </c>
      <c r="DR8" s="610"/>
      <c r="DS8" s="610"/>
      <c r="DT8" s="610"/>
      <c r="DU8" s="610"/>
      <c r="DV8" s="610"/>
      <c r="DW8" s="610"/>
      <c r="DX8" s="610"/>
      <c r="DY8" s="610"/>
      <c r="DZ8" s="610"/>
      <c r="EA8" s="610"/>
      <c r="EB8" s="610"/>
      <c r="EC8" s="645"/>
    </row>
    <row r="9" spans="2:143" ht="11.25" customHeight="1" x14ac:dyDescent="0.2">
      <c r="B9" s="606" t="s">
        <v>238</v>
      </c>
      <c r="C9" s="607"/>
      <c r="D9" s="607"/>
      <c r="E9" s="607"/>
      <c r="F9" s="607"/>
      <c r="G9" s="607"/>
      <c r="H9" s="607"/>
      <c r="I9" s="607"/>
      <c r="J9" s="607"/>
      <c r="K9" s="607"/>
      <c r="L9" s="607"/>
      <c r="M9" s="607"/>
      <c r="N9" s="607"/>
      <c r="O9" s="607"/>
      <c r="P9" s="607"/>
      <c r="Q9" s="608"/>
      <c r="R9" s="609">
        <v>6472</v>
      </c>
      <c r="S9" s="610"/>
      <c r="T9" s="610"/>
      <c r="U9" s="610"/>
      <c r="V9" s="610"/>
      <c r="W9" s="610"/>
      <c r="X9" s="610"/>
      <c r="Y9" s="611"/>
      <c r="Z9" s="635">
        <v>0.1</v>
      </c>
      <c r="AA9" s="635"/>
      <c r="AB9" s="635"/>
      <c r="AC9" s="635"/>
      <c r="AD9" s="636">
        <v>6472</v>
      </c>
      <c r="AE9" s="636"/>
      <c r="AF9" s="636"/>
      <c r="AG9" s="636"/>
      <c r="AH9" s="636"/>
      <c r="AI9" s="636"/>
      <c r="AJ9" s="636"/>
      <c r="AK9" s="636"/>
      <c r="AL9" s="612">
        <v>0.2</v>
      </c>
      <c r="AM9" s="613"/>
      <c r="AN9" s="613"/>
      <c r="AO9" s="637"/>
      <c r="AP9" s="606" t="s">
        <v>239</v>
      </c>
      <c r="AQ9" s="607"/>
      <c r="AR9" s="607"/>
      <c r="AS9" s="607"/>
      <c r="AT9" s="607"/>
      <c r="AU9" s="607"/>
      <c r="AV9" s="607"/>
      <c r="AW9" s="607"/>
      <c r="AX9" s="607"/>
      <c r="AY9" s="607"/>
      <c r="AZ9" s="607"/>
      <c r="BA9" s="607"/>
      <c r="BB9" s="607"/>
      <c r="BC9" s="607"/>
      <c r="BD9" s="607"/>
      <c r="BE9" s="607"/>
      <c r="BF9" s="608"/>
      <c r="BG9" s="609">
        <v>278670</v>
      </c>
      <c r="BH9" s="610"/>
      <c r="BI9" s="610"/>
      <c r="BJ9" s="610"/>
      <c r="BK9" s="610"/>
      <c r="BL9" s="610"/>
      <c r="BM9" s="610"/>
      <c r="BN9" s="611"/>
      <c r="BO9" s="635">
        <v>22.5</v>
      </c>
      <c r="BP9" s="635"/>
      <c r="BQ9" s="635"/>
      <c r="BR9" s="635"/>
      <c r="BS9" s="636" t="s">
        <v>128</v>
      </c>
      <c r="BT9" s="636"/>
      <c r="BU9" s="636"/>
      <c r="BV9" s="636"/>
      <c r="BW9" s="636"/>
      <c r="BX9" s="636"/>
      <c r="BY9" s="636"/>
      <c r="BZ9" s="636"/>
      <c r="CA9" s="636"/>
      <c r="CB9" s="681"/>
      <c r="CD9" s="606" t="s">
        <v>240</v>
      </c>
      <c r="CE9" s="607"/>
      <c r="CF9" s="607"/>
      <c r="CG9" s="607"/>
      <c r="CH9" s="607"/>
      <c r="CI9" s="607"/>
      <c r="CJ9" s="607"/>
      <c r="CK9" s="607"/>
      <c r="CL9" s="607"/>
      <c r="CM9" s="607"/>
      <c r="CN9" s="607"/>
      <c r="CO9" s="607"/>
      <c r="CP9" s="607"/>
      <c r="CQ9" s="608"/>
      <c r="CR9" s="609">
        <v>378877</v>
      </c>
      <c r="CS9" s="610"/>
      <c r="CT9" s="610"/>
      <c r="CU9" s="610"/>
      <c r="CV9" s="610"/>
      <c r="CW9" s="610"/>
      <c r="CX9" s="610"/>
      <c r="CY9" s="611"/>
      <c r="CZ9" s="635">
        <v>7.6</v>
      </c>
      <c r="DA9" s="635"/>
      <c r="DB9" s="635"/>
      <c r="DC9" s="635"/>
      <c r="DD9" s="615" t="s">
        <v>128</v>
      </c>
      <c r="DE9" s="610"/>
      <c r="DF9" s="610"/>
      <c r="DG9" s="610"/>
      <c r="DH9" s="610"/>
      <c r="DI9" s="610"/>
      <c r="DJ9" s="610"/>
      <c r="DK9" s="610"/>
      <c r="DL9" s="610"/>
      <c r="DM9" s="610"/>
      <c r="DN9" s="610"/>
      <c r="DO9" s="610"/>
      <c r="DP9" s="611"/>
      <c r="DQ9" s="615">
        <v>316865</v>
      </c>
      <c r="DR9" s="610"/>
      <c r="DS9" s="610"/>
      <c r="DT9" s="610"/>
      <c r="DU9" s="610"/>
      <c r="DV9" s="610"/>
      <c r="DW9" s="610"/>
      <c r="DX9" s="610"/>
      <c r="DY9" s="610"/>
      <c r="DZ9" s="610"/>
      <c r="EA9" s="610"/>
      <c r="EB9" s="610"/>
      <c r="EC9" s="645"/>
    </row>
    <row r="10" spans="2:143" ht="11.25" customHeight="1" x14ac:dyDescent="0.2">
      <c r="B10" s="606" t="s">
        <v>241</v>
      </c>
      <c r="C10" s="607"/>
      <c r="D10" s="607"/>
      <c r="E10" s="607"/>
      <c r="F10" s="607"/>
      <c r="G10" s="607"/>
      <c r="H10" s="607"/>
      <c r="I10" s="607"/>
      <c r="J10" s="607"/>
      <c r="K10" s="607"/>
      <c r="L10" s="607"/>
      <c r="M10" s="607"/>
      <c r="N10" s="607"/>
      <c r="O10" s="607"/>
      <c r="P10" s="607"/>
      <c r="Q10" s="608"/>
      <c r="R10" s="609" t="s">
        <v>128</v>
      </c>
      <c r="S10" s="610"/>
      <c r="T10" s="610"/>
      <c r="U10" s="610"/>
      <c r="V10" s="610"/>
      <c r="W10" s="610"/>
      <c r="X10" s="610"/>
      <c r="Y10" s="611"/>
      <c r="Z10" s="635" t="s">
        <v>128</v>
      </c>
      <c r="AA10" s="635"/>
      <c r="AB10" s="635"/>
      <c r="AC10" s="635"/>
      <c r="AD10" s="636" t="s">
        <v>128</v>
      </c>
      <c r="AE10" s="636"/>
      <c r="AF10" s="636"/>
      <c r="AG10" s="636"/>
      <c r="AH10" s="636"/>
      <c r="AI10" s="636"/>
      <c r="AJ10" s="636"/>
      <c r="AK10" s="636"/>
      <c r="AL10" s="612" t="s">
        <v>128</v>
      </c>
      <c r="AM10" s="613"/>
      <c r="AN10" s="613"/>
      <c r="AO10" s="637"/>
      <c r="AP10" s="606" t="s">
        <v>242</v>
      </c>
      <c r="AQ10" s="607"/>
      <c r="AR10" s="607"/>
      <c r="AS10" s="607"/>
      <c r="AT10" s="607"/>
      <c r="AU10" s="607"/>
      <c r="AV10" s="607"/>
      <c r="AW10" s="607"/>
      <c r="AX10" s="607"/>
      <c r="AY10" s="607"/>
      <c r="AZ10" s="607"/>
      <c r="BA10" s="607"/>
      <c r="BB10" s="607"/>
      <c r="BC10" s="607"/>
      <c r="BD10" s="607"/>
      <c r="BE10" s="607"/>
      <c r="BF10" s="608"/>
      <c r="BG10" s="609">
        <v>29003</v>
      </c>
      <c r="BH10" s="610"/>
      <c r="BI10" s="610"/>
      <c r="BJ10" s="610"/>
      <c r="BK10" s="610"/>
      <c r="BL10" s="610"/>
      <c r="BM10" s="610"/>
      <c r="BN10" s="611"/>
      <c r="BO10" s="635">
        <v>2.2999999999999998</v>
      </c>
      <c r="BP10" s="635"/>
      <c r="BQ10" s="635"/>
      <c r="BR10" s="635"/>
      <c r="BS10" s="636" t="s">
        <v>128</v>
      </c>
      <c r="BT10" s="636"/>
      <c r="BU10" s="636"/>
      <c r="BV10" s="636"/>
      <c r="BW10" s="636"/>
      <c r="BX10" s="636"/>
      <c r="BY10" s="636"/>
      <c r="BZ10" s="636"/>
      <c r="CA10" s="636"/>
      <c r="CB10" s="681"/>
      <c r="CD10" s="606" t="s">
        <v>243</v>
      </c>
      <c r="CE10" s="607"/>
      <c r="CF10" s="607"/>
      <c r="CG10" s="607"/>
      <c r="CH10" s="607"/>
      <c r="CI10" s="607"/>
      <c r="CJ10" s="607"/>
      <c r="CK10" s="607"/>
      <c r="CL10" s="607"/>
      <c r="CM10" s="607"/>
      <c r="CN10" s="607"/>
      <c r="CO10" s="607"/>
      <c r="CP10" s="607"/>
      <c r="CQ10" s="608"/>
      <c r="CR10" s="609" t="s">
        <v>128</v>
      </c>
      <c r="CS10" s="610"/>
      <c r="CT10" s="610"/>
      <c r="CU10" s="610"/>
      <c r="CV10" s="610"/>
      <c r="CW10" s="610"/>
      <c r="CX10" s="610"/>
      <c r="CY10" s="611"/>
      <c r="CZ10" s="635" t="s">
        <v>128</v>
      </c>
      <c r="DA10" s="635"/>
      <c r="DB10" s="635"/>
      <c r="DC10" s="635"/>
      <c r="DD10" s="615" t="s">
        <v>128</v>
      </c>
      <c r="DE10" s="610"/>
      <c r="DF10" s="610"/>
      <c r="DG10" s="610"/>
      <c r="DH10" s="610"/>
      <c r="DI10" s="610"/>
      <c r="DJ10" s="610"/>
      <c r="DK10" s="610"/>
      <c r="DL10" s="610"/>
      <c r="DM10" s="610"/>
      <c r="DN10" s="610"/>
      <c r="DO10" s="610"/>
      <c r="DP10" s="611"/>
      <c r="DQ10" s="615" t="s">
        <v>128</v>
      </c>
      <c r="DR10" s="610"/>
      <c r="DS10" s="610"/>
      <c r="DT10" s="610"/>
      <c r="DU10" s="610"/>
      <c r="DV10" s="610"/>
      <c r="DW10" s="610"/>
      <c r="DX10" s="610"/>
      <c r="DY10" s="610"/>
      <c r="DZ10" s="610"/>
      <c r="EA10" s="610"/>
      <c r="EB10" s="610"/>
      <c r="EC10" s="645"/>
    </row>
    <row r="11" spans="2:143" ht="11.25" customHeight="1" x14ac:dyDescent="0.2">
      <c r="B11" s="606" t="s">
        <v>244</v>
      </c>
      <c r="C11" s="607"/>
      <c r="D11" s="607"/>
      <c r="E11" s="607"/>
      <c r="F11" s="607"/>
      <c r="G11" s="607"/>
      <c r="H11" s="607"/>
      <c r="I11" s="607"/>
      <c r="J11" s="607"/>
      <c r="K11" s="607"/>
      <c r="L11" s="607"/>
      <c r="M11" s="607"/>
      <c r="N11" s="607"/>
      <c r="O11" s="607"/>
      <c r="P11" s="607"/>
      <c r="Q11" s="608"/>
      <c r="R11" s="609">
        <v>181791</v>
      </c>
      <c r="S11" s="610"/>
      <c r="T11" s="610"/>
      <c r="U11" s="610"/>
      <c r="V11" s="610"/>
      <c r="W11" s="610"/>
      <c r="X11" s="610"/>
      <c r="Y11" s="611"/>
      <c r="Z11" s="612">
        <v>3.3</v>
      </c>
      <c r="AA11" s="613"/>
      <c r="AB11" s="613"/>
      <c r="AC11" s="614"/>
      <c r="AD11" s="615">
        <v>181791</v>
      </c>
      <c r="AE11" s="610"/>
      <c r="AF11" s="610"/>
      <c r="AG11" s="610"/>
      <c r="AH11" s="610"/>
      <c r="AI11" s="610"/>
      <c r="AJ11" s="610"/>
      <c r="AK11" s="611"/>
      <c r="AL11" s="612">
        <v>6.5</v>
      </c>
      <c r="AM11" s="613"/>
      <c r="AN11" s="613"/>
      <c r="AO11" s="637"/>
      <c r="AP11" s="606" t="s">
        <v>245</v>
      </c>
      <c r="AQ11" s="607"/>
      <c r="AR11" s="607"/>
      <c r="AS11" s="607"/>
      <c r="AT11" s="607"/>
      <c r="AU11" s="607"/>
      <c r="AV11" s="607"/>
      <c r="AW11" s="607"/>
      <c r="AX11" s="607"/>
      <c r="AY11" s="607"/>
      <c r="AZ11" s="607"/>
      <c r="BA11" s="607"/>
      <c r="BB11" s="607"/>
      <c r="BC11" s="607"/>
      <c r="BD11" s="607"/>
      <c r="BE11" s="607"/>
      <c r="BF11" s="608"/>
      <c r="BG11" s="609">
        <v>85741</v>
      </c>
      <c r="BH11" s="610"/>
      <c r="BI11" s="610"/>
      <c r="BJ11" s="610"/>
      <c r="BK11" s="610"/>
      <c r="BL11" s="610"/>
      <c r="BM11" s="610"/>
      <c r="BN11" s="611"/>
      <c r="BO11" s="635">
        <v>6.9</v>
      </c>
      <c r="BP11" s="635"/>
      <c r="BQ11" s="635"/>
      <c r="BR11" s="635"/>
      <c r="BS11" s="636" t="s">
        <v>128</v>
      </c>
      <c r="BT11" s="636"/>
      <c r="BU11" s="636"/>
      <c r="BV11" s="636"/>
      <c r="BW11" s="636"/>
      <c r="BX11" s="636"/>
      <c r="BY11" s="636"/>
      <c r="BZ11" s="636"/>
      <c r="CA11" s="636"/>
      <c r="CB11" s="681"/>
      <c r="CD11" s="606" t="s">
        <v>246</v>
      </c>
      <c r="CE11" s="607"/>
      <c r="CF11" s="607"/>
      <c r="CG11" s="607"/>
      <c r="CH11" s="607"/>
      <c r="CI11" s="607"/>
      <c r="CJ11" s="607"/>
      <c r="CK11" s="607"/>
      <c r="CL11" s="607"/>
      <c r="CM11" s="607"/>
      <c r="CN11" s="607"/>
      <c r="CO11" s="607"/>
      <c r="CP11" s="607"/>
      <c r="CQ11" s="608"/>
      <c r="CR11" s="609">
        <v>236576</v>
      </c>
      <c r="CS11" s="610"/>
      <c r="CT11" s="610"/>
      <c r="CU11" s="610"/>
      <c r="CV11" s="610"/>
      <c r="CW11" s="610"/>
      <c r="CX11" s="610"/>
      <c r="CY11" s="611"/>
      <c r="CZ11" s="635">
        <v>4.8</v>
      </c>
      <c r="DA11" s="635"/>
      <c r="DB11" s="635"/>
      <c r="DC11" s="635"/>
      <c r="DD11" s="615">
        <v>89808</v>
      </c>
      <c r="DE11" s="610"/>
      <c r="DF11" s="610"/>
      <c r="DG11" s="610"/>
      <c r="DH11" s="610"/>
      <c r="DI11" s="610"/>
      <c r="DJ11" s="610"/>
      <c r="DK11" s="610"/>
      <c r="DL11" s="610"/>
      <c r="DM11" s="610"/>
      <c r="DN11" s="610"/>
      <c r="DO11" s="610"/>
      <c r="DP11" s="611"/>
      <c r="DQ11" s="615">
        <v>131044</v>
      </c>
      <c r="DR11" s="610"/>
      <c r="DS11" s="610"/>
      <c r="DT11" s="610"/>
      <c r="DU11" s="610"/>
      <c r="DV11" s="610"/>
      <c r="DW11" s="610"/>
      <c r="DX11" s="610"/>
      <c r="DY11" s="610"/>
      <c r="DZ11" s="610"/>
      <c r="EA11" s="610"/>
      <c r="EB11" s="610"/>
      <c r="EC11" s="645"/>
    </row>
    <row r="12" spans="2:143" ht="11.25" customHeight="1" x14ac:dyDescent="0.2">
      <c r="B12" s="606" t="s">
        <v>247</v>
      </c>
      <c r="C12" s="607"/>
      <c r="D12" s="607"/>
      <c r="E12" s="607"/>
      <c r="F12" s="607"/>
      <c r="G12" s="607"/>
      <c r="H12" s="607"/>
      <c r="I12" s="607"/>
      <c r="J12" s="607"/>
      <c r="K12" s="607"/>
      <c r="L12" s="607"/>
      <c r="M12" s="607"/>
      <c r="N12" s="607"/>
      <c r="O12" s="607"/>
      <c r="P12" s="607"/>
      <c r="Q12" s="608"/>
      <c r="R12" s="609">
        <v>52650</v>
      </c>
      <c r="S12" s="610"/>
      <c r="T12" s="610"/>
      <c r="U12" s="610"/>
      <c r="V12" s="610"/>
      <c r="W12" s="610"/>
      <c r="X12" s="610"/>
      <c r="Y12" s="611"/>
      <c r="Z12" s="635">
        <v>1</v>
      </c>
      <c r="AA12" s="635"/>
      <c r="AB12" s="635"/>
      <c r="AC12" s="635"/>
      <c r="AD12" s="636">
        <v>52650</v>
      </c>
      <c r="AE12" s="636"/>
      <c r="AF12" s="636"/>
      <c r="AG12" s="636"/>
      <c r="AH12" s="636"/>
      <c r="AI12" s="636"/>
      <c r="AJ12" s="636"/>
      <c r="AK12" s="636"/>
      <c r="AL12" s="612">
        <v>1.9</v>
      </c>
      <c r="AM12" s="613"/>
      <c r="AN12" s="613"/>
      <c r="AO12" s="637"/>
      <c r="AP12" s="606" t="s">
        <v>248</v>
      </c>
      <c r="AQ12" s="607"/>
      <c r="AR12" s="607"/>
      <c r="AS12" s="607"/>
      <c r="AT12" s="607"/>
      <c r="AU12" s="607"/>
      <c r="AV12" s="607"/>
      <c r="AW12" s="607"/>
      <c r="AX12" s="607"/>
      <c r="AY12" s="607"/>
      <c r="AZ12" s="607"/>
      <c r="BA12" s="607"/>
      <c r="BB12" s="607"/>
      <c r="BC12" s="607"/>
      <c r="BD12" s="607"/>
      <c r="BE12" s="607"/>
      <c r="BF12" s="608"/>
      <c r="BG12" s="609">
        <v>758843</v>
      </c>
      <c r="BH12" s="610"/>
      <c r="BI12" s="610"/>
      <c r="BJ12" s="610"/>
      <c r="BK12" s="610"/>
      <c r="BL12" s="610"/>
      <c r="BM12" s="610"/>
      <c r="BN12" s="611"/>
      <c r="BO12" s="635">
        <v>61.3</v>
      </c>
      <c r="BP12" s="635"/>
      <c r="BQ12" s="635"/>
      <c r="BR12" s="635"/>
      <c r="BS12" s="636" t="s">
        <v>128</v>
      </c>
      <c r="BT12" s="636"/>
      <c r="BU12" s="636"/>
      <c r="BV12" s="636"/>
      <c r="BW12" s="636"/>
      <c r="BX12" s="636"/>
      <c r="BY12" s="636"/>
      <c r="BZ12" s="636"/>
      <c r="CA12" s="636"/>
      <c r="CB12" s="681"/>
      <c r="CD12" s="606" t="s">
        <v>249</v>
      </c>
      <c r="CE12" s="607"/>
      <c r="CF12" s="607"/>
      <c r="CG12" s="607"/>
      <c r="CH12" s="607"/>
      <c r="CI12" s="607"/>
      <c r="CJ12" s="607"/>
      <c r="CK12" s="607"/>
      <c r="CL12" s="607"/>
      <c r="CM12" s="607"/>
      <c r="CN12" s="607"/>
      <c r="CO12" s="607"/>
      <c r="CP12" s="607"/>
      <c r="CQ12" s="608"/>
      <c r="CR12" s="609">
        <v>27265</v>
      </c>
      <c r="CS12" s="610"/>
      <c r="CT12" s="610"/>
      <c r="CU12" s="610"/>
      <c r="CV12" s="610"/>
      <c r="CW12" s="610"/>
      <c r="CX12" s="610"/>
      <c r="CY12" s="611"/>
      <c r="CZ12" s="635">
        <v>0.6</v>
      </c>
      <c r="DA12" s="635"/>
      <c r="DB12" s="635"/>
      <c r="DC12" s="635"/>
      <c r="DD12" s="615" t="s">
        <v>128</v>
      </c>
      <c r="DE12" s="610"/>
      <c r="DF12" s="610"/>
      <c r="DG12" s="610"/>
      <c r="DH12" s="610"/>
      <c r="DI12" s="610"/>
      <c r="DJ12" s="610"/>
      <c r="DK12" s="610"/>
      <c r="DL12" s="610"/>
      <c r="DM12" s="610"/>
      <c r="DN12" s="610"/>
      <c r="DO12" s="610"/>
      <c r="DP12" s="611"/>
      <c r="DQ12" s="615">
        <v>27265</v>
      </c>
      <c r="DR12" s="610"/>
      <c r="DS12" s="610"/>
      <c r="DT12" s="610"/>
      <c r="DU12" s="610"/>
      <c r="DV12" s="610"/>
      <c r="DW12" s="610"/>
      <c r="DX12" s="610"/>
      <c r="DY12" s="610"/>
      <c r="DZ12" s="610"/>
      <c r="EA12" s="610"/>
      <c r="EB12" s="610"/>
      <c r="EC12" s="645"/>
    </row>
    <row r="13" spans="2:143" ht="11.25" customHeight="1" x14ac:dyDescent="0.2">
      <c r="B13" s="606" t="s">
        <v>250</v>
      </c>
      <c r="C13" s="607"/>
      <c r="D13" s="607"/>
      <c r="E13" s="607"/>
      <c r="F13" s="607"/>
      <c r="G13" s="607"/>
      <c r="H13" s="607"/>
      <c r="I13" s="607"/>
      <c r="J13" s="607"/>
      <c r="K13" s="607"/>
      <c r="L13" s="607"/>
      <c r="M13" s="607"/>
      <c r="N13" s="607"/>
      <c r="O13" s="607"/>
      <c r="P13" s="607"/>
      <c r="Q13" s="608"/>
      <c r="R13" s="609" t="s">
        <v>128</v>
      </c>
      <c r="S13" s="610"/>
      <c r="T13" s="610"/>
      <c r="U13" s="610"/>
      <c r="V13" s="610"/>
      <c r="W13" s="610"/>
      <c r="X13" s="610"/>
      <c r="Y13" s="611"/>
      <c r="Z13" s="635" t="s">
        <v>128</v>
      </c>
      <c r="AA13" s="635"/>
      <c r="AB13" s="635"/>
      <c r="AC13" s="635"/>
      <c r="AD13" s="636" t="s">
        <v>128</v>
      </c>
      <c r="AE13" s="636"/>
      <c r="AF13" s="636"/>
      <c r="AG13" s="636"/>
      <c r="AH13" s="636"/>
      <c r="AI13" s="636"/>
      <c r="AJ13" s="636"/>
      <c r="AK13" s="636"/>
      <c r="AL13" s="612" t="s">
        <v>128</v>
      </c>
      <c r="AM13" s="613"/>
      <c r="AN13" s="613"/>
      <c r="AO13" s="637"/>
      <c r="AP13" s="606" t="s">
        <v>251</v>
      </c>
      <c r="AQ13" s="607"/>
      <c r="AR13" s="607"/>
      <c r="AS13" s="607"/>
      <c r="AT13" s="607"/>
      <c r="AU13" s="607"/>
      <c r="AV13" s="607"/>
      <c r="AW13" s="607"/>
      <c r="AX13" s="607"/>
      <c r="AY13" s="607"/>
      <c r="AZ13" s="607"/>
      <c r="BA13" s="607"/>
      <c r="BB13" s="607"/>
      <c r="BC13" s="607"/>
      <c r="BD13" s="607"/>
      <c r="BE13" s="607"/>
      <c r="BF13" s="608"/>
      <c r="BG13" s="609">
        <v>758433</v>
      </c>
      <c r="BH13" s="610"/>
      <c r="BI13" s="610"/>
      <c r="BJ13" s="610"/>
      <c r="BK13" s="610"/>
      <c r="BL13" s="610"/>
      <c r="BM13" s="610"/>
      <c r="BN13" s="611"/>
      <c r="BO13" s="635">
        <v>61.2</v>
      </c>
      <c r="BP13" s="635"/>
      <c r="BQ13" s="635"/>
      <c r="BR13" s="635"/>
      <c r="BS13" s="636" t="s">
        <v>128</v>
      </c>
      <c r="BT13" s="636"/>
      <c r="BU13" s="636"/>
      <c r="BV13" s="636"/>
      <c r="BW13" s="636"/>
      <c r="BX13" s="636"/>
      <c r="BY13" s="636"/>
      <c r="BZ13" s="636"/>
      <c r="CA13" s="636"/>
      <c r="CB13" s="681"/>
      <c r="CD13" s="606" t="s">
        <v>252</v>
      </c>
      <c r="CE13" s="607"/>
      <c r="CF13" s="607"/>
      <c r="CG13" s="607"/>
      <c r="CH13" s="607"/>
      <c r="CI13" s="607"/>
      <c r="CJ13" s="607"/>
      <c r="CK13" s="607"/>
      <c r="CL13" s="607"/>
      <c r="CM13" s="607"/>
      <c r="CN13" s="607"/>
      <c r="CO13" s="607"/>
      <c r="CP13" s="607"/>
      <c r="CQ13" s="608"/>
      <c r="CR13" s="609">
        <v>426392</v>
      </c>
      <c r="CS13" s="610"/>
      <c r="CT13" s="610"/>
      <c r="CU13" s="610"/>
      <c r="CV13" s="610"/>
      <c r="CW13" s="610"/>
      <c r="CX13" s="610"/>
      <c r="CY13" s="611"/>
      <c r="CZ13" s="635">
        <v>8.6</v>
      </c>
      <c r="DA13" s="635"/>
      <c r="DB13" s="635"/>
      <c r="DC13" s="635"/>
      <c r="DD13" s="615">
        <v>351697</v>
      </c>
      <c r="DE13" s="610"/>
      <c r="DF13" s="610"/>
      <c r="DG13" s="610"/>
      <c r="DH13" s="610"/>
      <c r="DI13" s="610"/>
      <c r="DJ13" s="610"/>
      <c r="DK13" s="610"/>
      <c r="DL13" s="610"/>
      <c r="DM13" s="610"/>
      <c r="DN13" s="610"/>
      <c r="DO13" s="610"/>
      <c r="DP13" s="611"/>
      <c r="DQ13" s="615">
        <v>114680</v>
      </c>
      <c r="DR13" s="610"/>
      <c r="DS13" s="610"/>
      <c r="DT13" s="610"/>
      <c r="DU13" s="610"/>
      <c r="DV13" s="610"/>
      <c r="DW13" s="610"/>
      <c r="DX13" s="610"/>
      <c r="DY13" s="610"/>
      <c r="DZ13" s="610"/>
      <c r="EA13" s="610"/>
      <c r="EB13" s="610"/>
      <c r="EC13" s="645"/>
    </row>
    <row r="14" spans="2:143" ht="11.25" customHeight="1" x14ac:dyDescent="0.2">
      <c r="B14" s="606" t="s">
        <v>253</v>
      </c>
      <c r="C14" s="607"/>
      <c r="D14" s="607"/>
      <c r="E14" s="607"/>
      <c r="F14" s="607"/>
      <c r="G14" s="607"/>
      <c r="H14" s="607"/>
      <c r="I14" s="607"/>
      <c r="J14" s="607"/>
      <c r="K14" s="607"/>
      <c r="L14" s="607"/>
      <c r="M14" s="607"/>
      <c r="N14" s="607"/>
      <c r="O14" s="607"/>
      <c r="P14" s="607"/>
      <c r="Q14" s="608"/>
      <c r="R14" s="609" t="s">
        <v>128</v>
      </c>
      <c r="S14" s="610"/>
      <c r="T14" s="610"/>
      <c r="U14" s="610"/>
      <c r="V14" s="610"/>
      <c r="W14" s="610"/>
      <c r="X14" s="610"/>
      <c r="Y14" s="611"/>
      <c r="Z14" s="635" t="s">
        <v>128</v>
      </c>
      <c r="AA14" s="635"/>
      <c r="AB14" s="635"/>
      <c r="AC14" s="635"/>
      <c r="AD14" s="636" t="s">
        <v>128</v>
      </c>
      <c r="AE14" s="636"/>
      <c r="AF14" s="636"/>
      <c r="AG14" s="636"/>
      <c r="AH14" s="636"/>
      <c r="AI14" s="636"/>
      <c r="AJ14" s="636"/>
      <c r="AK14" s="636"/>
      <c r="AL14" s="612" t="s">
        <v>128</v>
      </c>
      <c r="AM14" s="613"/>
      <c r="AN14" s="613"/>
      <c r="AO14" s="637"/>
      <c r="AP14" s="606" t="s">
        <v>254</v>
      </c>
      <c r="AQ14" s="607"/>
      <c r="AR14" s="607"/>
      <c r="AS14" s="607"/>
      <c r="AT14" s="607"/>
      <c r="AU14" s="607"/>
      <c r="AV14" s="607"/>
      <c r="AW14" s="607"/>
      <c r="AX14" s="607"/>
      <c r="AY14" s="607"/>
      <c r="AZ14" s="607"/>
      <c r="BA14" s="607"/>
      <c r="BB14" s="607"/>
      <c r="BC14" s="607"/>
      <c r="BD14" s="607"/>
      <c r="BE14" s="607"/>
      <c r="BF14" s="608"/>
      <c r="BG14" s="609">
        <v>29566</v>
      </c>
      <c r="BH14" s="610"/>
      <c r="BI14" s="610"/>
      <c r="BJ14" s="610"/>
      <c r="BK14" s="610"/>
      <c r="BL14" s="610"/>
      <c r="BM14" s="610"/>
      <c r="BN14" s="611"/>
      <c r="BO14" s="635">
        <v>2.4</v>
      </c>
      <c r="BP14" s="635"/>
      <c r="BQ14" s="635"/>
      <c r="BR14" s="635"/>
      <c r="BS14" s="636" t="s">
        <v>128</v>
      </c>
      <c r="BT14" s="636"/>
      <c r="BU14" s="636"/>
      <c r="BV14" s="636"/>
      <c r="BW14" s="636"/>
      <c r="BX14" s="636"/>
      <c r="BY14" s="636"/>
      <c r="BZ14" s="636"/>
      <c r="CA14" s="636"/>
      <c r="CB14" s="681"/>
      <c r="CD14" s="606" t="s">
        <v>255</v>
      </c>
      <c r="CE14" s="607"/>
      <c r="CF14" s="607"/>
      <c r="CG14" s="607"/>
      <c r="CH14" s="607"/>
      <c r="CI14" s="607"/>
      <c r="CJ14" s="607"/>
      <c r="CK14" s="607"/>
      <c r="CL14" s="607"/>
      <c r="CM14" s="607"/>
      <c r="CN14" s="607"/>
      <c r="CO14" s="607"/>
      <c r="CP14" s="607"/>
      <c r="CQ14" s="608"/>
      <c r="CR14" s="609">
        <v>158671</v>
      </c>
      <c r="CS14" s="610"/>
      <c r="CT14" s="610"/>
      <c r="CU14" s="610"/>
      <c r="CV14" s="610"/>
      <c r="CW14" s="610"/>
      <c r="CX14" s="610"/>
      <c r="CY14" s="611"/>
      <c r="CZ14" s="635">
        <v>3.2</v>
      </c>
      <c r="DA14" s="635"/>
      <c r="DB14" s="635"/>
      <c r="DC14" s="635"/>
      <c r="DD14" s="615" t="s">
        <v>128</v>
      </c>
      <c r="DE14" s="610"/>
      <c r="DF14" s="610"/>
      <c r="DG14" s="610"/>
      <c r="DH14" s="610"/>
      <c r="DI14" s="610"/>
      <c r="DJ14" s="610"/>
      <c r="DK14" s="610"/>
      <c r="DL14" s="610"/>
      <c r="DM14" s="610"/>
      <c r="DN14" s="610"/>
      <c r="DO14" s="610"/>
      <c r="DP14" s="611"/>
      <c r="DQ14" s="615">
        <v>158671</v>
      </c>
      <c r="DR14" s="610"/>
      <c r="DS14" s="610"/>
      <c r="DT14" s="610"/>
      <c r="DU14" s="610"/>
      <c r="DV14" s="610"/>
      <c r="DW14" s="610"/>
      <c r="DX14" s="610"/>
      <c r="DY14" s="610"/>
      <c r="DZ14" s="610"/>
      <c r="EA14" s="610"/>
      <c r="EB14" s="610"/>
      <c r="EC14" s="645"/>
    </row>
    <row r="15" spans="2:143" ht="11.25" customHeight="1" x14ac:dyDescent="0.2">
      <c r="B15" s="606" t="s">
        <v>256</v>
      </c>
      <c r="C15" s="607"/>
      <c r="D15" s="607"/>
      <c r="E15" s="607"/>
      <c r="F15" s="607"/>
      <c r="G15" s="607"/>
      <c r="H15" s="607"/>
      <c r="I15" s="607"/>
      <c r="J15" s="607"/>
      <c r="K15" s="607"/>
      <c r="L15" s="607"/>
      <c r="M15" s="607"/>
      <c r="N15" s="607"/>
      <c r="O15" s="607"/>
      <c r="P15" s="607"/>
      <c r="Q15" s="608"/>
      <c r="R15" s="609" t="s">
        <v>128</v>
      </c>
      <c r="S15" s="610"/>
      <c r="T15" s="610"/>
      <c r="U15" s="610"/>
      <c r="V15" s="610"/>
      <c r="W15" s="610"/>
      <c r="X15" s="610"/>
      <c r="Y15" s="611"/>
      <c r="Z15" s="635" t="s">
        <v>128</v>
      </c>
      <c r="AA15" s="635"/>
      <c r="AB15" s="635"/>
      <c r="AC15" s="635"/>
      <c r="AD15" s="636" t="s">
        <v>128</v>
      </c>
      <c r="AE15" s="636"/>
      <c r="AF15" s="636"/>
      <c r="AG15" s="636"/>
      <c r="AH15" s="636"/>
      <c r="AI15" s="636"/>
      <c r="AJ15" s="636"/>
      <c r="AK15" s="636"/>
      <c r="AL15" s="612" t="s">
        <v>128</v>
      </c>
      <c r="AM15" s="613"/>
      <c r="AN15" s="613"/>
      <c r="AO15" s="637"/>
      <c r="AP15" s="606" t="s">
        <v>257</v>
      </c>
      <c r="AQ15" s="607"/>
      <c r="AR15" s="607"/>
      <c r="AS15" s="607"/>
      <c r="AT15" s="607"/>
      <c r="AU15" s="607"/>
      <c r="AV15" s="607"/>
      <c r="AW15" s="607"/>
      <c r="AX15" s="607"/>
      <c r="AY15" s="607"/>
      <c r="AZ15" s="607"/>
      <c r="BA15" s="607"/>
      <c r="BB15" s="607"/>
      <c r="BC15" s="607"/>
      <c r="BD15" s="607"/>
      <c r="BE15" s="607"/>
      <c r="BF15" s="608"/>
      <c r="BG15" s="609">
        <v>42338</v>
      </c>
      <c r="BH15" s="610"/>
      <c r="BI15" s="610"/>
      <c r="BJ15" s="610"/>
      <c r="BK15" s="610"/>
      <c r="BL15" s="610"/>
      <c r="BM15" s="610"/>
      <c r="BN15" s="611"/>
      <c r="BO15" s="635">
        <v>3.4</v>
      </c>
      <c r="BP15" s="635"/>
      <c r="BQ15" s="635"/>
      <c r="BR15" s="635"/>
      <c r="BS15" s="636" t="s">
        <v>128</v>
      </c>
      <c r="BT15" s="636"/>
      <c r="BU15" s="636"/>
      <c r="BV15" s="636"/>
      <c r="BW15" s="636"/>
      <c r="BX15" s="636"/>
      <c r="BY15" s="636"/>
      <c r="BZ15" s="636"/>
      <c r="CA15" s="636"/>
      <c r="CB15" s="681"/>
      <c r="CD15" s="606" t="s">
        <v>258</v>
      </c>
      <c r="CE15" s="607"/>
      <c r="CF15" s="607"/>
      <c r="CG15" s="607"/>
      <c r="CH15" s="607"/>
      <c r="CI15" s="607"/>
      <c r="CJ15" s="607"/>
      <c r="CK15" s="607"/>
      <c r="CL15" s="607"/>
      <c r="CM15" s="607"/>
      <c r="CN15" s="607"/>
      <c r="CO15" s="607"/>
      <c r="CP15" s="607"/>
      <c r="CQ15" s="608"/>
      <c r="CR15" s="609">
        <v>762411</v>
      </c>
      <c r="CS15" s="610"/>
      <c r="CT15" s="610"/>
      <c r="CU15" s="610"/>
      <c r="CV15" s="610"/>
      <c r="CW15" s="610"/>
      <c r="CX15" s="610"/>
      <c r="CY15" s="611"/>
      <c r="CZ15" s="635">
        <v>15.4</v>
      </c>
      <c r="DA15" s="635"/>
      <c r="DB15" s="635"/>
      <c r="DC15" s="635"/>
      <c r="DD15" s="615">
        <v>427356</v>
      </c>
      <c r="DE15" s="610"/>
      <c r="DF15" s="610"/>
      <c r="DG15" s="610"/>
      <c r="DH15" s="610"/>
      <c r="DI15" s="610"/>
      <c r="DJ15" s="610"/>
      <c r="DK15" s="610"/>
      <c r="DL15" s="610"/>
      <c r="DM15" s="610"/>
      <c r="DN15" s="610"/>
      <c r="DO15" s="610"/>
      <c r="DP15" s="611"/>
      <c r="DQ15" s="615">
        <v>339193</v>
      </c>
      <c r="DR15" s="610"/>
      <c r="DS15" s="610"/>
      <c r="DT15" s="610"/>
      <c r="DU15" s="610"/>
      <c r="DV15" s="610"/>
      <c r="DW15" s="610"/>
      <c r="DX15" s="610"/>
      <c r="DY15" s="610"/>
      <c r="DZ15" s="610"/>
      <c r="EA15" s="610"/>
      <c r="EB15" s="610"/>
      <c r="EC15" s="645"/>
    </row>
    <row r="16" spans="2:143" ht="11.25" customHeight="1" x14ac:dyDescent="0.2">
      <c r="B16" s="606" t="s">
        <v>259</v>
      </c>
      <c r="C16" s="607"/>
      <c r="D16" s="607"/>
      <c r="E16" s="607"/>
      <c r="F16" s="607"/>
      <c r="G16" s="607"/>
      <c r="H16" s="607"/>
      <c r="I16" s="607"/>
      <c r="J16" s="607"/>
      <c r="K16" s="607"/>
      <c r="L16" s="607"/>
      <c r="M16" s="607"/>
      <c r="N16" s="607"/>
      <c r="O16" s="607"/>
      <c r="P16" s="607"/>
      <c r="Q16" s="608"/>
      <c r="R16" s="609">
        <v>7908</v>
      </c>
      <c r="S16" s="610"/>
      <c r="T16" s="610"/>
      <c r="U16" s="610"/>
      <c r="V16" s="610"/>
      <c r="W16" s="610"/>
      <c r="X16" s="610"/>
      <c r="Y16" s="611"/>
      <c r="Z16" s="635">
        <v>0.1</v>
      </c>
      <c r="AA16" s="635"/>
      <c r="AB16" s="635"/>
      <c r="AC16" s="635"/>
      <c r="AD16" s="636">
        <v>7908</v>
      </c>
      <c r="AE16" s="636"/>
      <c r="AF16" s="636"/>
      <c r="AG16" s="636"/>
      <c r="AH16" s="636"/>
      <c r="AI16" s="636"/>
      <c r="AJ16" s="636"/>
      <c r="AK16" s="636"/>
      <c r="AL16" s="612">
        <v>0.3</v>
      </c>
      <c r="AM16" s="613"/>
      <c r="AN16" s="613"/>
      <c r="AO16" s="637"/>
      <c r="AP16" s="606" t="s">
        <v>260</v>
      </c>
      <c r="AQ16" s="607"/>
      <c r="AR16" s="607"/>
      <c r="AS16" s="607"/>
      <c r="AT16" s="607"/>
      <c r="AU16" s="607"/>
      <c r="AV16" s="607"/>
      <c r="AW16" s="607"/>
      <c r="AX16" s="607"/>
      <c r="AY16" s="607"/>
      <c r="AZ16" s="607"/>
      <c r="BA16" s="607"/>
      <c r="BB16" s="607"/>
      <c r="BC16" s="607"/>
      <c r="BD16" s="607"/>
      <c r="BE16" s="607"/>
      <c r="BF16" s="608"/>
      <c r="BG16" s="609" t="s">
        <v>128</v>
      </c>
      <c r="BH16" s="610"/>
      <c r="BI16" s="610"/>
      <c r="BJ16" s="610"/>
      <c r="BK16" s="610"/>
      <c r="BL16" s="610"/>
      <c r="BM16" s="610"/>
      <c r="BN16" s="611"/>
      <c r="BO16" s="635" t="s">
        <v>128</v>
      </c>
      <c r="BP16" s="635"/>
      <c r="BQ16" s="635"/>
      <c r="BR16" s="635"/>
      <c r="BS16" s="636" t="s">
        <v>128</v>
      </c>
      <c r="BT16" s="636"/>
      <c r="BU16" s="636"/>
      <c r="BV16" s="636"/>
      <c r="BW16" s="636"/>
      <c r="BX16" s="636"/>
      <c r="BY16" s="636"/>
      <c r="BZ16" s="636"/>
      <c r="CA16" s="636"/>
      <c r="CB16" s="681"/>
      <c r="CD16" s="606" t="s">
        <v>261</v>
      </c>
      <c r="CE16" s="607"/>
      <c r="CF16" s="607"/>
      <c r="CG16" s="607"/>
      <c r="CH16" s="607"/>
      <c r="CI16" s="607"/>
      <c r="CJ16" s="607"/>
      <c r="CK16" s="607"/>
      <c r="CL16" s="607"/>
      <c r="CM16" s="607"/>
      <c r="CN16" s="607"/>
      <c r="CO16" s="607"/>
      <c r="CP16" s="607"/>
      <c r="CQ16" s="608"/>
      <c r="CR16" s="609">
        <v>154855</v>
      </c>
      <c r="CS16" s="610"/>
      <c r="CT16" s="610"/>
      <c r="CU16" s="610"/>
      <c r="CV16" s="610"/>
      <c r="CW16" s="610"/>
      <c r="CX16" s="610"/>
      <c r="CY16" s="611"/>
      <c r="CZ16" s="635">
        <v>3.1</v>
      </c>
      <c r="DA16" s="635"/>
      <c r="DB16" s="635"/>
      <c r="DC16" s="635"/>
      <c r="DD16" s="615" t="s">
        <v>128</v>
      </c>
      <c r="DE16" s="610"/>
      <c r="DF16" s="610"/>
      <c r="DG16" s="610"/>
      <c r="DH16" s="610"/>
      <c r="DI16" s="610"/>
      <c r="DJ16" s="610"/>
      <c r="DK16" s="610"/>
      <c r="DL16" s="610"/>
      <c r="DM16" s="610"/>
      <c r="DN16" s="610"/>
      <c r="DO16" s="610"/>
      <c r="DP16" s="611"/>
      <c r="DQ16" s="615">
        <v>53866</v>
      </c>
      <c r="DR16" s="610"/>
      <c r="DS16" s="610"/>
      <c r="DT16" s="610"/>
      <c r="DU16" s="610"/>
      <c r="DV16" s="610"/>
      <c r="DW16" s="610"/>
      <c r="DX16" s="610"/>
      <c r="DY16" s="610"/>
      <c r="DZ16" s="610"/>
      <c r="EA16" s="610"/>
      <c r="EB16" s="610"/>
      <c r="EC16" s="645"/>
    </row>
    <row r="17" spans="2:133" ht="11.25" customHeight="1" x14ac:dyDescent="0.2">
      <c r="B17" s="606" t="s">
        <v>262</v>
      </c>
      <c r="C17" s="607"/>
      <c r="D17" s="607"/>
      <c r="E17" s="607"/>
      <c r="F17" s="607"/>
      <c r="G17" s="607"/>
      <c r="H17" s="607"/>
      <c r="I17" s="607"/>
      <c r="J17" s="607"/>
      <c r="K17" s="607"/>
      <c r="L17" s="607"/>
      <c r="M17" s="607"/>
      <c r="N17" s="607"/>
      <c r="O17" s="607"/>
      <c r="P17" s="607"/>
      <c r="Q17" s="608"/>
      <c r="R17" s="609">
        <v>17459</v>
      </c>
      <c r="S17" s="610"/>
      <c r="T17" s="610"/>
      <c r="U17" s="610"/>
      <c r="V17" s="610"/>
      <c r="W17" s="610"/>
      <c r="X17" s="610"/>
      <c r="Y17" s="611"/>
      <c r="Z17" s="635">
        <v>0.3</v>
      </c>
      <c r="AA17" s="635"/>
      <c r="AB17" s="635"/>
      <c r="AC17" s="635"/>
      <c r="AD17" s="636">
        <v>17459</v>
      </c>
      <c r="AE17" s="636"/>
      <c r="AF17" s="636"/>
      <c r="AG17" s="636"/>
      <c r="AH17" s="636"/>
      <c r="AI17" s="636"/>
      <c r="AJ17" s="636"/>
      <c r="AK17" s="636"/>
      <c r="AL17" s="612">
        <v>0.6</v>
      </c>
      <c r="AM17" s="613"/>
      <c r="AN17" s="613"/>
      <c r="AO17" s="637"/>
      <c r="AP17" s="606" t="s">
        <v>263</v>
      </c>
      <c r="AQ17" s="607"/>
      <c r="AR17" s="607"/>
      <c r="AS17" s="607"/>
      <c r="AT17" s="607"/>
      <c r="AU17" s="607"/>
      <c r="AV17" s="607"/>
      <c r="AW17" s="607"/>
      <c r="AX17" s="607"/>
      <c r="AY17" s="607"/>
      <c r="AZ17" s="607"/>
      <c r="BA17" s="607"/>
      <c r="BB17" s="607"/>
      <c r="BC17" s="607"/>
      <c r="BD17" s="607"/>
      <c r="BE17" s="607"/>
      <c r="BF17" s="608"/>
      <c r="BG17" s="609" t="s">
        <v>128</v>
      </c>
      <c r="BH17" s="610"/>
      <c r="BI17" s="610"/>
      <c r="BJ17" s="610"/>
      <c r="BK17" s="610"/>
      <c r="BL17" s="610"/>
      <c r="BM17" s="610"/>
      <c r="BN17" s="611"/>
      <c r="BO17" s="635" t="s">
        <v>128</v>
      </c>
      <c r="BP17" s="635"/>
      <c r="BQ17" s="635"/>
      <c r="BR17" s="635"/>
      <c r="BS17" s="636" t="s">
        <v>128</v>
      </c>
      <c r="BT17" s="636"/>
      <c r="BU17" s="636"/>
      <c r="BV17" s="636"/>
      <c r="BW17" s="636"/>
      <c r="BX17" s="636"/>
      <c r="BY17" s="636"/>
      <c r="BZ17" s="636"/>
      <c r="CA17" s="636"/>
      <c r="CB17" s="681"/>
      <c r="CD17" s="606" t="s">
        <v>264</v>
      </c>
      <c r="CE17" s="607"/>
      <c r="CF17" s="607"/>
      <c r="CG17" s="607"/>
      <c r="CH17" s="607"/>
      <c r="CI17" s="607"/>
      <c r="CJ17" s="607"/>
      <c r="CK17" s="607"/>
      <c r="CL17" s="607"/>
      <c r="CM17" s="607"/>
      <c r="CN17" s="607"/>
      <c r="CO17" s="607"/>
      <c r="CP17" s="607"/>
      <c r="CQ17" s="608"/>
      <c r="CR17" s="609">
        <v>357756</v>
      </c>
      <c r="CS17" s="610"/>
      <c r="CT17" s="610"/>
      <c r="CU17" s="610"/>
      <c r="CV17" s="610"/>
      <c r="CW17" s="610"/>
      <c r="CX17" s="610"/>
      <c r="CY17" s="611"/>
      <c r="CZ17" s="635">
        <v>7.2</v>
      </c>
      <c r="DA17" s="635"/>
      <c r="DB17" s="635"/>
      <c r="DC17" s="635"/>
      <c r="DD17" s="615" t="s">
        <v>128</v>
      </c>
      <c r="DE17" s="610"/>
      <c r="DF17" s="610"/>
      <c r="DG17" s="610"/>
      <c r="DH17" s="610"/>
      <c r="DI17" s="610"/>
      <c r="DJ17" s="610"/>
      <c r="DK17" s="610"/>
      <c r="DL17" s="610"/>
      <c r="DM17" s="610"/>
      <c r="DN17" s="610"/>
      <c r="DO17" s="610"/>
      <c r="DP17" s="611"/>
      <c r="DQ17" s="615">
        <v>357756</v>
      </c>
      <c r="DR17" s="610"/>
      <c r="DS17" s="610"/>
      <c r="DT17" s="610"/>
      <c r="DU17" s="610"/>
      <c r="DV17" s="610"/>
      <c r="DW17" s="610"/>
      <c r="DX17" s="610"/>
      <c r="DY17" s="610"/>
      <c r="DZ17" s="610"/>
      <c r="EA17" s="610"/>
      <c r="EB17" s="610"/>
      <c r="EC17" s="645"/>
    </row>
    <row r="18" spans="2:133" ht="11.25" customHeight="1" x14ac:dyDescent="0.2">
      <c r="B18" s="606" t="s">
        <v>265</v>
      </c>
      <c r="C18" s="607"/>
      <c r="D18" s="607"/>
      <c r="E18" s="607"/>
      <c r="F18" s="607"/>
      <c r="G18" s="607"/>
      <c r="H18" s="607"/>
      <c r="I18" s="607"/>
      <c r="J18" s="607"/>
      <c r="K18" s="607"/>
      <c r="L18" s="607"/>
      <c r="M18" s="607"/>
      <c r="N18" s="607"/>
      <c r="O18" s="607"/>
      <c r="P18" s="607"/>
      <c r="Q18" s="608"/>
      <c r="R18" s="609">
        <v>28111</v>
      </c>
      <c r="S18" s="610"/>
      <c r="T18" s="610"/>
      <c r="U18" s="610"/>
      <c r="V18" s="610"/>
      <c r="W18" s="610"/>
      <c r="X18" s="610"/>
      <c r="Y18" s="611"/>
      <c r="Z18" s="635">
        <v>0.5</v>
      </c>
      <c r="AA18" s="635"/>
      <c r="AB18" s="635"/>
      <c r="AC18" s="635"/>
      <c r="AD18" s="636">
        <v>28111</v>
      </c>
      <c r="AE18" s="636"/>
      <c r="AF18" s="636"/>
      <c r="AG18" s="636"/>
      <c r="AH18" s="636"/>
      <c r="AI18" s="636"/>
      <c r="AJ18" s="636"/>
      <c r="AK18" s="636"/>
      <c r="AL18" s="612">
        <v>1</v>
      </c>
      <c r="AM18" s="613"/>
      <c r="AN18" s="613"/>
      <c r="AO18" s="637"/>
      <c r="AP18" s="606" t="s">
        <v>266</v>
      </c>
      <c r="AQ18" s="607"/>
      <c r="AR18" s="607"/>
      <c r="AS18" s="607"/>
      <c r="AT18" s="607"/>
      <c r="AU18" s="607"/>
      <c r="AV18" s="607"/>
      <c r="AW18" s="607"/>
      <c r="AX18" s="607"/>
      <c r="AY18" s="607"/>
      <c r="AZ18" s="607"/>
      <c r="BA18" s="607"/>
      <c r="BB18" s="607"/>
      <c r="BC18" s="607"/>
      <c r="BD18" s="607"/>
      <c r="BE18" s="607"/>
      <c r="BF18" s="608"/>
      <c r="BG18" s="609" t="s">
        <v>128</v>
      </c>
      <c r="BH18" s="610"/>
      <c r="BI18" s="610"/>
      <c r="BJ18" s="610"/>
      <c r="BK18" s="610"/>
      <c r="BL18" s="610"/>
      <c r="BM18" s="610"/>
      <c r="BN18" s="611"/>
      <c r="BO18" s="635" t="s">
        <v>128</v>
      </c>
      <c r="BP18" s="635"/>
      <c r="BQ18" s="635"/>
      <c r="BR18" s="635"/>
      <c r="BS18" s="636" t="s">
        <v>128</v>
      </c>
      <c r="BT18" s="636"/>
      <c r="BU18" s="636"/>
      <c r="BV18" s="636"/>
      <c r="BW18" s="636"/>
      <c r="BX18" s="636"/>
      <c r="BY18" s="636"/>
      <c r="BZ18" s="636"/>
      <c r="CA18" s="636"/>
      <c r="CB18" s="681"/>
      <c r="CD18" s="606" t="s">
        <v>267</v>
      </c>
      <c r="CE18" s="607"/>
      <c r="CF18" s="607"/>
      <c r="CG18" s="607"/>
      <c r="CH18" s="607"/>
      <c r="CI18" s="607"/>
      <c r="CJ18" s="607"/>
      <c r="CK18" s="607"/>
      <c r="CL18" s="607"/>
      <c r="CM18" s="607"/>
      <c r="CN18" s="607"/>
      <c r="CO18" s="607"/>
      <c r="CP18" s="607"/>
      <c r="CQ18" s="608"/>
      <c r="CR18" s="609" t="s">
        <v>128</v>
      </c>
      <c r="CS18" s="610"/>
      <c r="CT18" s="610"/>
      <c r="CU18" s="610"/>
      <c r="CV18" s="610"/>
      <c r="CW18" s="610"/>
      <c r="CX18" s="610"/>
      <c r="CY18" s="611"/>
      <c r="CZ18" s="635" t="s">
        <v>128</v>
      </c>
      <c r="DA18" s="635"/>
      <c r="DB18" s="635"/>
      <c r="DC18" s="635"/>
      <c r="DD18" s="615" t="s">
        <v>128</v>
      </c>
      <c r="DE18" s="610"/>
      <c r="DF18" s="610"/>
      <c r="DG18" s="610"/>
      <c r="DH18" s="610"/>
      <c r="DI18" s="610"/>
      <c r="DJ18" s="610"/>
      <c r="DK18" s="610"/>
      <c r="DL18" s="610"/>
      <c r="DM18" s="610"/>
      <c r="DN18" s="610"/>
      <c r="DO18" s="610"/>
      <c r="DP18" s="611"/>
      <c r="DQ18" s="615" t="s">
        <v>128</v>
      </c>
      <c r="DR18" s="610"/>
      <c r="DS18" s="610"/>
      <c r="DT18" s="610"/>
      <c r="DU18" s="610"/>
      <c r="DV18" s="610"/>
      <c r="DW18" s="610"/>
      <c r="DX18" s="610"/>
      <c r="DY18" s="610"/>
      <c r="DZ18" s="610"/>
      <c r="EA18" s="610"/>
      <c r="EB18" s="610"/>
      <c r="EC18" s="645"/>
    </row>
    <row r="19" spans="2:133" ht="11.25" customHeight="1" x14ac:dyDescent="0.2">
      <c r="B19" s="606" t="s">
        <v>268</v>
      </c>
      <c r="C19" s="607"/>
      <c r="D19" s="607"/>
      <c r="E19" s="607"/>
      <c r="F19" s="607"/>
      <c r="G19" s="607"/>
      <c r="H19" s="607"/>
      <c r="I19" s="607"/>
      <c r="J19" s="607"/>
      <c r="K19" s="607"/>
      <c r="L19" s="607"/>
      <c r="M19" s="607"/>
      <c r="N19" s="607"/>
      <c r="O19" s="607"/>
      <c r="P19" s="607"/>
      <c r="Q19" s="608"/>
      <c r="R19" s="609">
        <v>1832</v>
      </c>
      <c r="S19" s="610"/>
      <c r="T19" s="610"/>
      <c r="U19" s="610"/>
      <c r="V19" s="610"/>
      <c r="W19" s="610"/>
      <c r="X19" s="610"/>
      <c r="Y19" s="611"/>
      <c r="Z19" s="635">
        <v>0</v>
      </c>
      <c r="AA19" s="635"/>
      <c r="AB19" s="635"/>
      <c r="AC19" s="635"/>
      <c r="AD19" s="636">
        <v>1832</v>
      </c>
      <c r="AE19" s="636"/>
      <c r="AF19" s="636"/>
      <c r="AG19" s="636"/>
      <c r="AH19" s="636"/>
      <c r="AI19" s="636"/>
      <c r="AJ19" s="636"/>
      <c r="AK19" s="636"/>
      <c r="AL19" s="612">
        <v>0.1</v>
      </c>
      <c r="AM19" s="613"/>
      <c r="AN19" s="613"/>
      <c r="AO19" s="637"/>
      <c r="AP19" s="606" t="s">
        <v>269</v>
      </c>
      <c r="AQ19" s="607"/>
      <c r="AR19" s="607"/>
      <c r="AS19" s="607"/>
      <c r="AT19" s="607"/>
      <c r="AU19" s="607"/>
      <c r="AV19" s="607"/>
      <c r="AW19" s="607"/>
      <c r="AX19" s="607"/>
      <c r="AY19" s="607"/>
      <c r="AZ19" s="607"/>
      <c r="BA19" s="607"/>
      <c r="BB19" s="607"/>
      <c r="BC19" s="607"/>
      <c r="BD19" s="607"/>
      <c r="BE19" s="607"/>
      <c r="BF19" s="608"/>
      <c r="BG19" s="609">
        <v>1771</v>
      </c>
      <c r="BH19" s="610"/>
      <c r="BI19" s="610"/>
      <c r="BJ19" s="610"/>
      <c r="BK19" s="610"/>
      <c r="BL19" s="610"/>
      <c r="BM19" s="610"/>
      <c r="BN19" s="611"/>
      <c r="BO19" s="635">
        <v>0.1</v>
      </c>
      <c r="BP19" s="635"/>
      <c r="BQ19" s="635"/>
      <c r="BR19" s="635"/>
      <c r="BS19" s="636" t="s">
        <v>128</v>
      </c>
      <c r="BT19" s="636"/>
      <c r="BU19" s="636"/>
      <c r="BV19" s="636"/>
      <c r="BW19" s="636"/>
      <c r="BX19" s="636"/>
      <c r="BY19" s="636"/>
      <c r="BZ19" s="636"/>
      <c r="CA19" s="636"/>
      <c r="CB19" s="681"/>
      <c r="CD19" s="606" t="s">
        <v>270</v>
      </c>
      <c r="CE19" s="607"/>
      <c r="CF19" s="607"/>
      <c r="CG19" s="607"/>
      <c r="CH19" s="607"/>
      <c r="CI19" s="607"/>
      <c r="CJ19" s="607"/>
      <c r="CK19" s="607"/>
      <c r="CL19" s="607"/>
      <c r="CM19" s="607"/>
      <c r="CN19" s="607"/>
      <c r="CO19" s="607"/>
      <c r="CP19" s="607"/>
      <c r="CQ19" s="608"/>
      <c r="CR19" s="609" t="s">
        <v>128</v>
      </c>
      <c r="CS19" s="610"/>
      <c r="CT19" s="610"/>
      <c r="CU19" s="610"/>
      <c r="CV19" s="610"/>
      <c r="CW19" s="610"/>
      <c r="CX19" s="610"/>
      <c r="CY19" s="611"/>
      <c r="CZ19" s="635" t="s">
        <v>128</v>
      </c>
      <c r="DA19" s="635"/>
      <c r="DB19" s="635"/>
      <c r="DC19" s="635"/>
      <c r="DD19" s="615" t="s">
        <v>128</v>
      </c>
      <c r="DE19" s="610"/>
      <c r="DF19" s="610"/>
      <c r="DG19" s="610"/>
      <c r="DH19" s="610"/>
      <c r="DI19" s="610"/>
      <c r="DJ19" s="610"/>
      <c r="DK19" s="610"/>
      <c r="DL19" s="610"/>
      <c r="DM19" s="610"/>
      <c r="DN19" s="610"/>
      <c r="DO19" s="610"/>
      <c r="DP19" s="611"/>
      <c r="DQ19" s="615" t="s">
        <v>128</v>
      </c>
      <c r="DR19" s="610"/>
      <c r="DS19" s="610"/>
      <c r="DT19" s="610"/>
      <c r="DU19" s="610"/>
      <c r="DV19" s="610"/>
      <c r="DW19" s="610"/>
      <c r="DX19" s="610"/>
      <c r="DY19" s="610"/>
      <c r="DZ19" s="610"/>
      <c r="EA19" s="610"/>
      <c r="EB19" s="610"/>
      <c r="EC19" s="645"/>
    </row>
    <row r="20" spans="2:133" ht="11.25" customHeight="1" x14ac:dyDescent="0.2">
      <c r="B20" s="606" t="s">
        <v>271</v>
      </c>
      <c r="C20" s="607"/>
      <c r="D20" s="607"/>
      <c r="E20" s="607"/>
      <c r="F20" s="607"/>
      <c r="G20" s="607"/>
      <c r="H20" s="607"/>
      <c r="I20" s="607"/>
      <c r="J20" s="607"/>
      <c r="K20" s="607"/>
      <c r="L20" s="607"/>
      <c r="M20" s="607"/>
      <c r="N20" s="607"/>
      <c r="O20" s="607"/>
      <c r="P20" s="607"/>
      <c r="Q20" s="608"/>
      <c r="R20" s="609">
        <v>2460</v>
      </c>
      <c r="S20" s="610"/>
      <c r="T20" s="610"/>
      <c r="U20" s="610"/>
      <c r="V20" s="610"/>
      <c r="W20" s="610"/>
      <c r="X20" s="610"/>
      <c r="Y20" s="611"/>
      <c r="Z20" s="635">
        <v>0</v>
      </c>
      <c r="AA20" s="635"/>
      <c r="AB20" s="635"/>
      <c r="AC20" s="635"/>
      <c r="AD20" s="636">
        <v>2460</v>
      </c>
      <c r="AE20" s="636"/>
      <c r="AF20" s="636"/>
      <c r="AG20" s="636"/>
      <c r="AH20" s="636"/>
      <c r="AI20" s="636"/>
      <c r="AJ20" s="636"/>
      <c r="AK20" s="636"/>
      <c r="AL20" s="612">
        <v>0.1</v>
      </c>
      <c r="AM20" s="613"/>
      <c r="AN20" s="613"/>
      <c r="AO20" s="637"/>
      <c r="AP20" s="606" t="s">
        <v>272</v>
      </c>
      <c r="AQ20" s="607"/>
      <c r="AR20" s="607"/>
      <c r="AS20" s="607"/>
      <c r="AT20" s="607"/>
      <c r="AU20" s="607"/>
      <c r="AV20" s="607"/>
      <c r="AW20" s="607"/>
      <c r="AX20" s="607"/>
      <c r="AY20" s="607"/>
      <c r="AZ20" s="607"/>
      <c r="BA20" s="607"/>
      <c r="BB20" s="607"/>
      <c r="BC20" s="607"/>
      <c r="BD20" s="607"/>
      <c r="BE20" s="607"/>
      <c r="BF20" s="608"/>
      <c r="BG20" s="609">
        <v>1771</v>
      </c>
      <c r="BH20" s="610"/>
      <c r="BI20" s="610"/>
      <c r="BJ20" s="610"/>
      <c r="BK20" s="610"/>
      <c r="BL20" s="610"/>
      <c r="BM20" s="610"/>
      <c r="BN20" s="611"/>
      <c r="BO20" s="635">
        <v>0.1</v>
      </c>
      <c r="BP20" s="635"/>
      <c r="BQ20" s="635"/>
      <c r="BR20" s="635"/>
      <c r="BS20" s="636" t="s">
        <v>128</v>
      </c>
      <c r="BT20" s="636"/>
      <c r="BU20" s="636"/>
      <c r="BV20" s="636"/>
      <c r="BW20" s="636"/>
      <c r="BX20" s="636"/>
      <c r="BY20" s="636"/>
      <c r="BZ20" s="636"/>
      <c r="CA20" s="636"/>
      <c r="CB20" s="681"/>
      <c r="CD20" s="606" t="s">
        <v>273</v>
      </c>
      <c r="CE20" s="607"/>
      <c r="CF20" s="607"/>
      <c r="CG20" s="607"/>
      <c r="CH20" s="607"/>
      <c r="CI20" s="607"/>
      <c r="CJ20" s="607"/>
      <c r="CK20" s="607"/>
      <c r="CL20" s="607"/>
      <c r="CM20" s="607"/>
      <c r="CN20" s="607"/>
      <c r="CO20" s="607"/>
      <c r="CP20" s="607"/>
      <c r="CQ20" s="608"/>
      <c r="CR20" s="609">
        <v>4956739</v>
      </c>
      <c r="CS20" s="610"/>
      <c r="CT20" s="610"/>
      <c r="CU20" s="610"/>
      <c r="CV20" s="610"/>
      <c r="CW20" s="610"/>
      <c r="CX20" s="610"/>
      <c r="CY20" s="611"/>
      <c r="CZ20" s="635">
        <v>100</v>
      </c>
      <c r="DA20" s="635"/>
      <c r="DB20" s="635"/>
      <c r="DC20" s="635"/>
      <c r="DD20" s="615">
        <v>904950</v>
      </c>
      <c r="DE20" s="610"/>
      <c r="DF20" s="610"/>
      <c r="DG20" s="610"/>
      <c r="DH20" s="610"/>
      <c r="DI20" s="610"/>
      <c r="DJ20" s="610"/>
      <c r="DK20" s="610"/>
      <c r="DL20" s="610"/>
      <c r="DM20" s="610"/>
      <c r="DN20" s="610"/>
      <c r="DO20" s="610"/>
      <c r="DP20" s="611"/>
      <c r="DQ20" s="615">
        <v>3243434</v>
      </c>
      <c r="DR20" s="610"/>
      <c r="DS20" s="610"/>
      <c r="DT20" s="610"/>
      <c r="DU20" s="610"/>
      <c r="DV20" s="610"/>
      <c r="DW20" s="610"/>
      <c r="DX20" s="610"/>
      <c r="DY20" s="610"/>
      <c r="DZ20" s="610"/>
      <c r="EA20" s="610"/>
      <c r="EB20" s="610"/>
      <c r="EC20" s="645"/>
    </row>
    <row r="21" spans="2:133" ht="11.25" customHeight="1" x14ac:dyDescent="0.2">
      <c r="B21" s="606" t="s">
        <v>274</v>
      </c>
      <c r="C21" s="607"/>
      <c r="D21" s="607"/>
      <c r="E21" s="607"/>
      <c r="F21" s="607"/>
      <c r="G21" s="607"/>
      <c r="H21" s="607"/>
      <c r="I21" s="607"/>
      <c r="J21" s="607"/>
      <c r="K21" s="607"/>
      <c r="L21" s="607"/>
      <c r="M21" s="607"/>
      <c r="N21" s="607"/>
      <c r="O21" s="607"/>
      <c r="P21" s="607"/>
      <c r="Q21" s="608"/>
      <c r="R21" s="609">
        <v>361</v>
      </c>
      <c r="S21" s="610"/>
      <c r="T21" s="610"/>
      <c r="U21" s="610"/>
      <c r="V21" s="610"/>
      <c r="W21" s="610"/>
      <c r="X21" s="610"/>
      <c r="Y21" s="611"/>
      <c r="Z21" s="635">
        <v>0</v>
      </c>
      <c r="AA21" s="635"/>
      <c r="AB21" s="635"/>
      <c r="AC21" s="635"/>
      <c r="AD21" s="636">
        <v>361</v>
      </c>
      <c r="AE21" s="636"/>
      <c r="AF21" s="636"/>
      <c r="AG21" s="636"/>
      <c r="AH21" s="636"/>
      <c r="AI21" s="636"/>
      <c r="AJ21" s="636"/>
      <c r="AK21" s="636"/>
      <c r="AL21" s="612">
        <v>0</v>
      </c>
      <c r="AM21" s="613"/>
      <c r="AN21" s="613"/>
      <c r="AO21" s="637"/>
      <c r="AP21" s="606" t="s">
        <v>275</v>
      </c>
      <c r="AQ21" s="682"/>
      <c r="AR21" s="682"/>
      <c r="AS21" s="682"/>
      <c r="AT21" s="682"/>
      <c r="AU21" s="682"/>
      <c r="AV21" s="682"/>
      <c r="AW21" s="682"/>
      <c r="AX21" s="682"/>
      <c r="AY21" s="682"/>
      <c r="AZ21" s="682"/>
      <c r="BA21" s="682"/>
      <c r="BB21" s="682"/>
      <c r="BC21" s="682"/>
      <c r="BD21" s="682"/>
      <c r="BE21" s="682"/>
      <c r="BF21" s="683"/>
      <c r="BG21" s="609">
        <v>1771</v>
      </c>
      <c r="BH21" s="610"/>
      <c r="BI21" s="610"/>
      <c r="BJ21" s="610"/>
      <c r="BK21" s="610"/>
      <c r="BL21" s="610"/>
      <c r="BM21" s="610"/>
      <c r="BN21" s="611"/>
      <c r="BO21" s="635">
        <v>0.1</v>
      </c>
      <c r="BP21" s="635"/>
      <c r="BQ21" s="635"/>
      <c r="BR21" s="635"/>
      <c r="BS21" s="636" t="s">
        <v>128</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276</v>
      </c>
      <c r="C22" s="667"/>
      <c r="D22" s="667"/>
      <c r="E22" s="667"/>
      <c r="F22" s="667"/>
      <c r="G22" s="667"/>
      <c r="H22" s="667"/>
      <c r="I22" s="667"/>
      <c r="J22" s="667"/>
      <c r="K22" s="667"/>
      <c r="L22" s="667"/>
      <c r="M22" s="667"/>
      <c r="N22" s="667"/>
      <c r="O22" s="667"/>
      <c r="P22" s="667"/>
      <c r="Q22" s="668"/>
      <c r="R22" s="609">
        <v>23458</v>
      </c>
      <c r="S22" s="610"/>
      <c r="T22" s="610"/>
      <c r="U22" s="610"/>
      <c r="V22" s="610"/>
      <c r="W22" s="610"/>
      <c r="X22" s="610"/>
      <c r="Y22" s="611"/>
      <c r="Z22" s="635">
        <v>0.4</v>
      </c>
      <c r="AA22" s="635"/>
      <c r="AB22" s="635"/>
      <c r="AC22" s="635"/>
      <c r="AD22" s="636">
        <v>23458</v>
      </c>
      <c r="AE22" s="636"/>
      <c r="AF22" s="636"/>
      <c r="AG22" s="636"/>
      <c r="AH22" s="636"/>
      <c r="AI22" s="636"/>
      <c r="AJ22" s="636"/>
      <c r="AK22" s="636"/>
      <c r="AL22" s="612">
        <v>0.80000001192092896</v>
      </c>
      <c r="AM22" s="613"/>
      <c r="AN22" s="613"/>
      <c r="AO22" s="637"/>
      <c r="AP22" s="606" t="s">
        <v>277</v>
      </c>
      <c r="AQ22" s="682"/>
      <c r="AR22" s="682"/>
      <c r="AS22" s="682"/>
      <c r="AT22" s="682"/>
      <c r="AU22" s="682"/>
      <c r="AV22" s="682"/>
      <c r="AW22" s="682"/>
      <c r="AX22" s="682"/>
      <c r="AY22" s="682"/>
      <c r="AZ22" s="682"/>
      <c r="BA22" s="682"/>
      <c r="BB22" s="682"/>
      <c r="BC22" s="682"/>
      <c r="BD22" s="682"/>
      <c r="BE22" s="682"/>
      <c r="BF22" s="683"/>
      <c r="BG22" s="609" t="s">
        <v>128</v>
      </c>
      <c r="BH22" s="610"/>
      <c r="BI22" s="610"/>
      <c r="BJ22" s="610"/>
      <c r="BK22" s="610"/>
      <c r="BL22" s="610"/>
      <c r="BM22" s="610"/>
      <c r="BN22" s="611"/>
      <c r="BO22" s="635" t="s">
        <v>128</v>
      </c>
      <c r="BP22" s="635"/>
      <c r="BQ22" s="635"/>
      <c r="BR22" s="635"/>
      <c r="BS22" s="636" t="s">
        <v>128</v>
      </c>
      <c r="BT22" s="636"/>
      <c r="BU22" s="636"/>
      <c r="BV22" s="636"/>
      <c r="BW22" s="636"/>
      <c r="BX22" s="636"/>
      <c r="BY22" s="636"/>
      <c r="BZ22" s="636"/>
      <c r="CA22" s="636"/>
      <c r="CB22" s="681"/>
      <c r="CD22" s="662" t="s">
        <v>278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279</v>
      </c>
      <c r="C23" s="607"/>
      <c r="D23" s="607"/>
      <c r="E23" s="607"/>
      <c r="F23" s="607"/>
      <c r="G23" s="607"/>
      <c r="H23" s="607"/>
      <c r="I23" s="607"/>
      <c r="J23" s="607"/>
      <c r="K23" s="607"/>
      <c r="L23" s="607"/>
      <c r="M23" s="607"/>
      <c r="N23" s="607"/>
      <c r="O23" s="607"/>
      <c r="P23" s="607"/>
      <c r="Q23" s="608"/>
      <c r="R23" s="609">
        <v>1330104</v>
      </c>
      <c r="S23" s="610"/>
      <c r="T23" s="610"/>
      <c r="U23" s="610"/>
      <c r="V23" s="610"/>
      <c r="W23" s="610"/>
      <c r="X23" s="610"/>
      <c r="Y23" s="611"/>
      <c r="Z23" s="635">
        <v>24</v>
      </c>
      <c r="AA23" s="635"/>
      <c r="AB23" s="635"/>
      <c r="AC23" s="635"/>
      <c r="AD23" s="636">
        <v>1208713</v>
      </c>
      <c r="AE23" s="636"/>
      <c r="AF23" s="636"/>
      <c r="AG23" s="636"/>
      <c r="AH23" s="636"/>
      <c r="AI23" s="636"/>
      <c r="AJ23" s="636"/>
      <c r="AK23" s="636"/>
      <c r="AL23" s="612">
        <v>43</v>
      </c>
      <c r="AM23" s="613"/>
      <c r="AN23" s="613"/>
      <c r="AO23" s="637"/>
      <c r="AP23" s="606" t="s">
        <v>280</v>
      </c>
      <c r="AQ23" s="682"/>
      <c r="AR23" s="682"/>
      <c r="AS23" s="682"/>
      <c r="AT23" s="682"/>
      <c r="AU23" s="682"/>
      <c r="AV23" s="682"/>
      <c r="AW23" s="682"/>
      <c r="AX23" s="682"/>
      <c r="AY23" s="682"/>
      <c r="AZ23" s="682"/>
      <c r="BA23" s="682"/>
      <c r="BB23" s="682"/>
      <c r="BC23" s="682"/>
      <c r="BD23" s="682"/>
      <c r="BE23" s="682"/>
      <c r="BF23" s="683"/>
      <c r="BG23" s="609" t="s">
        <v>128</v>
      </c>
      <c r="BH23" s="610"/>
      <c r="BI23" s="610"/>
      <c r="BJ23" s="610"/>
      <c r="BK23" s="610"/>
      <c r="BL23" s="610"/>
      <c r="BM23" s="610"/>
      <c r="BN23" s="611"/>
      <c r="BO23" s="635" t="s">
        <v>128</v>
      </c>
      <c r="BP23" s="635"/>
      <c r="BQ23" s="635"/>
      <c r="BR23" s="635"/>
      <c r="BS23" s="636" t="s">
        <v>128</v>
      </c>
      <c r="BT23" s="636"/>
      <c r="BU23" s="636"/>
      <c r="BV23" s="636"/>
      <c r="BW23" s="636"/>
      <c r="BX23" s="636"/>
      <c r="BY23" s="636"/>
      <c r="BZ23" s="636"/>
      <c r="CA23" s="636"/>
      <c r="CB23" s="681"/>
      <c r="CD23" s="662" t="s">
        <v>220</v>
      </c>
      <c r="CE23" s="663"/>
      <c r="CF23" s="663"/>
      <c r="CG23" s="663"/>
      <c r="CH23" s="663"/>
      <c r="CI23" s="663"/>
      <c r="CJ23" s="663"/>
      <c r="CK23" s="663"/>
      <c r="CL23" s="663"/>
      <c r="CM23" s="663"/>
      <c r="CN23" s="663"/>
      <c r="CO23" s="663"/>
      <c r="CP23" s="663"/>
      <c r="CQ23" s="664"/>
      <c r="CR23" s="662" t="s">
        <v>281</v>
      </c>
      <c r="CS23" s="663"/>
      <c r="CT23" s="663"/>
      <c r="CU23" s="663"/>
      <c r="CV23" s="663"/>
      <c r="CW23" s="663"/>
      <c r="CX23" s="663"/>
      <c r="CY23" s="664"/>
      <c r="CZ23" s="662" t="s">
        <v>282</v>
      </c>
      <c r="DA23" s="663"/>
      <c r="DB23" s="663"/>
      <c r="DC23" s="664"/>
      <c r="DD23" s="662" t="s">
        <v>283</v>
      </c>
      <c r="DE23" s="663"/>
      <c r="DF23" s="663"/>
      <c r="DG23" s="663"/>
      <c r="DH23" s="663"/>
      <c r="DI23" s="663"/>
      <c r="DJ23" s="663"/>
      <c r="DK23" s="664"/>
      <c r="DL23" s="694" t="s">
        <v>284</v>
      </c>
      <c r="DM23" s="695"/>
      <c r="DN23" s="695"/>
      <c r="DO23" s="695"/>
      <c r="DP23" s="695"/>
      <c r="DQ23" s="695"/>
      <c r="DR23" s="695"/>
      <c r="DS23" s="695"/>
      <c r="DT23" s="695"/>
      <c r="DU23" s="695"/>
      <c r="DV23" s="696"/>
      <c r="DW23" s="662" t="s">
        <v>285</v>
      </c>
      <c r="DX23" s="663"/>
      <c r="DY23" s="663"/>
      <c r="DZ23" s="663"/>
      <c r="EA23" s="663"/>
      <c r="EB23" s="663"/>
      <c r="EC23" s="664"/>
    </row>
    <row r="24" spans="2:133" ht="11.25" customHeight="1" x14ac:dyDescent="0.2">
      <c r="B24" s="606" t="s">
        <v>286</v>
      </c>
      <c r="C24" s="607"/>
      <c r="D24" s="607"/>
      <c r="E24" s="607"/>
      <c r="F24" s="607"/>
      <c r="G24" s="607"/>
      <c r="H24" s="607"/>
      <c r="I24" s="607"/>
      <c r="J24" s="607"/>
      <c r="K24" s="607"/>
      <c r="L24" s="607"/>
      <c r="M24" s="607"/>
      <c r="N24" s="607"/>
      <c r="O24" s="607"/>
      <c r="P24" s="607"/>
      <c r="Q24" s="608"/>
      <c r="R24" s="609">
        <v>1208713</v>
      </c>
      <c r="S24" s="610"/>
      <c r="T24" s="610"/>
      <c r="U24" s="610"/>
      <c r="V24" s="610"/>
      <c r="W24" s="610"/>
      <c r="X24" s="610"/>
      <c r="Y24" s="611"/>
      <c r="Z24" s="635">
        <v>21.8</v>
      </c>
      <c r="AA24" s="635"/>
      <c r="AB24" s="635"/>
      <c r="AC24" s="635"/>
      <c r="AD24" s="636">
        <v>1208713</v>
      </c>
      <c r="AE24" s="636"/>
      <c r="AF24" s="636"/>
      <c r="AG24" s="636"/>
      <c r="AH24" s="636"/>
      <c r="AI24" s="636"/>
      <c r="AJ24" s="636"/>
      <c r="AK24" s="636"/>
      <c r="AL24" s="612">
        <v>43</v>
      </c>
      <c r="AM24" s="613"/>
      <c r="AN24" s="613"/>
      <c r="AO24" s="637"/>
      <c r="AP24" s="606" t="s">
        <v>287</v>
      </c>
      <c r="AQ24" s="682"/>
      <c r="AR24" s="682"/>
      <c r="AS24" s="682"/>
      <c r="AT24" s="682"/>
      <c r="AU24" s="682"/>
      <c r="AV24" s="682"/>
      <c r="AW24" s="682"/>
      <c r="AX24" s="682"/>
      <c r="AY24" s="682"/>
      <c r="AZ24" s="682"/>
      <c r="BA24" s="682"/>
      <c r="BB24" s="682"/>
      <c r="BC24" s="682"/>
      <c r="BD24" s="682"/>
      <c r="BE24" s="682"/>
      <c r="BF24" s="683"/>
      <c r="BG24" s="609" t="s">
        <v>128</v>
      </c>
      <c r="BH24" s="610"/>
      <c r="BI24" s="610"/>
      <c r="BJ24" s="610"/>
      <c r="BK24" s="610"/>
      <c r="BL24" s="610"/>
      <c r="BM24" s="610"/>
      <c r="BN24" s="611"/>
      <c r="BO24" s="635" t="s">
        <v>128</v>
      </c>
      <c r="BP24" s="635"/>
      <c r="BQ24" s="635"/>
      <c r="BR24" s="635"/>
      <c r="BS24" s="636" t="s">
        <v>128</v>
      </c>
      <c r="BT24" s="636"/>
      <c r="BU24" s="636"/>
      <c r="BV24" s="636"/>
      <c r="BW24" s="636"/>
      <c r="BX24" s="636"/>
      <c r="BY24" s="636"/>
      <c r="BZ24" s="636"/>
      <c r="CA24" s="636"/>
      <c r="CB24" s="681"/>
      <c r="CD24" s="659" t="s">
        <v>288</v>
      </c>
      <c r="CE24" s="660"/>
      <c r="CF24" s="660"/>
      <c r="CG24" s="660"/>
      <c r="CH24" s="660"/>
      <c r="CI24" s="660"/>
      <c r="CJ24" s="660"/>
      <c r="CK24" s="660"/>
      <c r="CL24" s="660"/>
      <c r="CM24" s="660"/>
      <c r="CN24" s="660"/>
      <c r="CO24" s="660"/>
      <c r="CP24" s="660"/>
      <c r="CQ24" s="661"/>
      <c r="CR24" s="656">
        <v>1570159</v>
      </c>
      <c r="CS24" s="657"/>
      <c r="CT24" s="657"/>
      <c r="CU24" s="657"/>
      <c r="CV24" s="657"/>
      <c r="CW24" s="657"/>
      <c r="CX24" s="657"/>
      <c r="CY24" s="685"/>
      <c r="CZ24" s="686">
        <v>31.7</v>
      </c>
      <c r="DA24" s="671"/>
      <c r="DB24" s="671"/>
      <c r="DC24" s="688"/>
      <c r="DD24" s="684">
        <v>1288648</v>
      </c>
      <c r="DE24" s="657"/>
      <c r="DF24" s="657"/>
      <c r="DG24" s="657"/>
      <c r="DH24" s="657"/>
      <c r="DI24" s="657"/>
      <c r="DJ24" s="657"/>
      <c r="DK24" s="685"/>
      <c r="DL24" s="684">
        <v>1284817</v>
      </c>
      <c r="DM24" s="657"/>
      <c r="DN24" s="657"/>
      <c r="DO24" s="657"/>
      <c r="DP24" s="657"/>
      <c r="DQ24" s="657"/>
      <c r="DR24" s="657"/>
      <c r="DS24" s="657"/>
      <c r="DT24" s="657"/>
      <c r="DU24" s="657"/>
      <c r="DV24" s="685"/>
      <c r="DW24" s="686">
        <v>42.7</v>
      </c>
      <c r="DX24" s="671"/>
      <c r="DY24" s="671"/>
      <c r="DZ24" s="671"/>
      <c r="EA24" s="671"/>
      <c r="EB24" s="671"/>
      <c r="EC24" s="687"/>
    </row>
    <row r="25" spans="2:133" ht="11.25" customHeight="1" x14ac:dyDescent="0.2">
      <c r="B25" s="606" t="s">
        <v>289</v>
      </c>
      <c r="C25" s="607"/>
      <c r="D25" s="607"/>
      <c r="E25" s="607"/>
      <c r="F25" s="607"/>
      <c r="G25" s="607"/>
      <c r="H25" s="607"/>
      <c r="I25" s="607"/>
      <c r="J25" s="607"/>
      <c r="K25" s="607"/>
      <c r="L25" s="607"/>
      <c r="M25" s="607"/>
      <c r="N25" s="607"/>
      <c r="O25" s="607"/>
      <c r="P25" s="607"/>
      <c r="Q25" s="608"/>
      <c r="R25" s="609">
        <v>121364</v>
      </c>
      <c r="S25" s="610"/>
      <c r="T25" s="610"/>
      <c r="U25" s="610"/>
      <c r="V25" s="610"/>
      <c r="W25" s="610"/>
      <c r="X25" s="610"/>
      <c r="Y25" s="611"/>
      <c r="Z25" s="635">
        <v>2.2000000000000002</v>
      </c>
      <c r="AA25" s="635"/>
      <c r="AB25" s="635"/>
      <c r="AC25" s="635"/>
      <c r="AD25" s="636" t="s">
        <v>128</v>
      </c>
      <c r="AE25" s="636"/>
      <c r="AF25" s="636"/>
      <c r="AG25" s="636"/>
      <c r="AH25" s="636"/>
      <c r="AI25" s="636"/>
      <c r="AJ25" s="636"/>
      <c r="AK25" s="636"/>
      <c r="AL25" s="612" t="s">
        <v>128</v>
      </c>
      <c r="AM25" s="613"/>
      <c r="AN25" s="613"/>
      <c r="AO25" s="637"/>
      <c r="AP25" s="606" t="s">
        <v>290</v>
      </c>
      <c r="AQ25" s="682"/>
      <c r="AR25" s="682"/>
      <c r="AS25" s="682"/>
      <c r="AT25" s="682"/>
      <c r="AU25" s="682"/>
      <c r="AV25" s="682"/>
      <c r="AW25" s="682"/>
      <c r="AX25" s="682"/>
      <c r="AY25" s="682"/>
      <c r="AZ25" s="682"/>
      <c r="BA25" s="682"/>
      <c r="BB25" s="682"/>
      <c r="BC25" s="682"/>
      <c r="BD25" s="682"/>
      <c r="BE25" s="682"/>
      <c r="BF25" s="683"/>
      <c r="BG25" s="609" t="s">
        <v>128</v>
      </c>
      <c r="BH25" s="610"/>
      <c r="BI25" s="610"/>
      <c r="BJ25" s="610"/>
      <c r="BK25" s="610"/>
      <c r="BL25" s="610"/>
      <c r="BM25" s="610"/>
      <c r="BN25" s="611"/>
      <c r="BO25" s="635" t="s">
        <v>128</v>
      </c>
      <c r="BP25" s="635"/>
      <c r="BQ25" s="635"/>
      <c r="BR25" s="635"/>
      <c r="BS25" s="636" t="s">
        <v>128</v>
      </c>
      <c r="BT25" s="636"/>
      <c r="BU25" s="636"/>
      <c r="BV25" s="636"/>
      <c r="BW25" s="636"/>
      <c r="BX25" s="636"/>
      <c r="BY25" s="636"/>
      <c r="BZ25" s="636"/>
      <c r="CA25" s="636"/>
      <c r="CB25" s="681"/>
      <c r="CD25" s="606" t="s">
        <v>291</v>
      </c>
      <c r="CE25" s="607"/>
      <c r="CF25" s="607"/>
      <c r="CG25" s="607"/>
      <c r="CH25" s="607"/>
      <c r="CI25" s="607"/>
      <c r="CJ25" s="607"/>
      <c r="CK25" s="607"/>
      <c r="CL25" s="607"/>
      <c r="CM25" s="607"/>
      <c r="CN25" s="607"/>
      <c r="CO25" s="607"/>
      <c r="CP25" s="607"/>
      <c r="CQ25" s="608"/>
      <c r="CR25" s="609">
        <v>864918</v>
      </c>
      <c r="CS25" s="619"/>
      <c r="CT25" s="619"/>
      <c r="CU25" s="619"/>
      <c r="CV25" s="619"/>
      <c r="CW25" s="619"/>
      <c r="CX25" s="619"/>
      <c r="CY25" s="620"/>
      <c r="CZ25" s="612">
        <v>17.399999999999999</v>
      </c>
      <c r="DA25" s="621"/>
      <c r="DB25" s="621"/>
      <c r="DC25" s="622"/>
      <c r="DD25" s="615">
        <v>822792</v>
      </c>
      <c r="DE25" s="619"/>
      <c r="DF25" s="619"/>
      <c r="DG25" s="619"/>
      <c r="DH25" s="619"/>
      <c r="DI25" s="619"/>
      <c r="DJ25" s="619"/>
      <c r="DK25" s="620"/>
      <c r="DL25" s="615">
        <v>818964</v>
      </c>
      <c r="DM25" s="619"/>
      <c r="DN25" s="619"/>
      <c r="DO25" s="619"/>
      <c r="DP25" s="619"/>
      <c r="DQ25" s="619"/>
      <c r="DR25" s="619"/>
      <c r="DS25" s="619"/>
      <c r="DT25" s="619"/>
      <c r="DU25" s="619"/>
      <c r="DV25" s="620"/>
      <c r="DW25" s="612">
        <v>27.2</v>
      </c>
      <c r="DX25" s="621"/>
      <c r="DY25" s="621"/>
      <c r="DZ25" s="621"/>
      <c r="EA25" s="621"/>
      <c r="EB25" s="621"/>
      <c r="EC25" s="640"/>
    </row>
    <row r="26" spans="2:133" ht="11.25" customHeight="1" x14ac:dyDescent="0.2">
      <c r="B26" s="606" t="s">
        <v>292</v>
      </c>
      <c r="C26" s="607"/>
      <c r="D26" s="607"/>
      <c r="E26" s="607"/>
      <c r="F26" s="607"/>
      <c r="G26" s="607"/>
      <c r="H26" s="607"/>
      <c r="I26" s="607"/>
      <c r="J26" s="607"/>
      <c r="K26" s="607"/>
      <c r="L26" s="607"/>
      <c r="M26" s="607"/>
      <c r="N26" s="607"/>
      <c r="O26" s="607"/>
      <c r="P26" s="607"/>
      <c r="Q26" s="608"/>
      <c r="R26" s="609">
        <v>27</v>
      </c>
      <c r="S26" s="610"/>
      <c r="T26" s="610"/>
      <c r="U26" s="610"/>
      <c r="V26" s="610"/>
      <c r="W26" s="610"/>
      <c r="X26" s="610"/>
      <c r="Y26" s="611"/>
      <c r="Z26" s="635">
        <v>0</v>
      </c>
      <c r="AA26" s="635"/>
      <c r="AB26" s="635"/>
      <c r="AC26" s="635"/>
      <c r="AD26" s="636" t="s">
        <v>128</v>
      </c>
      <c r="AE26" s="636"/>
      <c r="AF26" s="636"/>
      <c r="AG26" s="636"/>
      <c r="AH26" s="636"/>
      <c r="AI26" s="636"/>
      <c r="AJ26" s="636"/>
      <c r="AK26" s="636"/>
      <c r="AL26" s="612" t="s">
        <v>128</v>
      </c>
      <c r="AM26" s="613"/>
      <c r="AN26" s="613"/>
      <c r="AO26" s="637"/>
      <c r="AP26" s="606" t="s">
        <v>293</v>
      </c>
      <c r="AQ26" s="682"/>
      <c r="AR26" s="682"/>
      <c r="AS26" s="682"/>
      <c r="AT26" s="682"/>
      <c r="AU26" s="682"/>
      <c r="AV26" s="682"/>
      <c r="AW26" s="682"/>
      <c r="AX26" s="682"/>
      <c r="AY26" s="682"/>
      <c r="AZ26" s="682"/>
      <c r="BA26" s="682"/>
      <c r="BB26" s="682"/>
      <c r="BC26" s="682"/>
      <c r="BD26" s="682"/>
      <c r="BE26" s="682"/>
      <c r="BF26" s="683"/>
      <c r="BG26" s="609" t="s">
        <v>128</v>
      </c>
      <c r="BH26" s="610"/>
      <c r="BI26" s="610"/>
      <c r="BJ26" s="610"/>
      <c r="BK26" s="610"/>
      <c r="BL26" s="610"/>
      <c r="BM26" s="610"/>
      <c r="BN26" s="611"/>
      <c r="BO26" s="635" t="s">
        <v>128</v>
      </c>
      <c r="BP26" s="635"/>
      <c r="BQ26" s="635"/>
      <c r="BR26" s="635"/>
      <c r="BS26" s="636" t="s">
        <v>128</v>
      </c>
      <c r="BT26" s="636"/>
      <c r="BU26" s="636"/>
      <c r="BV26" s="636"/>
      <c r="BW26" s="636"/>
      <c r="BX26" s="636"/>
      <c r="BY26" s="636"/>
      <c r="BZ26" s="636"/>
      <c r="CA26" s="636"/>
      <c r="CB26" s="681"/>
      <c r="CD26" s="606" t="s">
        <v>294</v>
      </c>
      <c r="CE26" s="607"/>
      <c r="CF26" s="607"/>
      <c r="CG26" s="607"/>
      <c r="CH26" s="607"/>
      <c r="CI26" s="607"/>
      <c r="CJ26" s="607"/>
      <c r="CK26" s="607"/>
      <c r="CL26" s="607"/>
      <c r="CM26" s="607"/>
      <c r="CN26" s="607"/>
      <c r="CO26" s="607"/>
      <c r="CP26" s="607"/>
      <c r="CQ26" s="608"/>
      <c r="CR26" s="609">
        <v>529719</v>
      </c>
      <c r="CS26" s="610"/>
      <c r="CT26" s="610"/>
      <c r="CU26" s="610"/>
      <c r="CV26" s="610"/>
      <c r="CW26" s="610"/>
      <c r="CX26" s="610"/>
      <c r="CY26" s="611"/>
      <c r="CZ26" s="612">
        <v>10.7</v>
      </c>
      <c r="DA26" s="621"/>
      <c r="DB26" s="621"/>
      <c r="DC26" s="622"/>
      <c r="DD26" s="615">
        <v>490869</v>
      </c>
      <c r="DE26" s="610"/>
      <c r="DF26" s="610"/>
      <c r="DG26" s="610"/>
      <c r="DH26" s="610"/>
      <c r="DI26" s="610"/>
      <c r="DJ26" s="610"/>
      <c r="DK26" s="611"/>
      <c r="DL26" s="615" t="s">
        <v>128</v>
      </c>
      <c r="DM26" s="610"/>
      <c r="DN26" s="610"/>
      <c r="DO26" s="610"/>
      <c r="DP26" s="610"/>
      <c r="DQ26" s="610"/>
      <c r="DR26" s="610"/>
      <c r="DS26" s="610"/>
      <c r="DT26" s="610"/>
      <c r="DU26" s="610"/>
      <c r="DV26" s="611"/>
      <c r="DW26" s="612" t="s">
        <v>128</v>
      </c>
      <c r="DX26" s="621"/>
      <c r="DY26" s="621"/>
      <c r="DZ26" s="621"/>
      <c r="EA26" s="621"/>
      <c r="EB26" s="621"/>
      <c r="EC26" s="640"/>
    </row>
    <row r="27" spans="2:133" ht="11.25" customHeight="1" x14ac:dyDescent="0.2">
      <c r="B27" s="606" t="s">
        <v>295</v>
      </c>
      <c r="C27" s="607"/>
      <c r="D27" s="607"/>
      <c r="E27" s="607"/>
      <c r="F27" s="607"/>
      <c r="G27" s="607"/>
      <c r="H27" s="607"/>
      <c r="I27" s="607"/>
      <c r="J27" s="607"/>
      <c r="K27" s="607"/>
      <c r="L27" s="607"/>
      <c r="M27" s="607"/>
      <c r="N27" s="607"/>
      <c r="O27" s="607"/>
      <c r="P27" s="607"/>
      <c r="Q27" s="608"/>
      <c r="R27" s="609">
        <v>2931105</v>
      </c>
      <c r="S27" s="610"/>
      <c r="T27" s="610"/>
      <c r="U27" s="610"/>
      <c r="V27" s="610"/>
      <c r="W27" s="610"/>
      <c r="X27" s="610"/>
      <c r="Y27" s="611"/>
      <c r="Z27" s="635">
        <v>52.9</v>
      </c>
      <c r="AA27" s="635"/>
      <c r="AB27" s="635"/>
      <c r="AC27" s="635"/>
      <c r="AD27" s="636">
        <v>2809714</v>
      </c>
      <c r="AE27" s="636"/>
      <c r="AF27" s="636"/>
      <c r="AG27" s="636"/>
      <c r="AH27" s="636"/>
      <c r="AI27" s="636"/>
      <c r="AJ27" s="636"/>
      <c r="AK27" s="636"/>
      <c r="AL27" s="612">
        <v>99.900001525878906</v>
      </c>
      <c r="AM27" s="613"/>
      <c r="AN27" s="613"/>
      <c r="AO27" s="637"/>
      <c r="AP27" s="606" t="s">
        <v>296</v>
      </c>
      <c r="AQ27" s="607"/>
      <c r="AR27" s="607"/>
      <c r="AS27" s="607"/>
      <c r="AT27" s="607"/>
      <c r="AU27" s="607"/>
      <c r="AV27" s="607"/>
      <c r="AW27" s="607"/>
      <c r="AX27" s="607"/>
      <c r="AY27" s="607"/>
      <c r="AZ27" s="607"/>
      <c r="BA27" s="607"/>
      <c r="BB27" s="607"/>
      <c r="BC27" s="607"/>
      <c r="BD27" s="607"/>
      <c r="BE27" s="607"/>
      <c r="BF27" s="608"/>
      <c r="BG27" s="609">
        <v>1238761</v>
      </c>
      <c r="BH27" s="610"/>
      <c r="BI27" s="610"/>
      <c r="BJ27" s="610"/>
      <c r="BK27" s="610"/>
      <c r="BL27" s="610"/>
      <c r="BM27" s="610"/>
      <c r="BN27" s="611"/>
      <c r="BO27" s="635">
        <v>100</v>
      </c>
      <c r="BP27" s="635"/>
      <c r="BQ27" s="635"/>
      <c r="BR27" s="635"/>
      <c r="BS27" s="636" t="s">
        <v>128</v>
      </c>
      <c r="BT27" s="636"/>
      <c r="BU27" s="636"/>
      <c r="BV27" s="636"/>
      <c r="BW27" s="636"/>
      <c r="BX27" s="636"/>
      <c r="BY27" s="636"/>
      <c r="BZ27" s="636"/>
      <c r="CA27" s="636"/>
      <c r="CB27" s="681"/>
      <c r="CD27" s="606" t="s">
        <v>297</v>
      </c>
      <c r="CE27" s="607"/>
      <c r="CF27" s="607"/>
      <c r="CG27" s="607"/>
      <c r="CH27" s="607"/>
      <c r="CI27" s="607"/>
      <c r="CJ27" s="607"/>
      <c r="CK27" s="607"/>
      <c r="CL27" s="607"/>
      <c r="CM27" s="607"/>
      <c r="CN27" s="607"/>
      <c r="CO27" s="607"/>
      <c r="CP27" s="607"/>
      <c r="CQ27" s="608"/>
      <c r="CR27" s="609">
        <v>347485</v>
      </c>
      <c r="CS27" s="619"/>
      <c r="CT27" s="619"/>
      <c r="CU27" s="619"/>
      <c r="CV27" s="619"/>
      <c r="CW27" s="619"/>
      <c r="CX27" s="619"/>
      <c r="CY27" s="620"/>
      <c r="CZ27" s="612">
        <v>7</v>
      </c>
      <c r="DA27" s="621"/>
      <c r="DB27" s="621"/>
      <c r="DC27" s="622"/>
      <c r="DD27" s="615">
        <v>108100</v>
      </c>
      <c r="DE27" s="619"/>
      <c r="DF27" s="619"/>
      <c r="DG27" s="619"/>
      <c r="DH27" s="619"/>
      <c r="DI27" s="619"/>
      <c r="DJ27" s="619"/>
      <c r="DK27" s="620"/>
      <c r="DL27" s="615">
        <v>108097</v>
      </c>
      <c r="DM27" s="619"/>
      <c r="DN27" s="619"/>
      <c r="DO27" s="619"/>
      <c r="DP27" s="619"/>
      <c r="DQ27" s="619"/>
      <c r="DR27" s="619"/>
      <c r="DS27" s="619"/>
      <c r="DT27" s="619"/>
      <c r="DU27" s="619"/>
      <c r="DV27" s="620"/>
      <c r="DW27" s="612">
        <v>3.6</v>
      </c>
      <c r="DX27" s="621"/>
      <c r="DY27" s="621"/>
      <c r="DZ27" s="621"/>
      <c r="EA27" s="621"/>
      <c r="EB27" s="621"/>
      <c r="EC27" s="640"/>
    </row>
    <row r="28" spans="2:133" ht="11.25" customHeight="1" x14ac:dyDescent="0.2">
      <c r="B28" s="606" t="s">
        <v>298</v>
      </c>
      <c r="C28" s="607"/>
      <c r="D28" s="607"/>
      <c r="E28" s="607"/>
      <c r="F28" s="607"/>
      <c r="G28" s="607"/>
      <c r="H28" s="607"/>
      <c r="I28" s="607"/>
      <c r="J28" s="607"/>
      <c r="K28" s="607"/>
      <c r="L28" s="607"/>
      <c r="M28" s="607"/>
      <c r="N28" s="607"/>
      <c r="O28" s="607"/>
      <c r="P28" s="607"/>
      <c r="Q28" s="608"/>
      <c r="R28" s="609">
        <v>1654</v>
      </c>
      <c r="S28" s="610"/>
      <c r="T28" s="610"/>
      <c r="U28" s="610"/>
      <c r="V28" s="610"/>
      <c r="W28" s="610"/>
      <c r="X28" s="610"/>
      <c r="Y28" s="611"/>
      <c r="Z28" s="635">
        <v>0</v>
      </c>
      <c r="AA28" s="635"/>
      <c r="AB28" s="635"/>
      <c r="AC28" s="635"/>
      <c r="AD28" s="636">
        <v>1654</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299</v>
      </c>
      <c r="CE28" s="607"/>
      <c r="CF28" s="607"/>
      <c r="CG28" s="607"/>
      <c r="CH28" s="607"/>
      <c r="CI28" s="607"/>
      <c r="CJ28" s="607"/>
      <c r="CK28" s="607"/>
      <c r="CL28" s="607"/>
      <c r="CM28" s="607"/>
      <c r="CN28" s="607"/>
      <c r="CO28" s="607"/>
      <c r="CP28" s="607"/>
      <c r="CQ28" s="608"/>
      <c r="CR28" s="609">
        <v>357756</v>
      </c>
      <c r="CS28" s="610"/>
      <c r="CT28" s="610"/>
      <c r="CU28" s="610"/>
      <c r="CV28" s="610"/>
      <c r="CW28" s="610"/>
      <c r="CX28" s="610"/>
      <c r="CY28" s="611"/>
      <c r="CZ28" s="612">
        <v>7.2</v>
      </c>
      <c r="DA28" s="621"/>
      <c r="DB28" s="621"/>
      <c r="DC28" s="622"/>
      <c r="DD28" s="615">
        <v>357756</v>
      </c>
      <c r="DE28" s="610"/>
      <c r="DF28" s="610"/>
      <c r="DG28" s="610"/>
      <c r="DH28" s="610"/>
      <c r="DI28" s="610"/>
      <c r="DJ28" s="610"/>
      <c r="DK28" s="611"/>
      <c r="DL28" s="615">
        <v>357756</v>
      </c>
      <c r="DM28" s="610"/>
      <c r="DN28" s="610"/>
      <c r="DO28" s="610"/>
      <c r="DP28" s="610"/>
      <c r="DQ28" s="610"/>
      <c r="DR28" s="610"/>
      <c r="DS28" s="610"/>
      <c r="DT28" s="610"/>
      <c r="DU28" s="610"/>
      <c r="DV28" s="611"/>
      <c r="DW28" s="612">
        <v>11.9</v>
      </c>
      <c r="DX28" s="621"/>
      <c r="DY28" s="621"/>
      <c r="DZ28" s="621"/>
      <c r="EA28" s="621"/>
      <c r="EB28" s="621"/>
      <c r="EC28" s="640"/>
    </row>
    <row r="29" spans="2:133" ht="11.25" customHeight="1" x14ac:dyDescent="0.2">
      <c r="B29" s="606" t="s">
        <v>300</v>
      </c>
      <c r="C29" s="607"/>
      <c r="D29" s="607"/>
      <c r="E29" s="607"/>
      <c r="F29" s="607"/>
      <c r="G29" s="607"/>
      <c r="H29" s="607"/>
      <c r="I29" s="607"/>
      <c r="J29" s="607"/>
      <c r="K29" s="607"/>
      <c r="L29" s="607"/>
      <c r="M29" s="607"/>
      <c r="N29" s="607"/>
      <c r="O29" s="607"/>
      <c r="P29" s="607"/>
      <c r="Q29" s="608"/>
      <c r="R29" s="609">
        <v>9651</v>
      </c>
      <c r="S29" s="610"/>
      <c r="T29" s="610"/>
      <c r="U29" s="610"/>
      <c r="V29" s="610"/>
      <c r="W29" s="610"/>
      <c r="X29" s="610"/>
      <c r="Y29" s="611"/>
      <c r="Z29" s="635">
        <v>0.2</v>
      </c>
      <c r="AA29" s="635"/>
      <c r="AB29" s="635"/>
      <c r="AC29" s="635"/>
      <c r="AD29" s="636" t="s">
        <v>128</v>
      </c>
      <c r="AE29" s="636"/>
      <c r="AF29" s="636"/>
      <c r="AG29" s="636"/>
      <c r="AH29" s="636"/>
      <c r="AI29" s="636"/>
      <c r="AJ29" s="636"/>
      <c r="AK29" s="636"/>
      <c r="AL29" s="612" t="s">
        <v>128</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301</v>
      </c>
      <c r="CE29" s="630"/>
      <c r="CF29" s="606" t="s">
        <v>70</v>
      </c>
      <c r="CG29" s="607"/>
      <c r="CH29" s="607"/>
      <c r="CI29" s="607"/>
      <c r="CJ29" s="607"/>
      <c r="CK29" s="607"/>
      <c r="CL29" s="607"/>
      <c r="CM29" s="607"/>
      <c r="CN29" s="607"/>
      <c r="CO29" s="607"/>
      <c r="CP29" s="607"/>
      <c r="CQ29" s="608"/>
      <c r="CR29" s="609">
        <v>357756</v>
      </c>
      <c r="CS29" s="619"/>
      <c r="CT29" s="619"/>
      <c r="CU29" s="619"/>
      <c r="CV29" s="619"/>
      <c r="CW29" s="619"/>
      <c r="CX29" s="619"/>
      <c r="CY29" s="620"/>
      <c r="CZ29" s="612">
        <v>7.2</v>
      </c>
      <c r="DA29" s="621"/>
      <c r="DB29" s="621"/>
      <c r="DC29" s="622"/>
      <c r="DD29" s="615">
        <v>357756</v>
      </c>
      <c r="DE29" s="619"/>
      <c r="DF29" s="619"/>
      <c r="DG29" s="619"/>
      <c r="DH29" s="619"/>
      <c r="DI29" s="619"/>
      <c r="DJ29" s="619"/>
      <c r="DK29" s="620"/>
      <c r="DL29" s="615">
        <v>357756</v>
      </c>
      <c r="DM29" s="619"/>
      <c r="DN29" s="619"/>
      <c r="DO29" s="619"/>
      <c r="DP29" s="619"/>
      <c r="DQ29" s="619"/>
      <c r="DR29" s="619"/>
      <c r="DS29" s="619"/>
      <c r="DT29" s="619"/>
      <c r="DU29" s="619"/>
      <c r="DV29" s="620"/>
      <c r="DW29" s="612">
        <v>11.9</v>
      </c>
      <c r="DX29" s="621"/>
      <c r="DY29" s="621"/>
      <c r="DZ29" s="621"/>
      <c r="EA29" s="621"/>
      <c r="EB29" s="621"/>
      <c r="EC29" s="640"/>
    </row>
    <row r="30" spans="2:133" ht="11.25" customHeight="1" x14ac:dyDescent="0.2">
      <c r="B30" s="606" t="s">
        <v>302</v>
      </c>
      <c r="C30" s="607"/>
      <c r="D30" s="607"/>
      <c r="E30" s="607"/>
      <c r="F30" s="607"/>
      <c r="G30" s="607"/>
      <c r="H30" s="607"/>
      <c r="I30" s="607"/>
      <c r="J30" s="607"/>
      <c r="K30" s="607"/>
      <c r="L30" s="607"/>
      <c r="M30" s="607"/>
      <c r="N30" s="607"/>
      <c r="O30" s="607"/>
      <c r="P30" s="607"/>
      <c r="Q30" s="608"/>
      <c r="R30" s="609">
        <v>52863</v>
      </c>
      <c r="S30" s="610"/>
      <c r="T30" s="610"/>
      <c r="U30" s="610"/>
      <c r="V30" s="610"/>
      <c r="W30" s="610"/>
      <c r="X30" s="610"/>
      <c r="Y30" s="611"/>
      <c r="Z30" s="635">
        <v>1</v>
      </c>
      <c r="AA30" s="635"/>
      <c r="AB30" s="635"/>
      <c r="AC30" s="635"/>
      <c r="AD30" s="636" t="s">
        <v>128</v>
      </c>
      <c r="AE30" s="636"/>
      <c r="AF30" s="636"/>
      <c r="AG30" s="636"/>
      <c r="AH30" s="636"/>
      <c r="AI30" s="636"/>
      <c r="AJ30" s="636"/>
      <c r="AK30" s="636"/>
      <c r="AL30" s="612" t="s">
        <v>128</v>
      </c>
      <c r="AM30" s="613"/>
      <c r="AN30" s="613"/>
      <c r="AO30" s="637"/>
      <c r="AP30" s="662" t="s">
        <v>220</v>
      </c>
      <c r="AQ30" s="663"/>
      <c r="AR30" s="663"/>
      <c r="AS30" s="663"/>
      <c r="AT30" s="663"/>
      <c r="AU30" s="663"/>
      <c r="AV30" s="663"/>
      <c r="AW30" s="663"/>
      <c r="AX30" s="663"/>
      <c r="AY30" s="663"/>
      <c r="AZ30" s="663"/>
      <c r="BA30" s="663"/>
      <c r="BB30" s="663"/>
      <c r="BC30" s="663"/>
      <c r="BD30" s="663"/>
      <c r="BE30" s="663"/>
      <c r="BF30" s="664"/>
      <c r="BG30" s="662" t="s">
        <v>303</v>
      </c>
      <c r="BH30" s="679"/>
      <c r="BI30" s="679"/>
      <c r="BJ30" s="679"/>
      <c r="BK30" s="679"/>
      <c r="BL30" s="679"/>
      <c r="BM30" s="679"/>
      <c r="BN30" s="679"/>
      <c r="BO30" s="679"/>
      <c r="BP30" s="679"/>
      <c r="BQ30" s="680"/>
      <c r="BR30" s="662" t="s">
        <v>304</v>
      </c>
      <c r="BS30" s="679"/>
      <c r="BT30" s="679"/>
      <c r="BU30" s="679"/>
      <c r="BV30" s="679"/>
      <c r="BW30" s="679"/>
      <c r="BX30" s="679"/>
      <c r="BY30" s="679"/>
      <c r="BZ30" s="679"/>
      <c r="CA30" s="679"/>
      <c r="CB30" s="680"/>
      <c r="CD30" s="631"/>
      <c r="CE30" s="632"/>
      <c r="CF30" s="606" t="s">
        <v>305</v>
      </c>
      <c r="CG30" s="607"/>
      <c r="CH30" s="607"/>
      <c r="CI30" s="607"/>
      <c r="CJ30" s="607"/>
      <c r="CK30" s="607"/>
      <c r="CL30" s="607"/>
      <c r="CM30" s="607"/>
      <c r="CN30" s="607"/>
      <c r="CO30" s="607"/>
      <c r="CP30" s="607"/>
      <c r="CQ30" s="608"/>
      <c r="CR30" s="609">
        <v>341305</v>
      </c>
      <c r="CS30" s="610"/>
      <c r="CT30" s="610"/>
      <c r="CU30" s="610"/>
      <c r="CV30" s="610"/>
      <c r="CW30" s="610"/>
      <c r="CX30" s="610"/>
      <c r="CY30" s="611"/>
      <c r="CZ30" s="612">
        <v>6.9</v>
      </c>
      <c r="DA30" s="621"/>
      <c r="DB30" s="621"/>
      <c r="DC30" s="622"/>
      <c r="DD30" s="615">
        <v>341305</v>
      </c>
      <c r="DE30" s="610"/>
      <c r="DF30" s="610"/>
      <c r="DG30" s="610"/>
      <c r="DH30" s="610"/>
      <c r="DI30" s="610"/>
      <c r="DJ30" s="610"/>
      <c r="DK30" s="611"/>
      <c r="DL30" s="615">
        <v>341305</v>
      </c>
      <c r="DM30" s="610"/>
      <c r="DN30" s="610"/>
      <c r="DO30" s="610"/>
      <c r="DP30" s="610"/>
      <c r="DQ30" s="610"/>
      <c r="DR30" s="610"/>
      <c r="DS30" s="610"/>
      <c r="DT30" s="610"/>
      <c r="DU30" s="610"/>
      <c r="DV30" s="611"/>
      <c r="DW30" s="612">
        <v>11.3</v>
      </c>
      <c r="DX30" s="621"/>
      <c r="DY30" s="621"/>
      <c r="DZ30" s="621"/>
      <c r="EA30" s="621"/>
      <c r="EB30" s="621"/>
      <c r="EC30" s="640"/>
    </row>
    <row r="31" spans="2:133" ht="11.25" customHeight="1" x14ac:dyDescent="0.2">
      <c r="B31" s="606" t="s">
        <v>306</v>
      </c>
      <c r="C31" s="607"/>
      <c r="D31" s="607"/>
      <c r="E31" s="607"/>
      <c r="F31" s="607"/>
      <c r="G31" s="607"/>
      <c r="H31" s="607"/>
      <c r="I31" s="607"/>
      <c r="J31" s="607"/>
      <c r="K31" s="607"/>
      <c r="L31" s="607"/>
      <c r="M31" s="607"/>
      <c r="N31" s="607"/>
      <c r="O31" s="607"/>
      <c r="P31" s="607"/>
      <c r="Q31" s="608"/>
      <c r="R31" s="609">
        <v>3905</v>
      </c>
      <c r="S31" s="610"/>
      <c r="T31" s="610"/>
      <c r="U31" s="610"/>
      <c r="V31" s="610"/>
      <c r="W31" s="610"/>
      <c r="X31" s="610"/>
      <c r="Y31" s="611"/>
      <c r="Z31" s="635">
        <v>0.1</v>
      </c>
      <c r="AA31" s="635"/>
      <c r="AB31" s="635"/>
      <c r="AC31" s="635"/>
      <c r="AD31" s="636" t="s">
        <v>128</v>
      </c>
      <c r="AE31" s="636"/>
      <c r="AF31" s="636"/>
      <c r="AG31" s="636"/>
      <c r="AH31" s="636"/>
      <c r="AI31" s="636"/>
      <c r="AJ31" s="636"/>
      <c r="AK31" s="636"/>
      <c r="AL31" s="612" t="s">
        <v>128</v>
      </c>
      <c r="AM31" s="613"/>
      <c r="AN31" s="613"/>
      <c r="AO31" s="637"/>
      <c r="AP31" s="673" t="s">
        <v>307</v>
      </c>
      <c r="AQ31" s="674"/>
      <c r="AR31" s="674"/>
      <c r="AS31" s="674"/>
      <c r="AT31" s="675" t="s">
        <v>308</v>
      </c>
      <c r="AU31" s="343"/>
      <c r="AV31" s="343"/>
      <c r="AW31" s="343"/>
      <c r="AX31" s="659" t="s">
        <v>185</v>
      </c>
      <c r="AY31" s="660"/>
      <c r="AZ31" s="660"/>
      <c r="BA31" s="660"/>
      <c r="BB31" s="660"/>
      <c r="BC31" s="660"/>
      <c r="BD31" s="660"/>
      <c r="BE31" s="660"/>
      <c r="BF31" s="661"/>
      <c r="BG31" s="669">
        <v>99.3</v>
      </c>
      <c r="BH31" s="670"/>
      <c r="BI31" s="670"/>
      <c r="BJ31" s="670"/>
      <c r="BK31" s="670"/>
      <c r="BL31" s="670"/>
      <c r="BM31" s="671">
        <v>98.4</v>
      </c>
      <c r="BN31" s="670"/>
      <c r="BO31" s="670"/>
      <c r="BP31" s="670"/>
      <c r="BQ31" s="672"/>
      <c r="BR31" s="669">
        <v>98.1</v>
      </c>
      <c r="BS31" s="670"/>
      <c r="BT31" s="670"/>
      <c r="BU31" s="670"/>
      <c r="BV31" s="670"/>
      <c r="BW31" s="670"/>
      <c r="BX31" s="671">
        <v>97.2</v>
      </c>
      <c r="BY31" s="670"/>
      <c r="BZ31" s="670"/>
      <c r="CA31" s="670"/>
      <c r="CB31" s="672"/>
      <c r="CD31" s="631"/>
      <c r="CE31" s="632"/>
      <c r="CF31" s="606" t="s">
        <v>309</v>
      </c>
      <c r="CG31" s="607"/>
      <c r="CH31" s="607"/>
      <c r="CI31" s="607"/>
      <c r="CJ31" s="607"/>
      <c r="CK31" s="607"/>
      <c r="CL31" s="607"/>
      <c r="CM31" s="607"/>
      <c r="CN31" s="607"/>
      <c r="CO31" s="607"/>
      <c r="CP31" s="607"/>
      <c r="CQ31" s="608"/>
      <c r="CR31" s="609">
        <v>16451</v>
      </c>
      <c r="CS31" s="619"/>
      <c r="CT31" s="619"/>
      <c r="CU31" s="619"/>
      <c r="CV31" s="619"/>
      <c r="CW31" s="619"/>
      <c r="CX31" s="619"/>
      <c r="CY31" s="620"/>
      <c r="CZ31" s="612">
        <v>0.3</v>
      </c>
      <c r="DA31" s="621"/>
      <c r="DB31" s="621"/>
      <c r="DC31" s="622"/>
      <c r="DD31" s="615">
        <v>16451</v>
      </c>
      <c r="DE31" s="619"/>
      <c r="DF31" s="619"/>
      <c r="DG31" s="619"/>
      <c r="DH31" s="619"/>
      <c r="DI31" s="619"/>
      <c r="DJ31" s="619"/>
      <c r="DK31" s="620"/>
      <c r="DL31" s="615">
        <v>16451</v>
      </c>
      <c r="DM31" s="619"/>
      <c r="DN31" s="619"/>
      <c r="DO31" s="619"/>
      <c r="DP31" s="619"/>
      <c r="DQ31" s="619"/>
      <c r="DR31" s="619"/>
      <c r="DS31" s="619"/>
      <c r="DT31" s="619"/>
      <c r="DU31" s="619"/>
      <c r="DV31" s="620"/>
      <c r="DW31" s="612">
        <v>0.5</v>
      </c>
      <c r="DX31" s="621"/>
      <c r="DY31" s="621"/>
      <c r="DZ31" s="621"/>
      <c r="EA31" s="621"/>
      <c r="EB31" s="621"/>
      <c r="EC31" s="640"/>
    </row>
    <row r="32" spans="2:133" ht="11.25" customHeight="1" x14ac:dyDescent="0.2">
      <c r="B32" s="606" t="s">
        <v>310</v>
      </c>
      <c r="C32" s="607"/>
      <c r="D32" s="607"/>
      <c r="E32" s="607"/>
      <c r="F32" s="607"/>
      <c r="G32" s="607"/>
      <c r="H32" s="607"/>
      <c r="I32" s="607"/>
      <c r="J32" s="607"/>
      <c r="K32" s="607"/>
      <c r="L32" s="607"/>
      <c r="M32" s="607"/>
      <c r="N32" s="607"/>
      <c r="O32" s="607"/>
      <c r="P32" s="607"/>
      <c r="Q32" s="608"/>
      <c r="R32" s="609">
        <v>775413</v>
      </c>
      <c r="S32" s="610"/>
      <c r="T32" s="610"/>
      <c r="U32" s="610"/>
      <c r="V32" s="610"/>
      <c r="W32" s="610"/>
      <c r="X32" s="610"/>
      <c r="Y32" s="611"/>
      <c r="Z32" s="635">
        <v>14</v>
      </c>
      <c r="AA32" s="635"/>
      <c r="AB32" s="635"/>
      <c r="AC32" s="635"/>
      <c r="AD32" s="636" t="s">
        <v>128</v>
      </c>
      <c r="AE32" s="636"/>
      <c r="AF32" s="636"/>
      <c r="AG32" s="636"/>
      <c r="AH32" s="636"/>
      <c r="AI32" s="636"/>
      <c r="AJ32" s="636"/>
      <c r="AK32" s="636"/>
      <c r="AL32" s="612" t="s">
        <v>128</v>
      </c>
      <c r="AM32" s="613"/>
      <c r="AN32" s="613"/>
      <c r="AO32" s="637"/>
      <c r="AP32" s="646"/>
      <c r="AQ32" s="647"/>
      <c r="AR32" s="647"/>
      <c r="AS32" s="647"/>
      <c r="AT32" s="676"/>
      <c r="AU32" s="205" t="s">
        <v>311</v>
      </c>
      <c r="AX32" s="606" t="s">
        <v>312</v>
      </c>
      <c r="AY32" s="607"/>
      <c r="AZ32" s="607"/>
      <c r="BA32" s="607"/>
      <c r="BB32" s="607"/>
      <c r="BC32" s="607"/>
      <c r="BD32" s="607"/>
      <c r="BE32" s="607"/>
      <c r="BF32" s="608"/>
      <c r="BG32" s="678">
        <v>99.1</v>
      </c>
      <c r="BH32" s="619"/>
      <c r="BI32" s="619"/>
      <c r="BJ32" s="619"/>
      <c r="BK32" s="619"/>
      <c r="BL32" s="619"/>
      <c r="BM32" s="613">
        <v>97.6</v>
      </c>
      <c r="BN32" s="619"/>
      <c r="BO32" s="619"/>
      <c r="BP32" s="619"/>
      <c r="BQ32" s="644"/>
      <c r="BR32" s="678">
        <v>99.1</v>
      </c>
      <c r="BS32" s="619"/>
      <c r="BT32" s="619"/>
      <c r="BU32" s="619"/>
      <c r="BV32" s="619"/>
      <c r="BW32" s="619"/>
      <c r="BX32" s="613">
        <v>97.2</v>
      </c>
      <c r="BY32" s="619"/>
      <c r="BZ32" s="619"/>
      <c r="CA32" s="619"/>
      <c r="CB32" s="644"/>
      <c r="CD32" s="633"/>
      <c r="CE32" s="634"/>
      <c r="CF32" s="606" t="s">
        <v>313</v>
      </c>
      <c r="CG32" s="607"/>
      <c r="CH32" s="607"/>
      <c r="CI32" s="607"/>
      <c r="CJ32" s="607"/>
      <c r="CK32" s="607"/>
      <c r="CL32" s="607"/>
      <c r="CM32" s="607"/>
      <c r="CN32" s="607"/>
      <c r="CO32" s="607"/>
      <c r="CP32" s="607"/>
      <c r="CQ32" s="608"/>
      <c r="CR32" s="609" t="s">
        <v>128</v>
      </c>
      <c r="CS32" s="610"/>
      <c r="CT32" s="610"/>
      <c r="CU32" s="610"/>
      <c r="CV32" s="610"/>
      <c r="CW32" s="610"/>
      <c r="CX32" s="610"/>
      <c r="CY32" s="611"/>
      <c r="CZ32" s="612" t="s">
        <v>128</v>
      </c>
      <c r="DA32" s="621"/>
      <c r="DB32" s="621"/>
      <c r="DC32" s="622"/>
      <c r="DD32" s="615" t="s">
        <v>128</v>
      </c>
      <c r="DE32" s="610"/>
      <c r="DF32" s="610"/>
      <c r="DG32" s="610"/>
      <c r="DH32" s="610"/>
      <c r="DI32" s="610"/>
      <c r="DJ32" s="610"/>
      <c r="DK32" s="611"/>
      <c r="DL32" s="615" t="s">
        <v>128</v>
      </c>
      <c r="DM32" s="610"/>
      <c r="DN32" s="610"/>
      <c r="DO32" s="610"/>
      <c r="DP32" s="610"/>
      <c r="DQ32" s="610"/>
      <c r="DR32" s="610"/>
      <c r="DS32" s="610"/>
      <c r="DT32" s="610"/>
      <c r="DU32" s="610"/>
      <c r="DV32" s="611"/>
      <c r="DW32" s="612" t="s">
        <v>128</v>
      </c>
      <c r="DX32" s="621"/>
      <c r="DY32" s="621"/>
      <c r="DZ32" s="621"/>
      <c r="EA32" s="621"/>
      <c r="EB32" s="621"/>
      <c r="EC32" s="640"/>
    </row>
    <row r="33" spans="2:133" ht="11.25" customHeight="1" x14ac:dyDescent="0.2">
      <c r="B33" s="666" t="s">
        <v>314</v>
      </c>
      <c r="C33" s="667"/>
      <c r="D33" s="667"/>
      <c r="E33" s="667"/>
      <c r="F33" s="667"/>
      <c r="G33" s="667"/>
      <c r="H33" s="667"/>
      <c r="I33" s="667"/>
      <c r="J33" s="667"/>
      <c r="K33" s="667"/>
      <c r="L33" s="667"/>
      <c r="M33" s="667"/>
      <c r="N33" s="667"/>
      <c r="O33" s="667"/>
      <c r="P33" s="667"/>
      <c r="Q33" s="668"/>
      <c r="R33" s="609" t="s">
        <v>128</v>
      </c>
      <c r="S33" s="610"/>
      <c r="T33" s="610"/>
      <c r="U33" s="610"/>
      <c r="V33" s="610"/>
      <c r="W33" s="610"/>
      <c r="X33" s="610"/>
      <c r="Y33" s="611"/>
      <c r="Z33" s="635" t="s">
        <v>128</v>
      </c>
      <c r="AA33" s="635"/>
      <c r="AB33" s="635"/>
      <c r="AC33" s="635"/>
      <c r="AD33" s="636" t="s">
        <v>128</v>
      </c>
      <c r="AE33" s="636"/>
      <c r="AF33" s="636"/>
      <c r="AG33" s="636"/>
      <c r="AH33" s="636"/>
      <c r="AI33" s="636"/>
      <c r="AJ33" s="636"/>
      <c r="AK33" s="636"/>
      <c r="AL33" s="612" t="s">
        <v>128</v>
      </c>
      <c r="AM33" s="613"/>
      <c r="AN33" s="613"/>
      <c r="AO33" s="637"/>
      <c r="AP33" s="648"/>
      <c r="AQ33" s="649"/>
      <c r="AR33" s="649"/>
      <c r="AS33" s="649"/>
      <c r="AT33" s="677"/>
      <c r="AU33" s="342"/>
      <c r="AV33" s="342"/>
      <c r="AW33" s="342"/>
      <c r="AX33" s="586" t="s">
        <v>315</v>
      </c>
      <c r="AY33" s="587"/>
      <c r="AZ33" s="587"/>
      <c r="BA33" s="587"/>
      <c r="BB33" s="587"/>
      <c r="BC33" s="587"/>
      <c r="BD33" s="587"/>
      <c r="BE33" s="587"/>
      <c r="BF33" s="588"/>
      <c r="BG33" s="665">
        <v>99.4</v>
      </c>
      <c r="BH33" s="590"/>
      <c r="BI33" s="590"/>
      <c r="BJ33" s="590"/>
      <c r="BK33" s="590"/>
      <c r="BL33" s="590"/>
      <c r="BM33" s="627">
        <v>98.8</v>
      </c>
      <c r="BN33" s="590"/>
      <c r="BO33" s="590"/>
      <c r="BP33" s="590"/>
      <c r="BQ33" s="638"/>
      <c r="BR33" s="665">
        <v>97.5</v>
      </c>
      <c r="BS33" s="590"/>
      <c r="BT33" s="590"/>
      <c r="BU33" s="590"/>
      <c r="BV33" s="590"/>
      <c r="BW33" s="590"/>
      <c r="BX33" s="627">
        <v>97.1</v>
      </c>
      <c r="BY33" s="590"/>
      <c r="BZ33" s="590"/>
      <c r="CA33" s="590"/>
      <c r="CB33" s="638"/>
      <c r="CD33" s="606" t="s">
        <v>316</v>
      </c>
      <c r="CE33" s="607"/>
      <c r="CF33" s="607"/>
      <c r="CG33" s="607"/>
      <c r="CH33" s="607"/>
      <c r="CI33" s="607"/>
      <c r="CJ33" s="607"/>
      <c r="CK33" s="607"/>
      <c r="CL33" s="607"/>
      <c r="CM33" s="607"/>
      <c r="CN33" s="607"/>
      <c r="CO33" s="607"/>
      <c r="CP33" s="607"/>
      <c r="CQ33" s="608"/>
      <c r="CR33" s="609">
        <v>2326775</v>
      </c>
      <c r="CS33" s="619"/>
      <c r="CT33" s="619"/>
      <c r="CU33" s="619"/>
      <c r="CV33" s="619"/>
      <c r="CW33" s="619"/>
      <c r="CX33" s="619"/>
      <c r="CY33" s="620"/>
      <c r="CZ33" s="612">
        <v>46.9</v>
      </c>
      <c r="DA33" s="621"/>
      <c r="DB33" s="621"/>
      <c r="DC33" s="622"/>
      <c r="DD33" s="615">
        <v>1829013</v>
      </c>
      <c r="DE33" s="619"/>
      <c r="DF33" s="619"/>
      <c r="DG33" s="619"/>
      <c r="DH33" s="619"/>
      <c r="DI33" s="619"/>
      <c r="DJ33" s="619"/>
      <c r="DK33" s="620"/>
      <c r="DL33" s="615">
        <v>1166772</v>
      </c>
      <c r="DM33" s="619"/>
      <c r="DN33" s="619"/>
      <c r="DO33" s="619"/>
      <c r="DP33" s="619"/>
      <c r="DQ33" s="619"/>
      <c r="DR33" s="619"/>
      <c r="DS33" s="619"/>
      <c r="DT33" s="619"/>
      <c r="DU33" s="619"/>
      <c r="DV33" s="620"/>
      <c r="DW33" s="612">
        <v>38.799999999999997</v>
      </c>
      <c r="DX33" s="621"/>
      <c r="DY33" s="621"/>
      <c r="DZ33" s="621"/>
      <c r="EA33" s="621"/>
      <c r="EB33" s="621"/>
      <c r="EC33" s="640"/>
    </row>
    <row r="34" spans="2:133" ht="11.25" customHeight="1" x14ac:dyDescent="0.2">
      <c r="B34" s="606" t="s">
        <v>317</v>
      </c>
      <c r="C34" s="607"/>
      <c r="D34" s="607"/>
      <c r="E34" s="607"/>
      <c r="F34" s="607"/>
      <c r="G34" s="607"/>
      <c r="H34" s="607"/>
      <c r="I34" s="607"/>
      <c r="J34" s="607"/>
      <c r="K34" s="607"/>
      <c r="L34" s="607"/>
      <c r="M34" s="607"/>
      <c r="N34" s="607"/>
      <c r="O34" s="607"/>
      <c r="P34" s="607"/>
      <c r="Q34" s="608"/>
      <c r="R34" s="609">
        <v>399108</v>
      </c>
      <c r="S34" s="610"/>
      <c r="T34" s="610"/>
      <c r="U34" s="610"/>
      <c r="V34" s="610"/>
      <c r="W34" s="610"/>
      <c r="X34" s="610"/>
      <c r="Y34" s="611"/>
      <c r="Z34" s="635">
        <v>7.2</v>
      </c>
      <c r="AA34" s="635"/>
      <c r="AB34" s="635"/>
      <c r="AC34" s="635"/>
      <c r="AD34" s="636" t="s">
        <v>128</v>
      </c>
      <c r="AE34" s="636"/>
      <c r="AF34" s="636"/>
      <c r="AG34" s="636"/>
      <c r="AH34" s="636"/>
      <c r="AI34" s="636"/>
      <c r="AJ34" s="636"/>
      <c r="AK34" s="636"/>
      <c r="AL34" s="612" t="s">
        <v>128</v>
      </c>
      <c r="AM34" s="613"/>
      <c r="AN34" s="613"/>
      <c r="AO34" s="637"/>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6" t="s">
        <v>318</v>
      </c>
      <c r="CE34" s="607"/>
      <c r="CF34" s="607"/>
      <c r="CG34" s="607"/>
      <c r="CH34" s="607"/>
      <c r="CI34" s="607"/>
      <c r="CJ34" s="607"/>
      <c r="CK34" s="607"/>
      <c r="CL34" s="607"/>
      <c r="CM34" s="607"/>
      <c r="CN34" s="607"/>
      <c r="CO34" s="607"/>
      <c r="CP34" s="607"/>
      <c r="CQ34" s="608"/>
      <c r="CR34" s="609">
        <v>903181</v>
      </c>
      <c r="CS34" s="610"/>
      <c r="CT34" s="610"/>
      <c r="CU34" s="610"/>
      <c r="CV34" s="610"/>
      <c r="CW34" s="610"/>
      <c r="CX34" s="610"/>
      <c r="CY34" s="611"/>
      <c r="CZ34" s="612">
        <v>18.2</v>
      </c>
      <c r="DA34" s="621"/>
      <c r="DB34" s="621"/>
      <c r="DC34" s="622"/>
      <c r="DD34" s="615">
        <v>589361</v>
      </c>
      <c r="DE34" s="610"/>
      <c r="DF34" s="610"/>
      <c r="DG34" s="610"/>
      <c r="DH34" s="610"/>
      <c r="DI34" s="610"/>
      <c r="DJ34" s="610"/>
      <c r="DK34" s="611"/>
      <c r="DL34" s="615">
        <v>438571</v>
      </c>
      <c r="DM34" s="610"/>
      <c r="DN34" s="610"/>
      <c r="DO34" s="610"/>
      <c r="DP34" s="610"/>
      <c r="DQ34" s="610"/>
      <c r="DR34" s="610"/>
      <c r="DS34" s="610"/>
      <c r="DT34" s="610"/>
      <c r="DU34" s="610"/>
      <c r="DV34" s="611"/>
      <c r="DW34" s="612">
        <v>14.6</v>
      </c>
      <c r="DX34" s="621"/>
      <c r="DY34" s="621"/>
      <c r="DZ34" s="621"/>
      <c r="EA34" s="621"/>
      <c r="EB34" s="621"/>
      <c r="EC34" s="640"/>
    </row>
    <row r="35" spans="2:133" ht="11.25" customHeight="1" x14ac:dyDescent="0.2">
      <c r="B35" s="606" t="s">
        <v>319</v>
      </c>
      <c r="C35" s="607"/>
      <c r="D35" s="607"/>
      <c r="E35" s="607"/>
      <c r="F35" s="607"/>
      <c r="G35" s="607"/>
      <c r="H35" s="607"/>
      <c r="I35" s="607"/>
      <c r="J35" s="607"/>
      <c r="K35" s="607"/>
      <c r="L35" s="607"/>
      <c r="M35" s="607"/>
      <c r="N35" s="607"/>
      <c r="O35" s="607"/>
      <c r="P35" s="607"/>
      <c r="Q35" s="608"/>
      <c r="R35" s="609">
        <v>10204</v>
      </c>
      <c r="S35" s="610"/>
      <c r="T35" s="610"/>
      <c r="U35" s="610"/>
      <c r="V35" s="610"/>
      <c r="W35" s="610"/>
      <c r="X35" s="610"/>
      <c r="Y35" s="611"/>
      <c r="Z35" s="635">
        <v>0.2</v>
      </c>
      <c r="AA35" s="635"/>
      <c r="AB35" s="635"/>
      <c r="AC35" s="635"/>
      <c r="AD35" s="636" t="s">
        <v>128</v>
      </c>
      <c r="AE35" s="636"/>
      <c r="AF35" s="636"/>
      <c r="AG35" s="636"/>
      <c r="AH35" s="636"/>
      <c r="AI35" s="636"/>
      <c r="AJ35" s="636"/>
      <c r="AK35" s="636"/>
      <c r="AL35" s="612" t="s">
        <v>128</v>
      </c>
      <c r="AM35" s="613"/>
      <c r="AN35" s="613"/>
      <c r="AO35" s="637"/>
      <c r="AP35" s="210"/>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322</v>
      </c>
      <c r="CE35" s="607"/>
      <c r="CF35" s="607"/>
      <c r="CG35" s="607"/>
      <c r="CH35" s="607"/>
      <c r="CI35" s="607"/>
      <c r="CJ35" s="607"/>
      <c r="CK35" s="607"/>
      <c r="CL35" s="607"/>
      <c r="CM35" s="607"/>
      <c r="CN35" s="607"/>
      <c r="CO35" s="607"/>
      <c r="CP35" s="607"/>
      <c r="CQ35" s="608"/>
      <c r="CR35" s="609">
        <v>38286</v>
      </c>
      <c r="CS35" s="619"/>
      <c r="CT35" s="619"/>
      <c r="CU35" s="619"/>
      <c r="CV35" s="619"/>
      <c r="CW35" s="619"/>
      <c r="CX35" s="619"/>
      <c r="CY35" s="620"/>
      <c r="CZ35" s="612">
        <v>0.8</v>
      </c>
      <c r="DA35" s="621"/>
      <c r="DB35" s="621"/>
      <c r="DC35" s="622"/>
      <c r="DD35" s="615">
        <v>36365</v>
      </c>
      <c r="DE35" s="619"/>
      <c r="DF35" s="619"/>
      <c r="DG35" s="619"/>
      <c r="DH35" s="619"/>
      <c r="DI35" s="619"/>
      <c r="DJ35" s="619"/>
      <c r="DK35" s="620"/>
      <c r="DL35" s="615">
        <v>31800</v>
      </c>
      <c r="DM35" s="619"/>
      <c r="DN35" s="619"/>
      <c r="DO35" s="619"/>
      <c r="DP35" s="619"/>
      <c r="DQ35" s="619"/>
      <c r="DR35" s="619"/>
      <c r="DS35" s="619"/>
      <c r="DT35" s="619"/>
      <c r="DU35" s="619"/>
      <c r="DV35" s="620"/>
      <c r="DW35" s="612">
        <v>1.1000000000000001</v>
      </c>
      <c r="DX35" s="621"/>
      <c r="DY35" s="621"/>
      <c r="DZ35" s="621"/>
      <c r="EA35" s="621"/>
      <c r="EB35" s="621"/>
      <c r="EC35" s="640"/>
    </row>
    <row r="36" spans="2:133" ht="11.25" customHeight="1" x14ac:dyDescent="0.2">
      <c r="B36" s="606" t="s">
        <v>323</v>
      </c>
      <c r="C36" s="607"/>
      <c r="D36" s="607"/>
      <c r="E36" s="607"/>
      <c r="F36" s="607"/>
      <c r="G36" s="607"/>
      <c r="H36" s="607"/>
      <c r="I36" s="607"/>
      <c r="J36" s="607"/>
      <c r="K36" s="607"/>
      <c r="L36" s="607"/>
      <c r="M36" s="607"/>
      <c r="N36" s="607"/>
      <c r="O36" s="607"/>
      <c r="P36" s="607"/>
      <c r="Q36" s="608"/>
      <c r="R36" s="609">
        <v>88110</v>
      </c>
      <c r="S36" s="610"/>
      <c r="T36" s="610"/>
      <c r="U36" s="610"/>
      <c r="V36" s="610"/>
      <c r="W36" s="610"/>
      <c r="X36" s="610"/>
      <c r="Y36" s="611"/>
      <c r="Z36" s="635">
        <v>1.6</v>
      </c>
      <c r="AA36" s="635"/>
      <c r="AB36" s="635"/>
      <c r="AC36" s="635"/>
      <c r="AD36" s="636" t="s">
        <v>128</v>
      </c>
      <c r="AE36" s="636"/>
      <c r="AF36" s="636"/>
      <c r="AG36" s="636"/>
      <c r="AH36" s="636"/>
      <c r="AI36" s="636"/>
      <c r="AJ36" s="636"/>
      <c r="AK36" s="636"/>
      <c r="AL36" s="612" t="s">
        <v>128</v>
      </c>
      <c r="AM36" s="613"/>
      <c r="AN36" s="613"/>
      <c r="AO36" s="637"/>
      <c r="AP36" s="210"/>
      <c r="AQ36" s="653" t="s">
        <v>324</v>
      </c>
      <c r="AR36" s="654"/>
      <c r="AS36" s="654"/>
      <c r="AT36" s="654"/>
      <c r="AU36" s="654"/>
      <c r="AV36" s="654"/>
      <c r="AW36" s="654"/>
      <c r="AX36" s="654"/>
      <c r="AY36" s="655"/>
      <c r="AZ36" s="656">
        <v>448811</v>
      </c>
      <c r="BA36" s="657"/>
      <c r="BB36" s="657"/>
      <c r="BC36" s="657"/>
      <c r="BD36" s="657"/>
      <c r="BE36" s="657"/>
      <c r="BF36" s="658"/>
      <c r="BG36" s="659" t="s">
        <v>325</v>
      </c>
      <c r="BH36" s="660"/>
      <c r="BI36" s="660"/>
      <c r="BJ36" s="660"/>
      <c r="BK36" s="660"/>
      <c r="BL36" s="660"/>
      <c r="BM36" s="660"/>
      <c r="BN36" s="660"/>
      <c r="BO36" s="660"/>
      <c r="BP36" s="660"/>
      <c r="BQ36" s="660"/>
      <c r="BR36" s="660"/>
      <c r="BS36" s="660"/>
      <c r="BT36" s="660"/>
      <c r="BU36" s="661"/>
      <c r="BV36" s="656">
        <v>109089</v>
      </c>
      <c r="BW36" s="657"/>
      <c r="BX36" s="657"/>
      <c r="BY36" s="657"/>
      <c r="BZ36" s="657"/>
      <c r="CA36" s="657"/>
      <c r="CB36" s="658"/>
      <c r="CD36" s="606" t="s">
        <v>326</v>
      </c>
      <c r="CE36" s="607"/>
      <c r="CF36" s="607"/>
      <c r="CG36" s="607"/>
      <c r="CH36" s="607"/>
      <c r="CI36" s="607"/>
      <c r="CJ36" s="607"/>
      <c r="CK36" s="607"/>
      <c r="CL36" s="607"/>
      <c r="CM36" s="607"/>
      <c r="CN36" s="607"/>
      <c r="CO36" s="607"/>
      <c r="CP36" s="607"/>
      <c r="CQ36" s="608"/>
      <c r="CR36" s="609">
        <v>595111</v>
      </c>
      <c r="CS36" s="610"/>
      <c r="CT36" s="610"/>
      <c r="CU36" s="610"/>
      <c r="CV36" s="610"/>
      <c r="CW36" s="610"/>
      <c r="CX36" s="610"/>
      <c r="CY36" s="611"/>
      <c r="CZ36" s="612">
        <v>12</v>
      </c>
      <c r="DA36" s="621"/>
      <c r="DB36" s="621"/>
      <c r="DC36" s="622"/>
      <c r="DD36" s="615">
        <v>484196</v>
      </c>
      <c r="DE36" s="610"/>
      <c r="DF36" s="610"/>
      <c r="DG36" s="610"/>
      <c r="DH36" s="610"/>
      <c r="DI36" s="610"/>
      <c r="DJ36" s="610"/>
      <c r="DK36" s="611"/>
      <c r="DL36" s="615">
        <v>434908</v>
      </c>
      <c r="DM36" s="610"/>
      <c r="DN36" s="610"/>
      <c r="DO36" s="610"/>
      <c r="DP36" s="610"/>
      <c r="DQ36" s="610"/>
      <c r="DR36" s="610"/>
      <c r="DS36" s="610"/>
      <c r="DT36" s="610"/>
      <c r="DU36" s="610"/>
      <c r="DV36" s="611"/>
      <c r="DW36" s="612">
        <v>14.5</v>
      </c>
      <c r="DX36" s="621"/>
      <c r="DY36" s="621"/>
      <c r="DZ36" s="621"/>
      <c r="EA36" s="621"/>
      <c r="EB36" s="621"/>
      <c r="EC36" s="640"/>
    </row>
    <row r="37" spans="2:133" ht="11.25" customHeight="1" x14ac:dyDescent="0.2">
      <c r="B37" s="606" t="s">
        <v>327</v>
      </c>
      <c r="C37" s="607"/>
      <c r="D37" s="607"/>
      <c r="E37" s="607"/>
      <c r="F37" s="607"/>
      <c r="G37" s="607"/>
      <c r="H37" s="607"/>
      <c r="I37" s="607"/>
      <c r="J37" s="607"/>
      <c r="K37" s="607"/>
      <c r="L37" s="607"/>
      <c r="M37" s="607"/>
      <c r="N37" s="607"/>
      <c r="O37" s="607"/>
      <c r="P37" s="607"/>
      <c r="Q37" s="608"/>
      <c r="R37" s="609">
        <v>149528</v>
      </c>
      <c r="S37" s="610"/>
      <c r="T37" s="610"/>
      <c r="U37" s="610"/>
      <c r="V37" s="610"/>
      <c r="W37" s="610"/>
      <c r="X37" s="610"/>
      <c r="Y37" s="611"/>
      <c r="Z37" s="635">
        <v>2.7</v>
      </c>
      <c r="AA37" s="635"/>
      <c r="AB37" s="635"/>
      <c r="AC37" s="635"/>
      <c r="AD37" s="636" t="s">
        <v>128</v>
      </c>
      <c r="AE37" s="636"/>
      <c r="AF37" s="636"/>
      <c r="AG37" s="636"/>
      <c r="AH37" s="636"/>
      <c r="AI37" s="636"/>
      <c r="AJ37" s="636"/>
      <c r="AK37" s="636"/>
      <c r="AL37" s="612" t="s">
        <v>128</v>
      </c>
      <c r="AM37" s="613"/>
      <c r="AN37" s="613"/>
      <c r="AO37" s="637"/>
      <c r="AQ37" s="641" t="s">
        <v>328</v>
      </c>
      <c r="AR37" s="642"/>
      <c r="AS37" s="642"/>
      <c r="AT37" s="642"/>
      <c r="AU37" s="642"/>
      <c r="AV37" s="642"/>
      <c r="AW37" s="642"/>
      <c r="AX37" s="642"/>
      <c r="AY37" s="643"/>
      <c r="AZ37" s="609">
        <v>72700</v>
      </c>
      <c r="BA37" s="610"/>
      <c r="BB37" s="610"/>
      <c r="BC37" s="610"/>
      <c r="BD37" s="619"/>
      <c r="BE37" s="619"/>
      <c r="BF37" s="644"/>
      <c r="BG37" s="606" t="s">
        <v>329</v>
      </c>
      <c r="BH37" s="607"/>
      <c r="BI37" s="607"/>
      <c r="BJ37" s="607"/>
      <c r="BK37" s="607"/>
      <c r="BL37" s="607"/>
      <c r="BM37" s="607"/>
      <c r="BN37" s="607"/>
      <c r="BO37" s="607"/>
      <c r="BP37" s="607"/>
      <c r="BQ37" s="607"/>
      <c r="BR37" s="607"/>
      <c r="BS37" s="607"/>
      <c r="BT37" s="607"/>
      <c r="BU37" s="608"/>
      <c r="BV37" s="609">
        <v>105152</v>
      </c>
      <c r="BW37" s="610"/>
      <c r="BX37" s="610"/>
      <c r="BY37" s="610"/>
      <c r="BZ37" s="610"/>
      <c r="CA37" s="610"/>
      <c r="CB37" s="645"/>
      <c r="CD37" s="606" t="s">
        <v>330</v>
      </c>
      <c r="CE37" s="607"/>
      <c r="CF37" s="607"/>
      <c r="CG37" s="607"/>
      <c r="CH37" s="607"/>
      <c r="CI37" s="607"/>
      <c r="CJ37" s="607"/>
      <c r="CK37" s="607"/>
      <c r="CL37" s="607"/>
      <c r="CM37" s="607"/>
      <c r="CN37" s="607"/>
      <c r="CO37" s="607"/>
      <c r="CP37" s="607"/>
      <c r="CQ37" s="608"/>
      <c r="CR37" s="609">
        <v>287221</v>
      </c>
      <c r="CS37" s="619"/>
      <c r="CT37" s="619"/>
      <c r="CU37" s="619"/>
      <c r="CV37" s="619"/>
      <c r="CW37" s="619"/>
      <c r="CX37" s="619"/>
      <c r="CY37" s="620"/>
      <c r="CZ37" s="612">
        <v>5.8</v>
      </c>
      <c r="DA37" s="621"/>
      <c r="DB37" s="621"/>
      <c r="DC37" s="622"/>
      <c r="DD37" s="615">
        <v>287221</v>
      </c>
      <c r="DE37" s="619"/>
      <c r="DF37" s="619"/>
      <c r="DG37" s="619"/>
      <c r="DH37" s="619"/>
      <c r="DI37" s="619"/>
      <c r="DJ37" s="619"/>
      <c r="DK37" s="620"/>
      <c r="DL37" s="615">
        <v>285396</v>
      </c>
      <c r="DM37" s="619"/>
      <c r="DN37" s="619"/>
      <c r="DO37" s="619"/>
      <c r="DP37" s="619"/>
      <c r="DQ37" s="619"/>
      <c r="DR37" s="619"/>
      <c r="DS37" s="619"/>
      <c r="DT37" s="619"/>
      <c r="DU37" s="619"/>
      <c r="DV37" s="620"/>
      <c r="DW37" s="612">
        <v>9.5</v>
      </c>
      <c r="DX37" s="621"/>
      <c r="DY37" s="621"/>
      <c r="DZ37" s="621"/>
      <c r="EA37" s="621"/>
      <c r="EB37" s="621"/>
      <c r="EC37" s="640"/>
    </row>
    <row r="38" spans="2:133" ht="11.25" customHeight="1" x14ac:dyDescent="0.2">
      <c r="B38" s="606" t="s">
        <v>331</v>
      </c>
      <c r="C38" s="607"/>
      <c r="D38" s="607"/>
      <c r="E38" s="607"/>
      <c r="F38" s="607"/>
      <c r="G38" s="607"/>
      <c r="H38" s="607"/>
      <c r="I38" s="607"/>
      <c r="J38" s="607"/>
      <c r="K38" s="607"/>
      <c r="L38" s="607"/>
      <c r="M38" s="607"/>
      <c r="N38" s="607"/>
      <c r="O38" s="607"/>
      <c r="P38" s="607"/>
      <c r="Q38" s="608"/>
      <c r="R38" s="609">
        <v>322898</v>
      </c>
      <c r="S38" s="610"/>
      <c r="T38" s="610"/>
      <c r="U38" s="610"/>
      <c r="V38" s="610"/>
      <c r="W38" s="610"/>
      <c r="X38" s="610"/>
      <c r="Y38" s="611"/>
      <c r="Z38" s="635">
        <v>5.8</v>
      </c>
      <c r="AA38" s="635"/>
      <c r="AB38" s="635"/>
      <c r="AC38" s="635"/>
      <c r="AD38" s="636" t="s">
        <v>128</v>
      </c>
      <c r="AE38" s="636"/>
      <c r="AF38" s="636"/>
      <c r="AG38" s="636"/>
      <c r="AH38" s="636"/>
      <c r="AI38" s="636"/>
      <c r="AJ38" s="636"/>
      <c r="AK38" s="636"/>
      <c r="AL38" s="612" t="s">
        <v>128</v>
      </c>
      <c r="AM38" s="613"/>
      <c r="AN38" s="613"/>
      <c r="AO38" s="637"/>
      <c r="AQ38" s="641" t="s">
        <v>332</v>
      </c>
      <c r="AR38" s="642"/>
      <c r="AS38" s="642"/>
      <c r="AT38" s="642"/>
      <c r="AU38" s="642"/>
      <c r="AV38" s="642"/>
      <c r="AW38" s="642"/>
      <c r="AX38" s="642"/>
      <c r="AY38" s="643"/>
      <c r="AZ38" s="609">
        <v>37306</v>
      </c>
      <c r="BA38" s="610"/>
      <c r="BB38" s="610"/>
      <c r="BC38" s="610"/>
      <c r="BD38" s="619"/>
      <c r="BE38" s="619"/>
      <c r="BF38" s="644"/>
      <c r="BG38" s="606" t="s">
        <v>333</v>
      </c>
      <c r="BH38" s="607"/>
      <c r="BI38" s="607"/>
      <c r="BJ38" s="607"/>
      <c r="BK38" s="607"/>
      <c r="BL38" s="607"/>
      <c r="BM38" s="607"/>
      <c r="BN38" s="607"/>
      <c r="BO38" s="607"/>
      <c r="BP38" s="607"/>
      <c r="BQ38" s="607"/>
      <c r="BR38" s="607"/>
      <c r="BS38" s="607"/>
      <c r="BT38" s="607"/>
      <c r="BU38" s="608"/>
      <c r="BV38" s="609">
        <v>1266</v>
      </c>
      <c r="BW38" s="610"/>
      <c r="BX38" s="610"/>
      <c r="BY38" s="610"/>
      <c r="BZ38" s="610"/>
      <c r="CA38" s="610"/>
      <c r="CB38" s="645"/>
      <c r="CD38" s="606" t="s">
        <v>334</v>
      </c>
      <c r="CE38" s="607"/>
      <c r="CF38" s="607"/>
      <c r="CG38" s="607"/>
      <c r="CH38" s="607"/>
      <c r="CI38" s="607"/>
      <c r="CJ38" s="607"/>
      <c r="CK38" s="607"/>
      <c r="CL38" s="607"/>
      <c r="CM38" s="607"/>
      <c r="CN38" s="607"/>
      <c r="CO38" s="607"/>
      <c r="CP38" s="607"/>
      <c r="CQ38" s="608"/>
      <c r="CR38" s="609">
        <v>384148</v>
      </c>
      <c r="CS38" s="610"/>
      <c r="CT38" s="610"/>
      <c r="CU38" s="610"/>
      <c r="CV38" s="610"/>
      <c r="CW38" s="610"/>
      <c r="CX38" s="610"/>
      <c r="CY38" s="611"/>
      <c r="CZ38" s="612">
        <v>7.8</v>
      </c>
      <c r="DA38" s="621"/>
      <c r="DB38" s="621"/>
      <c r="DC38" s="622"/>
      <c r="DD38" s="615">
        <v>313042</v>
      </c>
      <c r="DE38" s="610"/>
      <c r="DF38" s="610"/>
      <c r="DG38" s="610"/>
      <c r="DH38" s="610"/>
      <c r="DI38" s="610"/>
      <c r="DJ38" s="610"/>
      <c r="DK38" s="611"/>
      <c r="DL38" s="615">
        <v>261493</v>
      </c>
      <c r="DM38" s="610"/>
      <c r="DN38" s="610"/>
      <c r="DO38" s="610"/>
      <c r="DP38" s="610"/>
      <c r="DQ38" s="610"/>
      <c r="DR38" s="610"/>
      <c r="DS38" s="610"/>
      <c r="DT38" s="610"/>
      <c r="DU38" s="610"/>
      <c r="DV38" s="611"/>
      <c r="DW38" s="612">
        <v>8.6999999999999993</v>
      </c>
      <c r="DX38" s="621"/>
      <c r="DY38" s="621"/>
      <c r="DZ38" s="621"/>
      <c r="EA38" s="621"/>
      <c r="EB38" s="621"/>
      <c r="EC38" s="640"/>
    </row>
    <row r="39" spans="2:133" ht="11.25" customHeight="1" x14ac:dyDescent="0.2">
      <c r="B39" s="606" t="s">
        <v>335</v>
      </c>
      <c r="C39" s="607"/>
      <c r="D39" s="607"/>
      <c r="E39" s="607"/>
      <c r="F39" s="607"/>
      <c r="G39" s="607"/>
      <c r="H39" s="607"/>
      <c r="I39" s="607"/>
      <c r="J39" s="607"/>
      <c r="K39" s="607"/>
      <c r="L39" s="607"/>
      <c r="M39" s="607"/>
      <c r="N39" s="607"/>
      <c r="O39" s="607"/>
      <c r="P39" s="607"/>
      <c r="Q39" s="608"/>
      <c r="R39" s="609">
        <v>84287</v>
      </c>
      <c r="S39" s="610"/>
      <c r="T39" s="610"/>
      <c r="U39" s="610"/>
      <c r="V39" s="610"/>
      <c r="W39" s="610"/>
      <c r="X39" s="610"/>
      <c r="Y39" s="611"/>
      <c r="Z39" s="635">
        <v>1.5</v>
      </c>
      <c r="AA39" s="635"/>
      <c r="AB39" s="635"/>
      <c r="AC39" s="635"/>
      <c r="AD39" s="636">
        <v>1</v>
      </c>
      <c r="AE39" s="636"/>
      <c r="AF39" s="636"/>
      <c r="AG39" s="636"/>
      <c r="AH39" s="636"/>
      <c r="AI39" s="636"/>
      <c r="AJ39" s="636"/>
      <c r="AK39" s="636"/>
      <c r="AL39" s="612">
        <v>0</v>
      </c>
      <c r="AM39" s="613"/>
      <c r="AN39" s="613"/>
      <c r="AO39" s="637"/>
      <c r="AQ39" s="641" t="s">
        <v>336</v>
      </c>
      <c r="AR39" s="642"/>
      <c r="AS39" s="642"/>
      <c r="AT39" s="642"/>
      <c r="AU39" s="642"/>
      <c r="AV39" s="642"/>
      <c r="AW39" s="642"/>
      <c r="AX39" s="642"/>
      <c r="AY39" s="643"/>
      <c r="AZ39" s="609">
        <v>27357</v>
      </c>
      <c r="BA39" s="610"/>
      <c r="BB39" s="610"/>
      <c r="BC39" s="610"/>
      <c r="BD39" s="619"/>
      <c r="BE39" s="619"/>
      <c r="BF39" s="644"/>
      <c r="BG39" s="606" t="s">
        <v>337</v>
      </c>
      <c r="BH39" s="607"/>
      <c r="BI39" s="607"/>
      <c r="BJ39" s="607"/>
      <c r="BK39" s="607"/>
      <c r="BL39" s="607"/>
      <c r="BM39" s="607"/>
      <c r="BN39" s="607"/>
      <c r="BO39" s="607"/>
      <c r="BP39" s="607"/>
      <c r="BQ39" s="607"/>
      <c r="BR39" s="607"/>
      <c r="BS39" s="607"/>
      <c r="BT39" s="607"/>
      <c r="BU39" s="608"/>
      <c r="BV39" s="609">
        <v>1951</v>
      </c>
      <c r="BW39" s="610"/>
      <c r="BX39" s="610"/>
      <c r="BY39" s="610"/>
      <c r="BZ39" s="610"/>
      <c r="CA39" s="610"/>
      <c r="CB39" s="645"/>
      <c r="CD39" s="606" t="s">
        <v>338</v>
      </c>
      <c r="CE39" s="607"/>
      <c r="CF39" s="607"/>
      <c r="CG39" s="607"/>
      <c r="CH39" s="607"/>
      <c r="CI39" s="607"/>
      <c r="CJ39" s="607"/>
      <c r="CK39" s="607"/>
      <c r="CL39" s="607"/>
      <c r="CM39" s="607"/>
      <c r="CN39" s="607"/>
      <c r="CO39" s="607"/>
      <c r="CP39" s="607"/>
      <c r="CQ39" s="608"/>
      <c r="CR39" s="609">
        <v>406049</v>
      </c>
      <c r="CS39" s="619"/>
      <c r="CT39" s="619"/>
      <c r="CU39" s="619"/>
      <c r="CV39" s="619"/>
      <c r="CW39" s="619"/>
      <c r="CX39" s="619"/>
      <c r="CY39" s="620"/>
      <c r="CZ39" s="612">
        <v>8.1999999999999993</v>
      </c>
      <c r="DA39" s="621"/>
      <c r="DB39" s="621"/>
      <c r="DC39" s="622"/>
      <c r="DD39" s="615">
        <v>406049</v>
      </c>
      <c r="DE39" s="619"/>
      <c r="DF39" s="619"/>
      <c r="DG39" s="619"/>
      <c r="DH39" s="619"/>
      <c r="DI39" s="619"/>
      <c r="DJ39" s="619"/>
      <c r="DK39" s="620"/>
      <c r="DL39" s="615" t="s">
        <v>128</v>
      </c>
      <c r="DM39" s="619"/>
      <c r="DN39" s="619"/>
      <c r="DO39" s="619"/>
      <c r="DP39" s="619"/>
      <c r="DQ39" s="619"/>
      <c r="DR39" s="619"/>
      <c r="DS39" s="619"/>
      <c r="DT39" s="619"/>
      <c r="DU39" s="619"/>
      <c r="DV39" s="620"/>
      <c r="DW39" s="612" t="s">
        <v>128</v>
      </c>
      <c r="DX39" s="621"/>
      <c r="DY39" s="621"/>
      <c r="DZ39" s="621"/>
      <c r="EA39" s="621"/>
      <c r="EB39" s="621"/>
      <c r="EC39" s="640"/>
    </row>
    <row r="40" spans="2:133" ht="11.25" customHeight="1" x14ac:dyDescent="0.2">
      <c r="B40" s="606" t="s">
        <v>339</v>
      </c>
      <c r="C40" s="607"/>
      <c r="D40" s="607"/>
      <c r="E40" s="607"/>
      <c r="F40" s="607"/>
      <c r="G40" s="607"/>
      <c r="H40" s="607"/>
      <c r="I40" s="607"/>
      <c r="J40" s="607"/>
      <c r="K40" s="607"/>
      <c r="L40" s="607"/>
      <c r="M40" s="607"/>
      <c r="N40" s="607"/>
      <c r="O40" s="607"/>
      <c r="P40" s="607"/>
      <c r="Q40" s="608"/>
      <c r="R40" s="609">
        <v>709162</v>
      </c>
      <c r="S40" s="610"/>
      <c r="T40" s="610"/>
      <c r="U40" s="610"/>
      <c r="V40" s="610"/>
      <c r="W40" s="610"/>
      <c r="X40" s="610"/>
      <c r="Y40" s="611"/>
      <c r="Z40" s="635">
        <v>12.8</v>
      </c>
      <c r="AA40" s="635"/>
      <c r="AB40" s="635"/>
      <c r="AC40" s="635"/>
      <c r="AD40" s="636" t="s">
        <v>128</v>
      </c>
      <c r="AE40" s="636"/>
      <c r="AF40" s="636"/>
      <c r="AG40" s="636"/>
      <c r="AH40" s="636"/>
      <c r="AI40" s="636"/>
      <c r="AJ40" s="636"/>
      <c r="AK40" s="636"/>
      <c r="AL40" s="612" t="s">
        <v>128</v>
      </c>
      <c r="AM40" s="613"/>
      <c r="AN40" s="613"/>
      <c r="AO40" s="637"/>
      <c r="AQ40" s="641" t="s">
        <v>340</v>
      </c>
      <c r="AR40" s="642"/>
      <c r="AS40" s="642"/>
      <c r="AT40" s="642"/>
      <c r="AU40" s="642"/>
      <c r="AV40" s="642"/>
      <c r="AW40" s="642"/>
      <c r="AX40" s="642"/>
      <c r="AY40" s="643"/>
      <c r="AZ40" s="609" t="s">
        <v>128</v>
      </c>
      <c r="BA40" s="610"/>
      <c r="BB40" s="610"/>
      <c r="BC40" s="610"/>
      <c r="BD40" s="619"/>
      <c r="BE40" s="619"/>
      <c r="BF40" s="644"/>
      <c r="BG40" s="646" t="s">
        <v>341</v>
      </c>
      <c r="BH40" s="647"/>
      <c r="BI40" s="647"/>
      <c r="BJ40" s="647"/>
      <c r="BK40" s="647"/>
      <c r="BL40" s="346"/>
      <c r="BM40" s="607" t="s">
        <v>342</v>
      </c>
      <c r="BN40" s="607"/>
      <c r="BO40" s="607"/>
      <c r="BP40" s="607"/>
      <c r="BQ40" s="607"/>
      <c r="BR40" s="607"/>
      <c r="BS40" s="607"/>
      <c r="BT40" s="607"/>
      <c r="BU40" s="608"/>
      <c r="BV40" s="609">
        <v>99</v>
      </c>
      <c r="BW40" s="610"/>
      <c r="BX40" s="610"/>
      <c r="BY40" s="610"/>
      <c r="BZ40" s="610"/>
      <c r="CA40" s="610"/>
      <c r="CB40" s="645"/>
      <c r="CD40" s="606" t="s">
        <v>343</v>
      </c>
      <c r="CE40" s="607"/>
      <c r="CF40" s="607"/>
      <c r="CG40" s="607"/>
      <c r="CH40" s="607"/>
      <c r="CI40" s="607"/>
      <c r="CJ40" s="607"/>
      <c r="CK40" s="607"/>
      <c r="CL40" s="607"/>
      <c r="CM40" s="607"/>
      <c r="CN40" s="607"/>
      <c r="CO40" s="607"/>
      <c r="CP40" s="607"/>
      <c r="CQ40" s="608"/>
      <c r="CR40" s="609" t="s">
        <v>128</v>
      </c>
      <c r="CS40" s="610"/>
      <c r="CT40" s="610"/>
      <c r="CU40" s="610"/>
      <c r="CV40" s="610"/>
      <c r="CW40" s="610"/>
      <c r="CX40" s="610"/>
      <c r="CY40" s="611"/>
      <c r="CZ40" s="612" t="s">
        <v>128</v>
      </c>
      <c r="DA40" s="621"/>
      <c r="DB40" s="621"/>
      <c r="DC40" s="622"/>
      <c r="DD40" s="615" t="s">
        <v>128</v>
      </c>
      <c r="DE40" s="610"/>
      <c r="DF40" s="610"/>
      <c r="DG40" s="610"/>
      <c r="DH40" s="610"/>
      <c r="DI40" s="610"/>
      <c r="DJ40" s="610"/>
      <c r="DK40" s="611"/>
      <c r="DL40" s="615" t="s">
        <v>128</v>
      </c>
      <c r="DM40" s="610"/>
      <c r="DN40" s="610"/>
      <c r="DO40" s="610"/>
      <c r="DP40" s="610"/>
      <c r="DQ40" s="610"/>
      <c r="DR40" s="610"/>
      <c r="DS40" s="610"/>
      <c r="DT40" s="610"/>
      <c r="DU40" s="610"/>
      <c r="DV40" s="611"/>
      <c r="DW40" s="612" t="s">
        <v>128</v>
      </c>
      <c r="DX40" s="621"/>
      <c r="DY40" s="621"/>
      <c r="DZ40" s="621"/>
      <c r="EA40" s="621"/>
      <c r="EB40" s="621"/>
      <c r="EC40" s="640"/>
    </row>
    <row r="41" spans="2:133" ht="11.25" customHeight="1" x14ac:dyDescent="0.2">
      <c r="B41" s="606" t="s">
        <v>344</v>
      </c>
      <c r="C41" s="607"/>
      <c r="D41" s="607"/>
      <c r="E41" s="607"/>
      <c r="F41" s="607"/>
      <c r="G41" s="607"/>
      <c r="H41" s="607"/>
      <c r="I41" s="607"/>
      <c r="J41" s="607"/>
      <c r="K41" s="607"/>
      <c r="L41" s="607"/>
      <c r="M41" s="607"/>
      <c r="N41" s="607"/>
      <c r="O41" s="607"/>
      <c r="P41" s="607"/>
      <c r="Q41" s="608"/>
      <c r="R41" s="609" t="s">
        <v>128</v>
      </c>
      <c r="S41" s="610"/>
      <c r="T41" s="610"/>
      <c r="U41" s="610"/>
      <c r="V41" s="610"/>
      <c r="W41" s="610"/>
      <c r="X41" s="610"/>
      <c r="Y41" s="611"/>
      <c r="Z41" s="635" t="s">
        <v>128</v>
      </c>
      <c r="AA41" s="635"/>
      <c r="AB41" s="635"/>
      <c r="AC41" s="635"/>
      <c r="AD41" s="636" t="s">
        <v>128</v>
      </c>
      <c r="AE41" s="636"/>
      <c r="AF41" s="636"/>
      <c r="AG41" s="636"/>
      <c r="AH41" s="636"/>
      <c r="AI41" s="636"/>
      <c r="AJ41" s="636"/>
      <c r="AK41" s="636"/>
      <c r="AL41" s="612" t="s">
        <v>128</v>
      </c>
      <c r="AM41" s="613"/>
      <c r="AN41" s="613"/>
      <c r="AO41" s="637"/>
      <c r="AQ41" s="641" t="s">
        <v>345</v>
      </c>
      <c r="AR41" s="642"/>
      <c r="AS41" s="642"/>
      <c r="AT41" s="642"/>
      <c r="AU41" s="642"/>
      <c r="AV41" s="642"/>
      <c r="AW41" s="642"/>
      <c r="AX41" s="642"/>
      <c r="AY41" s="643"/>
      <c r="AZ41" s="609">
        <v>73843</v>
      </c>
      <c r="BA41" s="610"/>
      <c r="BB41" s="610"/>
      <c r="BC41" s="610"/>
      <c r="BD41" s="619"/>
      <c r="BE41" s="619"/>
      <c r="BF41" s="644"/>
      <c r="BG41" s="646"/>
      <c r="BH41" s="647"/>
      <c r="BI41" s="647"/>
      <c r="BJ41" s="647"/>
      <c r="BK41" s="647"/>
      <c r="BL41" s="346"/>
      <c r="BM41" s="607" t="s">
        <v>346</v>
      </c>
      <c r="BN41" s="607"/>
      <c r="BO41" s="607"/>
      <c r="BP41" s="607"/>
      <c r="BQ41" s="607"/>
      <c r="BR41" s="607"/>
      <c r="BS41" s="607"/>
      <c r="BT41" s="607"/>
      <c r="BU41" s="608"/>
      <c r="BV41" s="609" t="s">
        <v>128</v>
      </c>
      <c r="BW41" s="610"/>
      <c r="BX41" s="610"/>
      <c r="BY41" s="610"/>
      <c r="BZ41" s="610"/>
      <c r="CA41" s="610"/>
      <c r="CB41" s="645"/>
      <c r="CD41" s="606" t="s">
        <v>347</v>
      </c>
      <c r="CE41" s="607"/>
      <c r="CF41" s="607"/>
      <c r="CG41" s="607"/>
      <c r="CH41" s="607"/>
      <c r="CI41" s="607"/>
      <c r="CJ41" s="607"/>
      <c r="CK41" s="607"/>
      <c r="CL41" s="607"/>
      <c r="CM41" s="607"/>
      <c r="CN41" s="607"/>
      <c r="CO41" s="607"/>
      <c r="CP41" s="607"/>
      <c r="CQ41" s="608"/>
      <c r="CR41" s="609" t="s">
        <v>128</v>
      </c>
      <c r="CS41" s="619"/>
      <c r="CT41" s="619"/>
      <c r="CU41" s="619"/>
      <c r="CV41" s="619"/>
      <c r="CW41" s="619"/>
      <c r="CX41" s="619"/>
      <c r="CY41" s="620"/>
      <c r="CZ41" s="612" t="s">
        <v>128</v>
      </c>
      <c r="DA41" s="621"/>
      <c r="DB41" s="621"/>
      <c r="DC41" s="622"/>
      <c r="DD41" s="615" t="s">
        <v>128</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348</v>
      </c>
      <c r="C42" s="607"/>
      <c r="D42" s="607"/>
      <c r="E42" s="607"/>
      <c r="F42" s="607"/>
      <c r="G42" s="607"/>
      <c r="H42" s="607"/>
      <c r="I42" s="607"/>
      <c r="J42" s="607"/>
      <c r="K42" s="607"/>
      <c r="L42" s="607"/>
      <c r="M42" s="607"/>
      <c r="N42" s="607"/>
      <c r="O42" s="607"/>
      <c r="P42" s="607"/>
      <c r="Q42" s="608"/>
      <c r="R42" s="609" t="s">
        <v>128</v>
      </c>
      <c r="S42" s="610"/>
      <c r="T42" s="610"/>
      <c r="U42" s="610"/>
      <c r="V42" s="610"/>
      <c r="W42" s="610"/>
      <c r="X42" s="610"/>
      <c r="Y42" s="611"/>
      <c r="Z42" s="635" t="s">
        <v>128</v>
      </c>
      <c r="AA42" s="635"/>
      <c r="AB42" s="635"/>
      <c r="AC42" s="635"/>
      <c r="AD42" s="636" t="s">
        <v>128</v>
      </c>
      <c r="AE42" s="636"/>
      <c r="AF42" s="636"/>
      <c r="AG42" s="636"/>
      <c r="AH42" s="636"/>
      <c r="AI42" s="636"/>
      <c r="AJ42" s="636"/>
      <c r="AK42" s="636"/>
      <c r="AL42" s="612" t="s">
        <v>128</v>
      </c>
      <c r="AM42" s="613"/>
      <c r="AN42" s="613"/>
      <c r="AO42" s="637"/>
      <c r="AQ42" s="650" t="s">
        <v>349</v>
      </c>
      <c r="AR42" s="651"/>
      <c r="AS42" s="651"/>
      <c r="AT42" s="651"/>
      <c r="AU42" s="651"/>
      <c r="AV42" s="651"/>
      <c r="AW42" s="651"/>
      <c r="AX42" s="651"/>
      <c r="AY42" s="652"/>
      <c r="AZ42" s="589">
        <v>237605</v>
      </c>
      <c r="BA42" s="623"/>
      <c r="BB42" s="623"/>
      <c r="BC42" s="623"/>
      <c r="BD42" s="590"/>
      <c r="BE42" s="590"/>
      <c r="BF42" s="638"/>
      <c r="BG42" s="648"/>
      <c r="BH42" s="649"/>
      <c r="BI42" s="649"/>
      <c r="BJ42" s="649"/>
      <c r="BK42" s="649"/>
      <c r="BL42" s="344"/>
      <c r="BM42" s="587" t="s">
        <v>350</v>
      </c>
      <c r="BN42" s="587"/>
      <c r="BO42" s="587"/>
      <c r="BP42" s="587"/>
      <c r="BQ42" s="587"/>
      <c r="BR42" s="587"/>
      <c r="BS42" s="587"/>
      <c r="BT42" s="587"/>
      <c r="BU42" s="588"/>
      <c r="BV42" s="589">
        <v>357</v>
      </c>
      <c r="BW42" s="623"/>
      <c r="BX42" s="623"/>
      <c r="BY42" s="623"/>
      <c r="BZ42" s="623"/>
      <c r="CA42" s="623"/>
      <c r="CB42" s="639"/>
      <c r="CD42" s="606" t="s">
        <v>351</v>
      </c>
      <c r="CE42" s="607"/>
      <c r="CF42" s="607"/>
      <c r="CG42" s="607"/>
      <c r="CH42" s="607"/>
      <c r="CI42" s="607"/>
      <c r="CJ42" s="607"/>
      <c r="CK42" s="607"/>
      <c r="CL42" s="607"/>
      <c r="CM42" s="607"/>
      <c r="CN42" s="607"/>
      <c r="CO42" s="607"/>
      <c r="CP42" s="607"/>
      <c r="CQ42" s="608"/>
      <c r="CR42" s="609">
        <v>1059805</v>
      </c>
      <c r="CS42" s="619"/>
      <c r="CT42" s="619"/>
      <c r="CU42" s="619"/>
      <c r="CV42" s="619"/>
      <c r="CW42" s="619"/>
      <c r="CX42" s="619"/>
      <c r="CY42" s="620"/>
      <c r="CZ42" s="612">
        <v>21.4</v>
      </c>
      <c r="DA42" s="621"/>
      <c r="DB42" s="621"/>
      <c r="DC42" s="622"/>
      <c r="DD42" s="615">
        <v>125773</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352</v>
      </c>
      <c r="C43" s="607"/>
      <c r="D43" s="607"/>
      <c r="E43" s="607"/>
      <c r="F43" s="607"/>
      <c r="G43" s="607"/>
      <c r="H43" s="607"/>
      <c r="I43" s="607"/>
      <c r="J43" s="607"/>
      <c r="K43" s="607"/>
      <c r="L43" s="607"/>
      <c r="M43" s="607"/>
      <c r="N43" s="607"/>
      <c r="O43" s="607"/>
      <c r="P43" s="607"/>
      <c r="Q43" s="608"/>
      <c r="R43" s="609">
        <v>196962</v>
      </c>
      <c r="S43" s="610"/>
      <c r="T43" s="610"/>
      <c r="U43" s="610"/>
      <c r="V43" s="610"/>
      <c r="W43" s="610"/>
      <c r="X43" s="610"/>
      <c r="Y43" s="611"/>
      <c r="Z43" s="635">
        <v>3.6</v>
      </c>
      <c r="AA43" s="635"/>
      <c r="AB43" s="635"/>
      <c r="AC43" s="635"/>
      <c r="AD43" s="636" t="s">
        <v>128</v>
      </c>
      <c r="AE43" s="636"/>
      <c r="AF43" s="636"/>
      <c r="AG43" s="636"/>
      <c r="AH43" s="636"/>
      <c r="AI43" s="636"/>
      <c r="AJ43" s="636"/>
      <c r="AK43" s="636"/>
      <c r="AL43" s="612" t="s">
        <v>128</v>
      </c>
      <c r="AM43" s="613"/>
      <c r="AN43" s="613"/>
      <c r="AO43" s="637"/>
      <c r="CD43" s="606" t="s">
        <v>353</v>
      </c>
      <c r="CE43" s="607"/>
      <c r="CF43" s="607"/>
      <c r="CG43" s="607"/>
      <c r="CH43" s="607"/>
      <c r="CI43" s="607"/>
      <c r="CJ43" s="607"/>
      <c r="CK43" s="607"/>
      <c r="CL43" s="607"/>
      <c r="CM43" s="607"/>
      <c r="CN43" s="607"/>
      <c r="CO43" s="607"/>
      <c r="CP43" s="607"/>
      <c r="CQ43" s="608"/>
      <c r="CR43" s="609">
        <v>13179</v>
      </c>
      <c r="CS43" s="619"/>
      <c r="CT43" s="619"/>
      <c r="CU43" s="619"/>
      <c r="CV43" s="619"/>
      <c r="CW43" s="619"/>
      <c r="CX43" s="619"/>
      <c r="CY43" s="620"/>
      <c r="CZ43" s="612">
        <v>0.3</v>
      </c>
      <c r="DA43" s="621"/>
      <c r="DB43" s="621"/>
      <c r="DC43" s="622"/>
      <c r="DD43" s="615">
        <v>13179</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354</v>
      </c>
      <c r="C44" s="587"/>
      <c r="D44" s="587"/>
      <c r="E44" s="587"/>
      <c r="F44" s="587"/>
      <c r="G44" s="587"/>
      <c r="H44" s="587"/>
      <c r="I44" s="587"/>
      <c r="J44" s="587"/>
      <c r="K44" s="587"/>
      <c r="L44" s="587"/>
      <c r="M44" s="587"/>
      <c r="N44" s="587"/>
      <c r="O44" s="587"/>
      <c r="P44" s="587"/>
      <c r="Q44" s="588"/>
      <c r="R44" s="589">
        <v>5537888</v>
      </c>
      <c r="S44" s="623"/>
      <c r="T44" s="623"/>
      <c r="U44" s="623"/>
      <c r="V44" s="623"/>
      <c r="W44" s="623"/>
      <c r="X44" s="623"/>
      <c r="Y44" s="624"/>
      <c r="Z44" s="625">
        <v>100</v>
      </c>
      <c r="AA44" s="625"/>
      <c r="AB44" s="625"/>
      <c r="AC44" s="625"/>
      <c r="AD44" s="626">
        <v>2811369</v>
      </c>
      <c r="AE44" s="626"/>
      <c r="AF44" s="626"/>
      <c r="AG44" s="626"/>
      <c r="AH44" s="626"/>
      <c r="AI44" s="626"/>
      <c r="AJ44" s="626"/>
      <c r="AK44" s="626"/>
      <c r="AL44" s="592">
        <v>100</v>
      </c>
      <c r="AM44" s="627"/>
      <c r="AN44" s="627"/>
      <c r="AO44" s="628"/>
      <c r="CD44" s="629" t="s">
        <v>301</v>
      </c>
      <c r="CE44" s="630"/>
      <c r="CF44" s="606" t="s">
        <v>355</v>
      </c>
      <c r="CG44" s="607"/>
      <c r="CH44" s="607"/>
      <c r="CI44" s="607"/>
      <c r="CJ44" s="607"/>
      <c r="CK44" s="607"/>
      <c r="CL44" s="607"/>
      <c r="CM44" s="607"/>
      <c r="CN44" s="607"/>
      <c r="CO44" s="607"/>
      <c r="CP44" s="607"/>
      <c r="CQ44" s="608"/>
      <c r="CR44" s="609">
        <v>904950</v>
      </c>
      <c r="CS44" s="610"/>
      <c r="CT44" s="610"/>
      <c r="CU44" s="610"/>
      <c r="CV44" s="610"/>
      <c r="CW44" s="610"/>
      <c r="CX44" s="610"/>
      <c r="CY44" s="611"/>
      <c r="CZ44" s="612">
        <v>18.3</v>
      </c>
      <c r="DA44" s="613"/>
      <c r="DB44" s="613"/>
      <c r="DC44" s="614"/>
      <c r="DD44" s="615">
        <v>71907</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356</v>
      </c>
      <c r="CG45" s="607"/>
      <c r="CH45" s="607"/>
      <c r="CI45" s="607"/>
      <c r="CJ45" s="607"/>
      <c r="CK45" s="607"/>
      <c r="CL45" s="607"/>
      <c r="CM45" s="607"/>
      <c r="CN45" s="607"/>
      <c r="CO45" s="607"/>
      <c r="CP45" s="607"/>
      <c r="CQ45" s="608"/>
      <c r="CR45" s="609">
        <v>808993</v>
      </c>
      <c r="CS45" s="619"/>
      <c r="CT45" s="619"/>
      <c r="CU45" s="619"/>
      <c r="CV45" s="619"/>
      <c r="CW45" s="619"/>
      <c r="CX45" s="619"/>
      <c r="CY45" s="620"/>
      <c r="CZ45" s="612">
        <v>16.3</v>
      </c>
      <c r="DA45" s="621"/>
      <c r="DB45" s="621"/>
      <c r="DC45" s="622"/>
      <c r="DD45" s="615">
        <v>23120</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357</v>
      </c>
      <c r="CD46" s="631"/>
      <c r="CE46" s="632"/>
      <c r="CF46" s="606" t="s">
        <v>358</v>
      </c>
      <c r="CG46" s="607"/>
      <c r="CH46" s="607"/>
      <c r="CI46" s="607"/>
      <c r="CJ46" s="607"/>
      <c r="CK46" s="607"/>
      <c r="CL46" s="607"/>
      <c r="CM46" s="607"/>
      <c r="CN46" s="607"/>
      <c r="CO46" s="607"/>
      <c r="CP46" s="607"/>
      <c r="CQ46" s="608"/>
      <c r="CR46" s="609">
        <v>95957</v>
      </c>
      <c r="CS46" s="610"/>
      <c r="CT46" s="610"/>
      <c r="CU46" s="610"/>
      <c r="CV46" s="610"/>
      <c r="CW46" s="610"/>
      <c r="CX46" s="610"/>
      <c r="CY46" s="611"/>
      <c r="CZ46" s="612">
        <v>1.9</v>
      </c>
      <c r="DA46" s="613"/>
      <c r="DB46" s="613"/>
      <c r="DC46" s="614"/>
      <c r="DD46" s="615">
        <v>48787</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359</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360</v>
      </c>
      <c r="CG47" s="607"/>
      <c r="CH47" s="607"/>
      <c r="CI47" s="607"/>
      <c r="CJ47" s="607"/>
      <c r="CK47" s="607"/>
      <c r="CL47" s="607"/>
      <c r="CM47" s="607"/>
      <c r="CN47" s="607"/>
      <c r="CO47" s="607"/>
      <c r="CP47" s="607"/>
      <c r="CQ47" s="608"/>
      <c r="CR47" s="609">
        <v>154855</v>
      </c>
      <c r="CS47" s="619"/>
      <c r="CT47" s="619"/>
      <c r="CU47" s="619"/>
      <c r="CV47" s="619"/>
      <c r="CW47" s="619"/>
      <c r="CX47" s="619"/>
      <c r="CY47" s="620"/>
      <c r="CZ47" s="612">
        <v>3.1</v>
      </c>
      <c r="DA47" s="621"/>
      <c r="DB47" s="621"/>
      <c r="DC47" s="622"/>
      <c r="DD47" s="615">
        <v>53866</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361</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362</v>
      </c>
      <c r="CG48" s="607"/>
      <c r="CH48" s="607"/>
      <c r="CI48" s="607"/>
      <c r="CJ48" s="607"/>
      <c r="CK48" s="607"/>
      <c r="CL48" s="607"/>
      <c r="CM48" s="607"/>
      <c r="CN48" s="607"/>
      <c r="CO48" s="607"/>
      <c r="CP48" s="607"/>
      <c r="CQ48" s="608"/>
      <c r="CR48" s="609" t="s">
        <v>128</v>
      </c>
      <c r="CS48" s="610"/>
      <c r="CT48" s="610"/>
      <c r="CU48" s="610"/>
      <c r="CV48" s="610"/>
      <c r="CW48" s="610"/>
      <c r="CX48" s="610"/>
      <c r="CY48" s="611"/>
      <c r="CZ48" s="612" t="s">
        <v>128</v>
      </c>
      <c r="DA48" s="613"/>
      <c r="DB48" s="613"/>
      <c r="DC48" s="614"/>
      <c r="DD48" s="615" t="s">
        <v>128</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363</v>
      </c>
      <c r="CE49" s="587"/>
      <c r="CF49" s="587"/>
      <c r="CG49" s="587"/>
      <c r="CH49" s="587"/>
      <c r="CI49" s="587"/>
      <c r="CJ49" s="587"/>
      <c r="CK49" s="587"/>
      <c r="CL49" s="587"/>
      <c r="CM49" s="587"/>
      <c r="CN49" s="587"/>
      <c r="CO49" s="587"/>
      <c r="CP49" s="587"/>
      <c r="CQ49" s="588"/>
      <c r="CR49" s="589">
        <v>4956739</v>
      </c>
      <c r="CS49" s="590"/>
      <c r="CT49" s="590"/>
      <c r="CU49" s="590"/>
      <c r="CV49" s="590"/>
      <c r="CW49" s="590"/>
      <c r="CX49" s="590"/>
      <c r="CY49" s="591"/>
      <c r="CZ49" s="592">
        <v>100</v>
      </c>
      <c r="DA49" s="593"/>
      <c r="DB49" s="593"/>
      <c r="DC49" s="594"/>
      <c r="DD49" s="595">
        <v>3243434</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Nw00IRXb32gXxxztukUZ+QNT1dTERYJABNj2VStPx5PaNXPlbiAu4EDsnr4XQcIDtykosUYBn6h7eUI85VUt5Q==" saltValue="fg2RTlyK8rsM3JrxTiqVu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6" customWidth="1"/>
    <col min="131" max="131" width="1.6640625" style="216" customWidth="1"/>
    <col min="132" max="16384" width="9" style="216" hidden="1"/>
  </cols>
  <sheetData>
    <row r="1" spans="1:131" ht="11.25" customHeight="1" thickBot="1" x14ac:dyDescent="0.25">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5">
      <c r="A2" s="1073" t="s">
        <v>364</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074" t="s">
        <v>365</v>
      </c>
      <c r="DK2" s="1075"/>
      <c r="DL2" s="1075"/>
      <c r="DM2" s="1075"/>
      <c r="DN2" s="1075"/>
      <c r="DO2" s="1076"/>
      <c r="DP2" s="213"/>
      <c r="DQ2" s="1074" t="s">
        <v>366</v>
      </c>
      <c r="DR2" s="1075"/>
      <c r="DS2" s="1075"/>
      <c r="DT2" s="1075"/>
      <c r="DU2" s="1075"/>
      <c r="DV2" s="1075"/>
      <c r="DW2" s="1075"/>
      <c r="DX2" s="1075"/>
      <c r="DY2" s="1075"/>
      <c r="DZ2" s="1076"/>
      <c r="EA2" s="215"/>
    </row>
    <row r="3" spans="1:131" ht="11.25" customHeight="1" x14ac:dyDescent="0.2">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5">
      <c r="A4" s="1042" t="s">
        <v>367</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7"/>
      <c r="BA4" s="217"/>
      <c r="BB4" s="217"/>
      <c r="BC4" s="217"/>
      <c r="BD4" s="217"/>
      <c r="BE4" s="218"/>
      <c r="BF4" s="218"/>
      <c r="BG4" s="218"/>
      <c r="BH4" s="218"/>
      <c r="BI4" s="218"/>
      <c r="BJ4" s="218"/>
      <c r="BK4" s="218"/>
      <c r="BL4" s="218"/>
      <c r="BM4" s="218"/>
      <c r="BN4" s="218"/>
      <c r="BO4" s="218"/>
      <c r="BP4" s="218"/>
      <c r="BQ4" s="713" t="s">
        <v>368</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9"/>
    </row>
    <row r="5" spans="1:131" s="220" customFormat="1" ht="26.25" customHeight="1" x14ac:dyDescent="0.2">
      <c r="A5" s="978" t="s">
        <v>369</v>
      </c>
      <c r="B5" s="979"/>
      <c r="C5" s="979"/>
      <c r="D5" s="979"/>
      <c r="E5" s="979"/>
      <c r="F5" s="979"/>
      <c r="G5" s="979"/>
      <c r="H5" s="979"/>
      <c r="I5" s="979"/>
      <c r="J5" s="979"/>
      <c r="K5" s="979"/>
      <c r="L5" s="979"/>
      <c r="M5" s="979"/>
      <c r="N5" s="979"/>
      <c r="O5" s="979"/>
      <c r="P5" s="980"/>
      <c r="Q5" s="984" t="s">
        <v>370</v>
      </c>
      <c r="R5" s="985"/>
      <c r="S5" s="985"/>
      <c r="T5" s="985"/>
      <c r="U5" s="986"/>
      <c r="V5" s="984" t="s">
        <v>371</v>
      </c>
      <c r="W5" s="985"/>
      <c r="X5" s="985"/>
      <c r="Y5" s="985"/>
      <c r="Z5" s="986"/>
      <c r="AA5" s="984" t="s">
        <v>372</v>
      </c>
      <c r="AB5" s="985"/>
      <c r="AC5" s="985"/>
      <c r="AD5" s="985"/>
      <c r="AE5" s="985"/>
      <c r="AF5" s="1077" t="s">
        <v>373</v>
      </c>
      <c r="AG5" s="985"/>
      <c r="AH5" s="985"/>
      <c r="AI5" s="985"/>
      <c r="AJ5" s="998"/>
      <c r="AK5" s="985" t="s">
        <v>374</v>
      </c>
      <c r="AL5" s="985"/>
      <c r="AM5" s="985"/>
      <c r="AN5" s="985"/>
      <c r="AO5" s="986"/>
      <c r="AP5" s="984" t="s">
        <v>375</v>
      </c>
      <c r="AQ5" s="985"/>
      <c r="AR5" s="985"/>
      <c r="AS5" s="985"/>
      <c r="AT5" s="986"/>
      <c r="AU5" s="984" t="s">
        <v>376</v>
      </c>
      <c r="AV5" s="985"/>
      <c r="AW5" s="985"/>
      <c r="AX5" s="985"/>
      <c r="AY5" s="998"/>
      <c r="AZ5" s="217"/>
      <c r="BA5" s="217"/>
      <c r="BB5" s="217"/>
      <c r="BC5" s="217"/>
      <c r="BD5" s="217"/>
      <c r="BE5" s="218"/>
      <c r="BF5" s="218"/>
      <c r="BG5" s="218"/>
      <c r="BH5" s="218"/>
      <c r="BI5" s="218"/>
      <c r="BJ5" s="218"/>
      <c r="BK5" s="218"/>
      <c r="BL5" s="218"/>
      <c r="BM5" s="218"/>
      <c r="BN5" s="218"/>
      <c r="BO5" s="218"/>
      <c r="BP5" s="218"/>
      <c r="BQ5" s="978" t="s">
        <v>377</v>
      </c>
      <c r="BR5" s="979"/>
      <c r="BS5" s="979"/>
      <c r="BT5" s="979"/>
      <c r="BU5" s="979"/>
      <c r="BV5" s="979"/>
      <c r="BW5" s="979"/>
      <c r="BX5" s="979"/>
      <c r="BY5" s="979"/>
      <c r="BZ5" s="979"/>
      <c r="CA5" s="979"/>
      <c r="CB5" s="979"/>
      <c r="CC5" s="979"/>
      <c r="CD5" s="979"/>
      <c r="CE5" s="979"/>
      <c r="CF5" s="979"/>
      <c r="CG5" s="980"/>
      <c r="CH5" s="984" t="s">
        <v>378</v>
      </c>
      <c r="CI5" s="985"/>
      <c r="CJ5" s="985"/>
      <c r="CK5" s="985"/>
      <c r="CL5" s="986"/>
      <c r="CM5" s="984" t="s">
        <v>379</v>
      </c>
      <c r="CN5" s="985"/>
      <c r="CO5" s="985"/>
      <c r="CP5" s="985"/>
      <c r="CQ5" s="986"/>
      <c r="CR5" s="984" t="s">
        <v>380</v>
      </c>
      <c r="CS5" s="985"/>
      <c r="CT5" s="985"/>
      <c r="CU5" s="985"/>
      <c r="CV5" s="986"/>
      <c r="CW5" s="984" t="s">
        <v>381</v>
      </c>
      <c r="CX5" s="985"/>
      <c r="CY5" s="985"/>
      <c r="CZ5" s="985"/>
      <c r="DA5" s="986"/>
      <c r="DB5" s="984" t="s">
        <v>382</v>
      </c>
      <c r="DC5" s="985"/>
      <c r="DD5" s="985"/>
      <c r="DE5" s="985"/>
      <c r="DF5" s="986"/>
      <c r="DG5" s="1067" t="s">
        <v>383</v>
      </c>
      <c r="DH5" s="1068"/>
      <c r="DI5" s="1068"/>
      <c r="DJ5" s="1068"/>
      <c r="DK5" s="1069"/>
      <c r="DL5" s="1067" t="s">
        <v>384</v>
      </c>
      <c r="DM5" s="1068"/>
      <c r="DN5" s="1068"/>
      <c r="DO5" s="1068"/>
      <c r="DP5" s="1069"/>
      <c r="DQ5" s="984" t="s">
        <v>385</v>
      </c>
      <c r="DR5" s="985"/>
      <c r="DS5" s="985"/>
      <c r="DT5" s="985"/>
      <c r="DU5" s="986"/>
      <c r="DV5" s="984" t="s">
        <v>376</v>
      </c>
      <c r="DW5" s="985"/>
      <c r="DX5" s="985"/>
      <c r="DY5" s="985"/>
      <c r="DZ5" s="998"/>
      <c r="EA5" s="219"/>
    </row>
    <row r="6" spans="1:131" s="220"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7"/>
      <c r="BA6" s="217"/>
      <c r="BB6" s="217"/>
      <c r="BC6" s="217"/>
      <c r="BD6" s="217"/>
      <c r="BE6" s="218"/>
      <c r="BF6" s="218"/>
      <c r="BG6" s="218"/>
      <c r="BH6" s="218"/>
      <c r="BI6" s="218"/>
      <c r="BJ6" s="218"/>
      <c r="BK6" s="218"/>
      <c r="BL6" s="218"/>
      <c r="BM6" s="218"/>
      <c r="BN6" s="218"/>
      <c r="BO6" s="218"/>
      <c r="BP6" s="218"/>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19"/>
    </row>
    <row r="7" spans="1:131" s="220" customFormat="1" ht="26.25" customHeight="1" thickTop="1" x14ac:dyDescent="0.2">
      <c r="A7" s="221">
        <v>1</v>
      </c>
      <c r="B7" s="1030" t="s">
        <v>386</v>
      </c>
      <c r="C7" s="1031"/>
      <c r="D7" s="1031"/>
      <c r="E7" s="1031"/>
      <c r="F7" s="1031"/>
      <c r="G7" s="1031"/>
      <c r="H7" s="1031"/>
      <c r="I7" s="1031"/>
      <c r="J7" s="1031"/>
      <c r="K7" s="1031"/>
      <c r="L7" s="1031"/>
      <c r="M7" s="1031"/>
      <c r="N7" s="1031"/>
      <c r="O7" s="1031"/>
      <c r="P7" s="1032"/>
      <c r="Q7" s="1085">
        <v>5545</v>
      </c>
      <c r="R7" s="1086"/>
      <c r="S7" s="1086"/>
      <c r="T7" s="1086"/>
      <c r="U7" s="1086"/>
      <c r="V7" s="1086">
        <v>4964</v>
      </c>
      <c r="W7" s="1086"/>
      <c r="X7" s="1086"/>
      <c r="Y7" s="1086"/>
      <c r="Z7" s="1086"/>
      <c r="AA7" s="1086">
        <v>581</v>
      </c>
      <c r="AB7" s="1086"/>
      <c r="AC7" s="1086"/>
      <c r="AD7" s="1086"/>
      <c r="AE7" s="1087"/>
      <c r="AF7" s="1088">
        <v>548</v>
      </c>
      <c r="AG7" s="1089"/>
      <c r="AH7" s="1089"/>
      <c r="AI7" s="1089"/>
      <c r="AJ7" s="1090"/>
      <c r="AK7" s="1091">
        <v>150</v>
      </c>
      <c r="AL7" s="1092"/>
      <c r="AM7" s="1092"/>
      <c r="AN7" s="1092"/>
      <c r="AO7" s="1092"/>
      <c r="AP7" s="1092">
        <v>3793</v>
      </c>
      <c r="AQ7" s="1092"/>
      <c r="AR7" s="1092"/>
      <c r="AS7" s="1092"/>
      <c r="AT7" s="1092"/>
      <c r="AU7" s="1093"/>
      <c r="AV7" s="1093"/>
      <c r="AW7" s="1093"/>
      <c r="AX7" s="1093"/>
      <c r="AY7" s="1094"/>
      <c r="AZ7" s="217"/>
      <c r="BA7" s="217"/>
      <c r="BB7" s="217"/>
      <c r="BC7" s="217"/>
      <c r="BD7" s="217"/>
      <c r="BE7" s="218"/>
      <c r="BF7" s="218"/>
      <c r="BG7" s="218"/>
      <c r="BH7" s="218"/>
      <c r="BI7" s="218"/>
      <c r="BJ7" s="218"/>
      <c r="BK7" s="218"/>
      <c r="BL7" s="218"/>
      <c r="BM7" s="218"/>
      <c r="BN7" s="218"/>
      <c r="BO7" s="218"/>
      <c r="BP7" s="218"/>
      <c r="BQ7" s="221">
        <v>1</v>
      </c>
      <c r="BR7" s="222"/>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19"/>
    </row>
    <row r="8" spans="1:131" s="220" customFormat="1" ht="26.25" customHeight="1" x14ac:dyDescent="0.2">
      <c r="A8" s="223">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7"/>
      <c r="BA8" s="217"/>
      <c r="BB8" s="217"/>
      <c r="BC8" s="217"/>
      <c r="BD8" s="217"/>
      <c r="BE8" s="218"/>
      <c r="BF8" s="218"/>
      <c r="BG8" s="218"/>
      <c r="BH8" s="218"/>
      <c r="BI8" s="218"/>
      <c r="BJ8" s="218"/>
      <c r="BK8" s="218"/>
      <c r="BL8" s="218"/>
      <c r="BM8" s="218"/>
      <c r="BN8" s="218"/>
      <c r="BO8" s="218"/>
      <c r="BP8" s="218"/>
      <c r="BQ8" s="223">
        <v>2</v>
      </c>
      <c r="BR8" s="224"/>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9"/>
    </row>
    <row r="9" spans="1:131" s="220" customFormat="1" ht="26.25" customHeight="1" x14ac:dyDescent="0.2">
      <c r="A9" s="223">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7"/>
      <c r="BA9" s="217"/>
      <c r="BB9" s="217"/>
      <c r="BC9" s="217"/>
      <c r="BD9" s="217"/>
      <c r="BE9" s="218"/>
      <c r="BF9" s="218"/>
      <c r="BG9" s="218"/>
      <c r="BH9" s="218"/>
      <c r="BI9" s="218"/>
      <c r="BJ9" s="218"/>
      <c r="BK9" s="218"/>
      <c r="BL9" s="218"/>
      <c r="BM9" s="218"/>
      <c r="BN9" s="218"/>
      <c r="BO9" s="218"/>
      <c r="BP9" s="218"/>
      <c r="BQ9" s="223">
        <v>3</v>
      </c>
      <c r="BR9" s="224"/>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9"/>
    </row>
    <row r="10" spans="1:131" s="220" customFormat="1" ht="26.25" customHeight="1" x14ac:dyDescent="0.2">
      <c r="A10" s="223">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7"/>
      <c r="BA10" s="217"/>
      <c r="BB10" s="217"/>
      <c r="BC10" s="217"/>
      <c r="BD10" s="217"/>
      <c r="BE10" s="218"/>
      <c r="BF10" s="218"/>
      <c r="BG10" s="218"/>
      <c r="BH10" s="218"/>
      <c r="BI10" s="218"/>
      <c r="BJ10" s="218"/>
      <c r="BK10" s="218"/>
      <c r="BL10" s="218"/>
      <c r="BM10" s="218"/>
      <c r="BN10" s="218"/>
      <c r="BO10" s="218"/>
      <c r="BP10" s="218"/>
      <c r="BQ10" s="223">
        <v>4</v>
      </c>
      <c r="BR10" s="224"/>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9"/>
    </row>
    <row r="11" spans="1:131" s="220" customFormat="1" ht="26.25" customHeight="1" x14ac:dyDescent="0.2">
      <c r="A11" s="223">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7"/>
      <c r="BA11" s="217"/>
      <c r="BB11" s="217"/>
      <c r="BC11" s="217"/>
      <c r="BD11" s="217"/>
      <c r="BE11" s="218"/>
      <c r="BF11" s="218"/>
      <c r="BG11" s="218"/>
      <c r="BH11" s="218"/>
      <c r="BI11" s="218"/>
      <c r="BJ11" s="218"/>
      <c r="BK11" s="218"/>
      <c r="BL11" s="218"/>
      <c r="BM11" s="218"/>
      <c r="BN11" s="218"/>
      <c r="BO11" s="218"/>
      <c r="BP11" s="218"/>
      <c r="BQ11" s="223">
        <v>5</v>
      </c>
      <c r="BR11" s="224"/>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9"/>
    </row>
    <row r="12" spans="1:131" s="220" customFormat="1" ht="26.25" customHeight="1" x14ac:dyDescent="0.2">
      <c r="A12" s="223">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7"/>
      <c r="BA12" s="217"/>
      <c r="BB12" s="217"/>
      <c r="BC12" s="217"/>
      <c r="BD12" s="217"/>
      <c r="BE12" s="218"/>
      <c r="BF12" s="218"/>
      <c r="BG12" s="218"/>
      <c r="BH12" s="218"/>
      <c r="BI12" s="218"/>
      <c r="BJ12" s="218"/>
      <c r="BK12" s="218"/>
      <c r="BL12" s="218"/>
      <c r="BM12" s="218"/>
      <c r="BN12" s="218"/>
      <c r="BO12" s="218"/>
      <c r="BP12" s="218"/>
      <c r="BQ12" s="223">
        <v>6</v>
      </c>
      <c r="BR12" s="224"/>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9"/>
    </row>
    <row r="13" spans="1:131" s="220" customFormat="1" ht="26.25" customHeight="1" x14ac:dyDescent="0.2">
      <c r="A13" s="223">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7"/>
      <c r="BA13" s="217"/>
      <c r="BB13" s="217"/>
      <c r="BC13" s="217"/>
      <c r="BD13" s="217"/>
      <c r="BE13" s="218"/>
      <c r="BF13" s="218"/>
      <c r="BG13" s="218"/>
      <c r="BH13" s="218"/>
      <c r="BI13" s="218"/>
      <c r="BJ13" s="218"/>
      <c r="BK13" s="218"/>
      <c r="BL13" s="218"/>
      <c r="BM13" s="218"/>
      <c r="BN13" s="218"/>
      <c r="BO13" s="218"/>
      <c r="BP13" s="218"/>
      <c r="BQ13" s="223">
        <v>7</v>
      </c>
      <c r="BR13" s="224"/>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9"/>
    </row>
    <row r="14" spans="1:131" s="220" customFormat="1" ht="26.25" customHeight="1" x14ac:dyDescent="0.2">
      <c r="A14" s="223">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7"/>
      <c r="BA14" s="217"/>
      <c r="BB14" s="217"/>
      <c r="BC14" s="217"/>
      <c r="BD14" s="217"/>
      <c r="BE14" s="218"/>
      <c r="BF14" s="218"/>
      <c r="BG14" s="218"/>
      <c r="BH14" s="218"/>
      <c r="BI14" s="218"/>
      <c r="BJ14" s="218"/>
      <c r="BK14" s="218"/>
      <c r="BL14" s="218"/>
      <c r="BM14" s="218"/>
      <c r="BN14" s="218"/>
      <c r="BO14" s="218"/>
      <c r="BP14" s="218"/>
      <c r="BQ14" s="223">
        <v>8</v>
      </c>
      <c r="BR14" s="224"/>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9"/>
    </row>
    <row r="15" spans="1:131" s="220" customFormat="1" ht="26.25" customHeight="1" x14ac:dyDescent="0.2">
      <c r="A15" s="223">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7"/>
      <c r="BA15" s="217"/>
      <c r="BB15" s="217"/>
      <c r="BC15" s="217"/>
      <c r="BD15" s="217"/>
      <c r="BE15" s="218"/>
      <c r="BF15" s="218"/>
      <c r="BG15" s="218"/>
      <c r="BH15" s="218"/>
      <c r="BI15" s="218"/>
      <c r="BJ15" s="218"/>
      <c r="BK15" s="218"/>
      <c r="BL15" s="218"/>
      <c r="BM15" s="218"/>
      <c r="BN15" s="218"/>
      <c r="BO15" s="218"/>
      <c r="BP15" s="218"/>
      <c r="BQ15" s="223">
        <v>9</v>
      </c>
      <c r="BR15" s="224"/>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9"/>
    </row>
    <row r="16" spans="1:131" s="220" customFormat="1" ht="26.25" customHeight="1" x14ac:dyDescent="0.2">
      <c r="A16" s="223">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7"/>
      <c r="BA16" s="217"/>
      <c r="BB16" s="217"/>
      <c r="BC16" s="217"/>
      <c r="BD16" s="217"/>
      <c r="BE16" s="218"/>
      <c r="BF16" s="218"/>
      <c r="BG16" s="218"/>
      <c r="BH16" s="218"/>
      <c r="BI16" s="218"/>
      <c r="BJ16" s="218"/>
      <c r="BK16" s="218"/>
      <c r="BL16" s="218"/>
      <c r="BM16" s="218"/>
      <c r="BN16" s="218"/>
      <c r="BO16" s="218"/>
      <c r="BP16" s="218"/>
      <c r="BQ16" s="223">
        <v>10</v>
      </c>
      <c r="BR16" s="224"/>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9"/>
    </row>
    <row r="17" spans="1:131" s="220" customFormat="1" ht="26.25" customHeight="1" x14ac:dyDescent="0.2">
      <c r="A17" s="223">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7"/>
      <c r="BA17" s="217"/>
      <c r="BB17" s="217"/>
      <c r="BC17" s="217"/>
      <c r="BD17" s="217"/>
      <c r="BE17" s="218"/>
      <c r="BF17" s="218"/>
      <c r="BG17" s="218"/>
      <c r="BH17" s="218"/>
      <c r="BI17" s="218"/>
      <c r="BJ17" s="218"/>
      <c r="BK17" s="218"/>
      <c r="BL17" s="218"/>
      <c r="BM17" s="218"/>
      <c r="BN17" s="218"/>
      <c r="BO17" s="218"/>
      <c r="BP17" s="218"/>
      <c r="BQ17" s="223">
        <v>11</v>
      </c>
      <c r="BR17" s="224"/>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9"/>
    </row>
    <row r="18" spans="1:131" s="220" customFormat="1" ht="26.25" customHeight="1" x14ac:dyDescent="0.2">
      <c r="A18" s="223">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7"/>
      <c r="BA18" s="217"/>
      <c r="BB18" s="217"/>
      <c r="BC18" s="217"/>
      <c r="BD18" s="217"/>
      <c r="BE18" s="218"/>
      <c r="BF18" s="218"/>
      <c r="BG18" s="218"/>
      <c r="BH18" s="218"/>
      <c r="BI18" s="218"/>
      <c r="BJ18" s="218"/>
      <c r="BK18" s="218"/>
      <c r="BL18" s="218"/>
      <c r="BM18" s="218"/>
      <c r="BN18" s="218"/>
      <c r="BO18" s="218"/>
      <c r="BP18" s="218"/>
      <c r="BQ18" s="223">
        <v>12</v>
      </c>
      <c r="BR18" s="224"/>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9"/>
    </row>
    <row r="19" spans="1:131" s="220" customFormat="1" ht="26.25" customHeight="1" x14ac:dyDescent="0.2">
      <c r="A19" s="223">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7"/>
      <c r="BA19" s="217"/>
      <c r="BB19" s="217"/>
      <c r="BC19" s="217"/>
      <c r="BD19" s="217"/>
      <c r="BE19" s="218"/>
      <c r="BF19" s="218"/>
      <c r="BG19" s="218"/>
      <c r="BH19" s="218"/>
      <c r="BI19" s="218"/>
      <c r="BJ19" s="218"/>
      <c r="BK19" s="218"/>
      <c r="BL19" s="218"/>
      <c r="BM19" s="218"/>
      <c r="BN19" s="218"/>
      <c r="BO19" s="218"/>
      <c r="BP19" s="218"/>
      <c r="BQ19" s="223">
        <v>13</v>
      </c>
      <c r="BR19" s="224"/>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9"/>
    </row>
    <row r="20" spans="1:131" s="220" customFormat="1" ht="26.25" customHeight="1" x14ac:dyDescent="0.2">
      <c r="A20" s="223">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7"/>
      <c r="BA20" s="217"/>
      <c r="BB20" s="217"/>
      <c r="BC20" s="217"/>
      <c r="BD20" s="217"/>
      <c r="BE20" s="218"/>
      <c r="BF20" s="218"/>
      <c r="BG20" s="218"/>
      <c r="BH20" s="218"/>
      <c r="BI20" s="218"/>
      <c r="BJ20" s="218"/>
      <c r="BK20" s="218"/>
      <c r="BL20" s="218"/>
      <c r="BM20" s="218"/>
      <c r="BN20" s="218"/>
      <c r="BO20" s="218"/>
      <c r="BP20" s="218"/>
      <c r="BQ20" s="223">
        <v>14</v>
      </c>
      <c r="BR20" s="224"/>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9"/>
    </row>
    <row r="21" spans="1:131" s="220" customFormat="1" ht="26.25" customHeight="1" thickBot="1" x14ac:dyDescent="0.25">
      <c r="A21" s="223">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7"/>
      <c r="BA21" s="217"/>
      <c r="BB21" s="217"/>
      <c r="BC21" s="217"/>
      <c r="BD21" s="217"/>
      <c r="BE21" s="218"/>
      <c r="BF21" s="218"/>
      <c r="BG21" s="218"/>
      <c r="BH21" s="218"/>
      <c r="BI21" s="218"/>
      <c r="BJ21" s="218"/>
      <c r="BK21" s="218"/>
      <c r="BL21" s="218"/>
      <c r="BM21" s="218"/>
      <c r="BN21" s="218"/>
      <c r="BO21" s="218"/>
      <c r="BP21" s="218"/>
      <c r="BQ21" s="223">
        <v>15</v>
      </c>
      <c r="BR21" s="224"/>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9"/>
    </row>
    <row r="22" spans="1:131" s="220" customFormat="1" ht="26.25" customHeight="1" x14ac:dyDescent="0.2">
      <c r="A22" s="223">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387</v>
      </c>
      <c r="BA22" s="1011"/>
      <c r="BB22" s="1011"/>
      <c r="BC22" s="1011"/>
      <c r="BD22" s="1012"/>
      <c r="BE22" s="218"/>
      <c r="BF22" s="218"/>
      <c r="BG22" s="218"/>
      <c r="BH22" s="218"/>
      <c r="BI22" s="218"/>
      <c r="BJ22" s="218"/>
      <c r="BK22" s="218"/>
      <c r="BL22" s="218"/>
      <c r="BM22" s="218"/>
      <c r="BN22" s="218"/>
      <c r="BO22" s="218"/>
      <c r="BP22" s="218"/>
      <c r="BQ22" s="223">
        <v>16</v>
      </c>
      <c r="BR22" s="224"/>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9"/>
    </row>
    <row r="23" spans="1:131" s="220" customFormat="1" ht="26.25" customHeight="1" thickBot="1" x14ac:dyDescent="0.25">
      <c r="A23" s="225" t="s">
        <v>388</v>
      </c>
      <c r="B23" s="920" t="s">
        <v>389</v>
      </c>
      <c r="C23" s="921"/>
      <c r="D23" s="921"/>
      <c r="E23" s="921"/>
      <c r="F23" s="921"/>
      <c r="G23" s="921"/>
      <c r="H23" s="921"/>
      <c r="I23" s="921"/>
      <c r="J23" s="921"/>
      <c r="K23" s="921"/>
      <c r="L23" s="921"/>
      <c r="M23" s="921"/>
      <c r="N23" s="921"/>
      <c r="O23" s="921"/>
      <c r="P23" s="931"/>
      <c r="Q23" s="1050">
        <v>5545</v>
      </c>
      <c r="R23" s="1044"/>
      <c r="S23" s="1044"/>
      <c r="T23" s="1044"/>
      <c r="U23" s="1044"/>
      <c r="V23" s="1044">
        <v>4964</v>
      </c>
      <c r="W23" s="1044"/>
      <c r="X23" s="1044"/>
      <c r="Y23" s="1044"/>
      <c r="Z23" s="1044"/>
      <c r="AA23" s="1044">
        <v>581</v>
      </c>
      <c r="AB23" s="1044"/>
      <c r="AC23" s="1044"/>
      <c r="AD23" s="1044"/>
      <c r="AE23" s="1051"/>
      <c r="AF23" s="1052">
        <v>548</v>
      </c>
      <c r="AG23" s="1044"/>
      <c r="AH23" s="1044"/>
      <c r="AI23" s="1044"/>
      <c r="AJ23" s="1053"/>
      <c r="AK23" s="1054"/>
      <c r="AL23" s="1055"/>
      <c r="AM23" s="1055"/>
      <c r="AN23" s="1055"/>
      <c r="AO23" s="1055"/>
      <c r="AP23" s="1044">
        <v>3793</v>
      </c>
      <c r="AQ23" s="1044"/>
      <c r="AR23" s="1044"/>
      <c r="AS23" s="1044"/>
      <c r="AT23" s="1044"/>
      <c r="AU23" s="1045"/>
      <c r="AV23" s="1045"/>
      <c r="AW23" s="1045"/>
      <c r="AX23" s="1045"/>
      <c r="AY23" s="1046"/>
      <c r="AZ23" s="1047" t="s">
        <v>390</v>
      </c>
      <c r="BA23" s="1048"/>
      <c r="BB23" s="1048"/>
      <c r="BC23" s="1048"/>
      <c r="BD23" s="1049"/>
      <c r="BE23" s="218"/>
      <c r="BF23" s="218"/>
      <c r="BG23" s="218"/>
      <c r="BH23" s="218"/>
      <c r="BI23" s="218"/>
      <c r="BJ23" s="218"/>
      <c r="BK23" s="218"/>
      <c r="BL23" s="218"/>
      <c r="BM23" s="218"/>
      <c r="BN23" s="218"/>
      <c r="BO23" s="218"/>
      <c r="BP23" s="218"/>
      <c r="BQ23" s="223">
        <v>17</v>
      </c>
      <c r="BR23" s="224"/>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9"/>
    </row>
    <row r="24" spans="1:131" s="220" customFormat="1" ht="26.25" customHeight="1" x14ac:dyDescent="0.2">
      <c r="A24" s="1043" t="s">
        <v>391</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7"/>
      <c r="BA24" s="217"/>
      <c r="BB24" s="217"/>
      <c r="BC24" s="217"/>
      <c r="BD24" s="217"/>
      <c r="BE24" s="218"/>
      <c r="BF24" s="218"/>
      <c r="BG24" s="218"/>
      <c r="BH24" s="218"/>
      <c r="BI24" s="218"/>
      <c r="BJ24" s="218"/>
      <c r="BK24" s="218"/>
      <c r="BL24" s="218"/>
      <c r="BM24" s="218"/>
      <c r="BN24" s="218"/>
      <c r="BO24" s="218"/>
      <c r="BP24" s="218"/>
      <c r="BQ24" s="223">
        <v>18</v>
      </c>
      <c r="BR24" s="224"/>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9"/>
    </row>
    <row r="25" spans="1:131" ht="26.25" customHeight="1" thickBot="1" x14ac:dyDescent="0.25">
      <c r="A25" s="1042" t="s">
        <v>392</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7"/>
      <c r="BK25" s="217"/>
      <c r="BL25" s="217"/>
      <c r="BM25" s="217"/>
      <c r="BN25" s="217"/>
      <c r="BO25" s="226"/>
      <c r="BP25" s="226"/>
      <c r="BQ25" s="223">
        <v>19</v>
      </c>
      <c r="BR25" s="224"/>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5"/>
    </row>
    <row r="26" spans="1:131" ht="26.25" customHeight="1" x14ac:dyDescent="0.2">
      <c r="A26" s="978" t="s">
        <v>369</v>
      </c>
      <c r="B26" s="979"/>
      <c r="C26" s="979"/>
      <c r="D26" s="979"/>
      <c r="E26" s="979"/>
      <c r="F26" s="979"/>
      <c r="G26" s="979"/>
      <c r="H26" s="979"/>
      <c r="I26" s="979"/>
      <c r="J26" s="979"/>
      <c r="K26" s="979"/>
      <c r="L26" s="979"/>
      <c r="M26" s="979"/>
      <c r="N26" s="979"/>
      <c r="O26" s="979"/>
      <c r="P26" s="980"/>
      <c r="Q26" s="984" t="s">
        <v>393</v>
      </c>
      <c r="R26" s="985"/>
      <c r="S26" s="985"/>
      <c r="T26" s="985"/>
      <c r="U26" s="986"/>
      <c r="V26" s="984" t="s">
        <v>394</v>
      </c>
      <c r="W26" s="985"/>
      <c r="X26" s="985"/>
      <c r="Y26" s="985"/>
      <c r="Z26" s="986"/>
      <c r="AA26" s="984" t="s">
        <v>395</v>
      </c>
      <c r="AB26" s="985"/>
      <c r="AC26" s="985"/>
      <c r="AD26" s="985"/>
      <c r="AE26" s="985"/>
      <c r="AF26" s="1038" t="s">
        <v>396</v>
      </c>
      <c r="AG26" s="991"/>
      <c r="AH26" s="991"/>
      <c r="AI26" s="991"/>
      <c r="AJ26" s="1039"/>
      <c r="AK26" s="985" t="s">
        <v>397</v>
      </c>
      <c r="AL26" s="985"/>
      <c r="AM26" s="985"/>
      <c r="AN26" s="985"/>
      <c r="AO26" s="986"/>
      <c r="AP26" s="984" t="s">
        <v>398</v>
      </c>
      <c r="AQ26" s="985"/>
      <c r="AR26" s="985"/>
      <c r="AS26" s="985"/>
      <c r="AT26" s="986"/>
      <c r="AU26" s="984" t="s">
        <v>399</v>
      </c>
      <c r="AV26" s="985"/>
      <c r="AW26" s="985"/>
      <c r="AX26" s="985"/>
      <c r="AY26" s="986"/>
      <c r="AZ26" s="984" t="s">
        <v>400</v>
      </c>
      <c r="BA26" s="985"/>
      <c r="BB26" s="985"/>
      <c r="BC26" s="985"/>
      <c r="BD26" s="986"/>
      <c r="BE26" s="984" t="s">
        <v>376</v>
      </c>
      <c r="BF26" s="985"/>
      <c r="BG26" s="985"/>
      <c r="BH26" s="985"/>
      <c r="BI26" s="998"/>
      <c r="BJ26" s="217"/>
      <c r="BK26" s="217"/>
      <c r="BL26" s="217"/>
      <c r="BM26" s="217"/>
      <c r="BN26" s="217"/>
      <c r="BO26" s="226"/>
      <c r="BP26" s="226"/>
      <c r="BQ26" s="223">
        <v>20</v>
      </c>
      <c r="BR26" s="224"/>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5"/>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7"/>
      <c r="BK27" s="217"/>
      <c r="BL27" s="217"/>
      <c r="BM27" s="217"/>
      <c r="BN27" s="217"/>
      <c r="BO27" s="226"/>
      <c r="BP27" s="226"/>
      <c r="BQ27" s="223">
        <v>21</v>
      </c>
      <c r="BR27" s="224"/>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5"/>
    </row>
    <row r="28" spans="1:131" ht="26.25" customHeight="1" thickTop="1" x14ac:dyDescent="0.2">
      <c r="A28" s="227">
        <v>1</v>
      </c>
      <c r="B28" s="1030" t="s">
        <v>401</v>
      </c>
      <c r="C28" s="1031"/>
      <c r="D28" s="1031"/>
      <c r="E28" s="1031"/>
      <c r="F28" s="1031"/>
      <c r="G28" s="1031"/>
      <c r="H28" s="1031"/>
      <c r="I28" s="1031"/>
      <c r="J28" s="1031"/>
      <c r="K28" s="1031"/>
      <c r="L28" s="1031"/>
      <c r="M28" s="1031"/>
      <c r="N28" s="1031"/>
      <c r="O28" s="1031"/>
      <c r="P28" s="1032"/>
      <c r="Q28" s="1033">
        <v>1077</v>
      </c>
      <c r="R28" s="1034"/>
      <c r="S28" s="1034"/>
      <c r="T28" s="1034"/>
      <c r="U28" s="1034"/>
      <c r="V28" s="1034">
        <v>968</v>
      </c>
      <c r="W28" s="1034"/>
      <c r="X28" s="1034"/>
      <c r="Y28" s="1034"/>
      <c r="Z28" s="1034"/>
      <c r="AA28" s="1034">
        <v>109</v>
      </c>
      <c r="AB28" s="1034"/>
      <c r="AC28" s="1034"/>
      <c r="AD28" s="1034"/>
      <c r="AE28" s="1035"/>
      <c r="AF28" s="1036">
        <v>109</v>
      </c>
      <c r="AG28" s="1034"/>
      <c r="AH28" s="1034"/>
      <c r="AI28" s="1034"/>
      <c r="AJ28" s="1037"/>
      <c r="AK28" s="1025">
        <v>78</v>
      </c>
      <c r="AL28" s="1026"/>
      <c r="AM28" s="1026"/>
      <c r="AN28" s="1026"/>
      <c r="AO28" s="1026"/>
      <c r="AP28" s="1026" t="s">
        <v>586</v>
      </c>
      <c r="AQ28" s="1026"/>
      <c r="AR28" s="1026"/>
      <c r="AS28" s="1026"/>
      <c r="AT28" s="1026"/>
      <c r="AU28" s="1026" t="s">
        <v>586</v>
      </c>
      <c r="AV28" s="1026"/>
      <c r="AW28" s="1026"/>
      <c r="AX28" s="1026"/>
      <c r="AY28" s="1026"/>
      <c r="AZ28" s="1027" t="s">
        <v>586</v>
      </c>
      <c r="BA28" s="1027"/>
      <c r="BB28" s="1027"/>
      <c r="BC28" s="1027"/>
      <c r="BD28" s="1027"/>
      <c r="BE28" s="1028"/>
      <c r="BF28" s="1028"/>
      <c r="BG28" s="1028"/>
      <c r="BH28" s="1028"/>
      <c r="BI28" s="1029"/>
      <c r="BJ28" s="217"/>
      <c r="BK28" s="217"/>
      <c r="BL28" s="217"/>
      <c r="BM28" s="217"/>
      <c r="BN28" s="217"/>
      <c r="BO28" s="226"/>
      <c r="BP28" s="226"/>
      <c r="BQ28" s="223">
        <v>22</v>
      </c>
      <c r="BR28" s="224"/>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5"/>
    </row>
    <row r="29" spans="1:131" ht="26.25" customHeight="1" x14ac:dyDescent="0.2">
      <c r="A29" s="227">
        <v>2</v>
      </c>
      <c r="B29" s="1013" t="s">
        <v>402</v>
      </c>
      <c r="C29" s="1014"/>
      <c r="D29" s="1014"/>
      <c r="E29" s="1014"/>
      <c r="F29" s="1014"/>
      <c r="G29" s="1014"/>
      <c r="H29" s="1014"/>
      <c r="I29" s="1014"/>
      <c r="J29" s="1014"/>
      <c r="K29" s="1014"/>
      <c r="L29" s="1014"/>
      <c r="M29" s="1014"/>
      <c r="N29" s="1014"/>
      <c r="O29" s="1014"/>
      <c r="P29" s="1015"/>
      <c r="Q29" s="1021">
        <v>810</v>
      </c>
      <c r="R29" s="1022"/>
      <c r="S29" s="1022"/>
      <c r="T29" s="1022"/>
      <c r="U29" s="1022"/>
      <c r="V29" s="1022">
        <v>772</v>
      </c>
      <c r="W29" s="1022"/>
      <c r="X29" s="1022"/>
      <c r="Y29" s="1022"/>
      <c r="Z29" s="1022"/>
      <c r="AA29" s="1022">
        <v>38</v>
      </c>
      <c r="AB29" s="1022"/>
      <c r="AC29" s="1022"/>
      <c r="AD29" s="1022"/>
      <c r="AE29" s="1023"/>
      <c r="AF29" s="1018">
        <v>38</v>
      </c>
      <c r="AG29" s="1019"/>
      <c r="AH29" s="1019"/>
      <c r="AI29" s="1019"/>
      <c r="AJ29" s="1020"/>
      <c r="AK29" s="963">
        <v>114</v>
      </c>
      <c r="AL29" s="954"/>
      <c r="AM29" s="954"/>
      <c r="AN29" s="954"/>
      <c r="AO29" s="954"/>
      <c r="AP29" s="954" t="s">
        <v>586</v>
      </c>
      <c r="AQ29" s="954"/>
      <c r="AR29" s="954"/>
      <c r="AS29" s="954"/>
      <c r="AT29" s="954"/>
      <c r="AU29" s="954" t="s">
        <v>586</v>
      </c>
      <c r="AV29" s="954"/>
      <c r="AW29" s="954"/>
      <c r="AX29" s="954"/>
      <c r="AY29" s="954"/>
      <c r="AZ29" s="1024" t="s">
        <v>586</v>
      </c>
      <c r="BA29" s="1024"/>
      <c r="BB29" s="1024"/>
      <c r="BC29" s="1024"/>
      <c r="BD29" s="1024"/>
      <c r="BE29" s="955"/>
      <c r="BF29" s="955"/>
      <c r="BG29" s="955"/>
      <c r="BH29" s="955"/>
      <c r="BI29" s="956"/>
      <c r="BJ29" s="217"/>
      <c r="BK29" s="217"/>
      <c r="BL29" s="217"/>
      <c r="BM29" s="217"/>
      <c r="BN29" s="217"/>
      <c r="BO29" s="226"/>
      <c r="BP29" s="226"/>
      <c r="BQ29" s="223">
        <v>23</v>
      </c>
      <c r="BR29" s="224"/>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5"/>
    </row>
    <row r="30" spans="1:131" ht="26.25" customHeight="1" x14ac:dyDescent="0.2">
      <c r="A30" s="227">
        <v>3</v>
      </c>
      <c r="B30" s="1013" t="s">
        <v>403</v>
      </c>
      <c r="C30" s="1014"/>
      <c r="D30" s="1014"/>
      <c r="E30" s="1014"/>
      <c r="F30" s="1014"/>
      <c r="G30" s="1014"/>
      <c r="H30" s="1014"/>
      <c r="I30" s="1014"/>
      <c r="J30" s="1014"/>
      <c r="K30" s="1014"/>
      <c r="L30" s="1014"/>
      <c r="M30" s="1014"/>
      <c r="N30" s="1014"/>
      <c r="O30" s="1014"/>
      <c r="P30" s="1015"/>
      <c r="Q30" s="1021">
        <v>95</v>
      </c>
      <c r="R30" s="1022"/>
      <c r="S30" s="1022"/>
      <c r="T30" s="1022"/>
      <c r="U30" s="1022"/>
      <c r="V30" s="1022">
        <v>95</v>
      </c>
      <c r="W30" s="1022"/>
      <c r="X30" s="1022"/>
      <c r="Y30" s="1022"/>
      <c r="Z30" s="1022"/>
      <c r="AA30" s="1022">
        <v>0</v>
      </c>
      <c r="AB30" s="1022"/>
      <c r="AC30" s="1022"/>
      <c r="AD30" s="1022"/>
      <c r="AE30" s="1023"/>
      <c r="AF30" s="1018">
        <v>0</v>
      </c>
      <c r="AG30" s="1019"/>
      <c r="AH30" s="1019"/>
      <c r="AI30" s="1019"/>
      <c r="AJ30" s="1020"/>
      <c r="AK30" s="963">
        <v>22</v>
      </c>
      <c r="AL30" s="954"/>
      <c r="AM30" s="954"/>
      <c r="AN30" s="954"/>
      <c r="AO30" s="954"/>
      <c r="AP30" s="954" t="s">
        <v>586</v>
      </c>
      <c r="AQ30" s="954"/>
      <c r="AR30" s="954"/>
      <c r="AS30" s="954"/>
      <c r="AT30" s="954"/>
      <c r="AU30" s="954" t="s">
        <v>586</v>
      </c>
      <c r="AV30" s="954"/>
      <c r="AW30" s="954"/>
      <c r="AX30" s="954"/>
      <c r="AY30" s="954"/>
      <c r="AZ30" s="1024" t="s">
        <v>586</v>
      </c>
      <c r="BA30" s="1024"/>
      <c r="BB30" s="1024"/>
      <c r="BC30" s="1024"/>
      <c r="BD30" s="1024"/>
      <c r="BE30" s="955"/>
      <c r="BF30" s="955"/>
      <c r="BG30" s="955"/>
      <c r="BH30" s="955"/>
      <c r="BI30" s="956"/>
      <c r="BJ30" s="217"/>
      <c r="BK30" s="217"/>
      <c r="BL30" s="217"/>
      <c r="BM30" s="217"/>
      <c r="BN30" s="217"/>
      <c r="BO30" s="226"/>
      <c r="BP30" s="226"/>
      <c r="BQ30" s="223">
        <v>24</v>
      </c>
      <c r="BR30" s="224"/>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5"/>
    </row>
    <row r="31" spans="1:131" ht="26.25" customHeight="1" x14ac:dyDescent="0.2">
      <c r="A31" s="227">
        <v>4</v>
      </c>
      <c r="B31" s="1013" t="s">
        <v>404</v>
      </c>
      <c r="C31" s="1014"/>
      <c r="D31" s="1014"/>
      <c r="E31" s="1014"/>
      <c r="F31" s="1014"/>
      <c r="G31" s="1014"/>
      <c r="H31" s="1014"/>
      <c r="I31" s="1014"/>
      <c r="J31" s="1014"/>
      <c r="K31" s="1014"/>
      <c r="L31" s="1014"/>
      <c r="M31" s="1014"/>
      <c r="N31" s="1014"/>
      <c r="O31" s="1014"/>
      <c r="P31" s="1015"/>
      <c r="Q31" s="1021">
        <v>66</v>
      </c>
      <c r="R31" s="1022"/>
      <c r="S31" s="1022"/>
      <c r="T31" s="1022"/>
      <c r="U31" s="1022"/>
      <c r="V31" s="1022">
        <v>66</v>
      </c>
      <c r="W31" s="1022"/>
      <c r="X31" s="1022"/>
      <c r="Y31" s="1022"/>
      <c r="Z31" s="1022"/>
      <c r="AA31" s="1022">
        <v>0</v>
      </c>
      <c r="AB31" s="1022"/>
      <c r="AC31" s="1022"/>
      <c r="AD31" s="1022"/>
      <c r="AE31" s="1023"/>
      <c r="AF31" s="1018">
        <v>0</v>
      </c>
      <c r="AG31" s="1019"/>
      <c r="AH31" s="1019"/>
      <c r="AI31" s="1019"/>
      <c r="AJ31" s="1020"/>
      <c r="AK31" s="963">
        <v>40</v>
      </c>
      <c r="AL31" s="954"/>
      <c r="AM31" s="954"/>
      <c r="AN31" s="954"/>
      <c r="AO31" s="954"/>
      <c r="AP31" s="954">
        <v>129</v>
      </c>
      <c r="AQ31" s="954"/>
      <c r="AR31" s="954"/>
      <c r="AS31" s="954"/>
      <c r="AT31" s="954"/>
      <c r="AU31" s="954">
        <v>127</v>
      </c>
      <c r="AV31" s="954"/>
      <c r="AW31" s="954"/>
      <c r="AX31" s="954"/>
      <c r="AY31" s="954"/>
      <c r="AZ31" s="1024" t="s">
        <v>586</v>
      </c>
      <c r="BA31" s="1024"/>
      <c r="BB31" s="1024"/>
      <c r="BC31" s="1024"/>
      <c r="BD31" s="1024"/>
      <c r="BE31" s="955" t="s">
        <v>405</v>
      </c>
      <c r="BF31" s="955"/>
      <c r="BG31" s="955"/>
      <c r="BH31" s="955"/>
      <c r="BI31" s="956"/>
      <c r="BJ31" s="217"/>
      <c r="BK31" s="217"/>
      <c r="BL31" s="217"/>
      <c r="BM31" s="217"/>
      <c r="BN31" s="217"/>
      <c r="BO31" s="226"/>
      <c r="BP31" s="226"/>
      <c r="BQ31" s="223">
        <v>25</v>
      </c>
      <c r="BR31" s="224"/>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5"/>
    </row>
    <row r="32" spans="1:131" ht="26.25" customHeight="1" x14ac:dyDescent="0.2">
      <c r="A32" s="227">
        <v>5</v>
      </c>
      <c r="B32" s="1013" t="s">
        <v>406</v>
      </c>
      <c r="C32" s="1014"/>
      <c r="D32" s="1014"/>
      <c r="E32" s="1014"/>
      <c r="F32" s="1014"/>
      <c r="G32" s="1014"/>
      <c r="H32" s="1014"/>
      <c r="I32" s="1014"/>
      <c r="J32" s="1014"/>
      <c r="K32" s="1014"/>
      <c r="L32" s="1014"/>
      <c r="M32" s="1014"/>
      <c r="N32" s="1014"/>
      <c r="O32" s="1014"/>
      <c r="P32" s="1015"/>
      <c r="Q32" s="1021">
        <v>53</v>
      </c>
      <c r="R32" s="1022"/>
      <c r="S32" s="1022"/>
      <c r="T32" s="1022"/>
      <c r="U32" s="1022"/>
      <c r="V32" s="1022">
        <v>53</v>
      </c>
      <c r="W32" s="1022"/>
      <c r="X32" s="1022"/>
      <c r="Y32" s="1022"/>
      <c r="Z32" s="1022"/>
      <c r="AA32" s="1022">
        <v>0</v>
      </c>
      <c r="AB32" s="1022"/>
      <c r="AC32" s="1022"/>
      <c r="AD32" s="1022"/>
      <c r="AE32" s="1023"/>
      <c r="AF32" s="1018">
        <v>0</v>
      </c>
      <c r="AG32" s="1019"/>
      <c r="AH32" s="1019"/>
      <c r="AI32" s="1019"/>
      <c r="AJ32" s="1020"/>
      <c r="AK32" s="963">
        <v>33</v>
      </c>
      <c r="AL32" s="954"/>
      <c r="AM32" s="954"/>
      <c r="AN32" s="954"/>
      <c r="AO32" s="954"/>
      <c r="AP32" s="954">
        <v>245</v>
      </c>
      <c r="AQ32" s="954"/>
      <c r="AR32" s="954"/>
      <c r="AS32" s="954"/>
      <c r="AT32" s="954"/>
      <c r="AU32" s="954">
        <v>245</v>
      </c>
      <c r="AV32" s="954"/>
      <c r="AW32" s="954"/>
      <c r="AX32" s="954"/>
      <c r="AY32" s="954"/>
      <c r="AZ32" s="1024" t="s">
        <v>586</v>
      </c>
      <c r="BA32" s="1024"/>
      <c r="BB32" s="1024"/>
      <c r="BC32" s="1024"/>
      <c r="BD32" s="1024"/>
      <c r="BE32" s="955" t="s">
        <v>405</v>
      </c>
      <c r="BF32" s="955"/>
      <c r="BG32" s="955"/>
      <c r="BH32" s="955"/>
      <c r="BI32" s="956"/>
      <c r="BJ32" s="217"/>
      <c r="BK32" s="217"/>
      <c r="BL32" s="217"/>
      <c r="BM32" s="217"/>
      <c r="BN32" s="217"/>
      <c r="BO32" s="226"/>
      <c r="BP32" s="226"/>
      <c r="BQ32" s="223">
        <v>26</v>
      </c>
      <c r="BR32" s="224"/>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5"/>
    </row>
    <row r="33" spans="1:131" ht="26.25" customHeight="1" x14ac:dyDescent="0.2">
      <c r="A33" s="227">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7"/>
      <c r="BK33" s="217"/>
      <c r="BL33" s="217"/>
      <c r="BM33" s="217"/>
      <c r="BN33" s="217"/>
      <c r="BO33" s="226"/>
      <c r="BP33" s="226"/>
      <c r="BQ33" s="223">
        <v>27</v>
      </c>
      <c r="BR33" s="224"/>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5"/>
    </row>
    <row r="34" spans="1:131" ht="26.25" customHeight="1" x14ac:dyDescent="0.2">
      <c r="A34" s="227">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7"/>
      <c r="BK34" s="217"/>
      <c r="BL34" s="217"/>
      <c r="BM34" s="217"/>
      <c r="BN34" s="217"/>
      <c r="BO34" s="226"/>
      <c r="BP34" s="226"/>
      <c r="BQ34" s="223">
        <v>28</v>
      </c>
      <c r="BR34" s="224"/>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5"/>
    </row>
    <row r="35" spans="1:131" ht="26.25" customHeight="1" x14ac:dyDescent="0.2">
      <c r="A35" s="227">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7"/>
      <c r="BK35" s="217"/>
      <c r="BL35" s="217"/>
      <c r="BM35" s="217"/>
      <c r="BN35" s="217"/>
      <c r="BO35" s="226"/>
      <c r="BP35" s="226"/>
      <c r="BQ35" s="223">
        <v>29</v>
      </c>
      <c r="BR35" s="224"/>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5"/>
    </row>
    <row r="36" spans="1:131" ht="26.25" customHeight="1" x14ac:dyDescent="0.2">
      <c r="A36" s="227">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7"/>
      <c r="BK36" s="217"/>
      <c r="BL36" s="217"/>
      <c r="BM36" s="217"/>
      <c r="BN36" s="217"/>
      <c r="BO36" s="226"/>
      <c r="BP36" s="226"/>
      <c r="BQ36" s="223">
        <v>30</v>
      </c>
      <c r="BR36" s="224"/>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5"/>
    </row>
    <row r="37" spans="1:131" ht="26.25" customHeight="1" x14ac:dyDescent="0.2">
      <c r="A37" s="227">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7"/>
      <c r="BK37" s="217"/>
      <c r="BL37" s="217"/>
      <c r="BM37" s="217"/>
      <c r="BN37" s="217"/>
      <c r="BO37" s="226"/>
      <c r="BP37" s="226"/>
      <c r="BQ37" s="223">
        <v>31</v>
      </c>
      <c r="BR37" s="224"/>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5"/>
    </row>
    <row r="38" spans="1:131" ht="26.25" customHeight="1" x14ac:dyDescent="0.2">
      <c r="A38" s="227">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7"/>
      <c r="BK38" s="217"/>
      <c r="BL38" s="217"/>
      <c r="BM38" s="217"/>
      <c r="BN38" s="217"/>
      <c r="BO38" s="226"/>
      <c r="BP38" s="226"/>
      <c r="BQ38" s="223">
        <v>32</v>
      </c>
      <c r="BR38" s="224"/>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5"/>
    </row>
    <row r="39" spans="1:131" ht="26.25" customHeight="1" x14ac:dyDescent="0.2">
      <c r="A39" s="227">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7"/>
      <c r="BK39" s="217"/>
      <c r="BL39" s="217"/>
      <c r="BM39" s="217"/>
      <c r="BN39" s="217"/>
      <c r="BO39" s="226"/>
      <c r="BP39" s="226"/>
      <c r="BQ39" s="223">
        <v>33</v>
      </c>
      <c r="BR39" s="224"/>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5"/>
    </row>
    <row r="40" spans="1:131" ht="26.25" customHeight="1" x14ac:dyDescent="0.2">
      <c r="A40" s="223">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7"/>
      <c r="BK40" s="217"/>
      <c r="BL40" s="217"/>
      <c r="BM40" s="217"/>
      <c r="BN40" s="217"/>
      <c r="BO40" s="226"/>
      <c r="BP40" s="226"/>
      <c r="BQ40" s="223">
        <v>34</v>
      </c>
      <c r="BR40" s="224"/>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5"/>
    </row>
    <row r="41" spans="1:131" ht="26.25" customHeight="1" x14ac:dyDescent="0.2">
      <c r="A41" s="223">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7"/>
      <c r="BK41" s="217"/>
      <c r="BL41" s="217"/>
      <c r="BM41" s="217"/>
      <c r="BN41" s="217"/>
      <c r="BO41" s="226"/>
      <c r="BP41" s="226"/>
      <c r="BQ41" s="223">
        <v>35</v>
      </c>
      <c r="BR41" s="224"/>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5"/>
    </row>
    <row r="42" spans="1:131" ht="26.25" customHeight="1" x14ac:dyDescent="0.2">
      <c r="A42" s="223">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7"/>
      <c r="BK42" s="217"/>
      <c r="BL42" s="217"/>
      <c r="BM42" s="217"/>
      <c r="BN42" s="217"/>
      <c r="BO42" s="226"/>
      <c r="BP42" s="226"/>
      <c r="BQ42" s="223">
        <v>36</v>
      </c>
      <c r="BR42" s="224"/>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5"/>
    </row>
    <row r="43" spans="1:131" ht="26.25" customHeight="1" x14ac:dyDescent="0.2">
      <c r="A43" s="223">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7"/>
      <c r="BK43" s="217"/>
      <c r="BL43" s="217"/>
      <c r="BM43" s="217"/>
      <c r="BN43" s="217"/>
      <c r="BO43" s="226"/>
      <c r="BP43" s="226"/>
      <c r="BQ43" s="223">
        <v>37</v>
      </c>
      <c r="BR43" s="224"/>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5"/>
    </row>
    <row r="44" spans="1:131" ht="26.25" customHeight="1" x14ac:dyDescent="0.2">
      <c r="A44" s="223">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7"/>
      <c r="BK44" s="217"/>
      <c r="BL44" s="217"/>
      <c r="BM44" s="217"/>
      <c r="BN44" s="217"/>
      <c r="BO44" s="226"/>
      <c r="BP44" s="226"/>
      <c r="BQ44" s="223">
        <v>38</v>
      </c>
      <c r="BR44" s="224"/>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5"/>
    </row>
    <row r="45" spans="1:131" ht="26.25" customHeight="1" x14ac:dyDescent="0.2">
      <c r="A45" s="223">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7"/>
      <c r="BK45" s="217"/>
      <c r="BL45" s="217"/>
      <c r="BM45" s="217"/>
      <c r="BN45" s="217"/>
      <c r="BO45" s="226"/>
      <c r="BP45" s="226"/>
      <c r="BQ45" s="223">
        <v>39</v>
      </c>
      <c r="BR45" s="224"/>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5"/>
    </row>
    <row r="46" spans="1:131" ht="26.25" customHeight="1" x14ac:dyDescent="0.2">
      <c r="A46" s="223">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7"/>
      <c r="BK46" s="217"/>
      <c r="BL46" s="217"/>
      <c r="BM46" s="217"/>
      <c r="BN46" s="217"/>
      <c r="BO46" s="226"/>
      <c r="BP46" s="226"/>
      <c r="BQ46" s="223">
        <v>40</v>
      </c>
      <c r="BR46" s="224"/>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5"/>
    </row>
    <row r="47" spans="1:131" ht="26.25" customHeight="1" x14ac:dyDescent="0.2">
      <c r="A47" s="223">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7"/>
      <c r="BK47" s="217"/>
      <c r="BL47" s="217"/>
      <c r="BM47" s="217"/>
      <c r="BN47" s="217"/>
      <c r="BO47" s="226"/>
      <c r="BP47" s="226"/>
      <c r="BQ47" s="223">
        <v>41</v>
      </c>
      <c r="BR47" s="224"/>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5"/>
    </row>
    <row r="48" spans="1:131" ht="26.25" customHeight="1" x14ac:dyDescent="0.2">
      <c r="A48" s="223">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7"/>
      <c r="BK48" s="217"/>
      <c r="BL48" s="217"/>
      <c r="BM48" s="217"/>
      <c r="BN48" s="217"/>
      <c r="BO48" s="226"/>
      <c r="BP48" s="226"/>
      <c r="BQ48" s="223">
        <v>42</v>
      </c>
      <c r="BR48" s="224"/>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5"/>
    </row>
    <row r="49" spans="1:131" ht="26.25" customHeight="1" x14ac:dyDescent="0.2">
      <c r="A49" s="223">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7"/>
      <c r="BK49" s="217"/>
      <c r="BL49" s="217"/>
      <c r="BM49" s="217"/>
      <c r="BN49" s="217"/>
      <c r="BO49" s="226"/>
      <c r="BP49" s="226"/>
      <c r="BQ49" s="223">
        <v>43</v>
      </c>
      <c r="BR49" s="224"/>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5"/>
    </row>
    <row r="50" spans="1:131" ht="26.25" customHeight="1" x14ac:dyDescent="0.2">
      <c r="A50" s="223">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7"/>
      <c r="BK50" s="217"/>
      <c r="BL50" s="217"/>
      <c r="BM50" s="217"/>
      <c r="BN50" s="217"/>
      <c r="BO50" s="226"/>
      <c r="BP50" s="226"/>
      <c r="BQ50" s="223">
        <v>44</v>
      </c>
      <c r="BR50" s="224"/>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5"/>
    </row>
    <row r="51" spans="1:131" ht="26.25" customHeight="1" x14ac:dyDescent="0.2">
      <c r="A51" s="223">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7"/>
      <c r="BK51" s="217"/>
      <c r="BL51" s="217"/>
      <c r="BM51" s="217"/>
      <c r="BN51" s="217"/>
      <c r="BO51" s="226"/>
      <c r="BP51" s="226"/>
      <c r="BQ51" s="223">
        <v>45</v>
      </c>
      <c r="BR51" s="224"/>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5"/>
    </row>
    <row r="52" spans="1:131" ht="26.25" customHeight="1" x14ac:dyDescent="0.2">
      <c r="A52" s="223">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7"/>
      <c r="BK52" s="217"/>
      <c r="BL52" s="217"/>
      <c r="BM52" s="217"/>
      <c r="BN52" s="217"/>
      <c r="BO52" s="226"/>
      <c r="BP52" s="226"/>
      <c r="BQ52" s="223">
        <v>46</v>
      </c>
      <c r="BR52" s="224"/>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5"/>
    </row>
    <row r="53" spans="1:131" ht="26.25" customHeight="1" x14ac:dyDescent="0.2">
      <c r="A53" s="223">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7"/>
      <c r="BK53" s="217"/>
      <c r="BL53" s="217"/>
      <c r="BM53" s="217"/>
      <c r="BN53" s="217"/>
      <c r="BO53" s="226"/>
      <c r="BP53" s="226"/>
      <c r="BQ53" s="223">
        <v>47</v>
      </c>
      <c r="BR53" s="224"/>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5"/>
    </row>
    <row r="54" spans="1:131" ht="26.25" customHeight="1" x14ac:dyDescent="0.2">
      <c r="A54" s="223">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7"/>
      <c r="BK54" s="217"/>
      <c r="BL54" s="217"/>
      <c r="BM54" s="217"/>
      <c r="BN54" s="217"/>
      <c r="BO54" s="226"/>
      <c r="BP54" s="226"/>
      <c r="BQ54" s="223">
        <v>48</v>
      </c>
      <c r="BR54" s="224"/>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5"/>
    </row>
    <row r="55" spans="1:131" ht="26.25" customHeight="1" x14ac:dyDescent="0.2">
      <c r="A55" s="223">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7"/>
      <c r="BK55" s="217"/>
      <c r="BL55" s="217"/>
      <c r="BM55" s="217"/>
      <c r="BN55" s="217"/>
      <c r="BO55" s="226"/>
      <c r="BP55" s="226"/>
      <c r="BQ55" s="223">
        <v>49</v>
      </c>
      <c r="BR55" s="224"/>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5"/>
    </row>
    <row r="56" spans="1:131" ht="26.25" customHeight="1" x14ac:dyDescent="0.2">
      <c r="A56" s="223">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7"/>
      <c r="BK56" s="217"/>
      <c r="BL56" s="217"/>
      <c r="BM56" s="217"/>
      <c r="BN56" s="217"/>
      <c r="BO56" s="226"/>
      <c r="BP56" s="226"/>
      <c r="BQ56" s="223">
        <v>50</v>
      </c>
      <c r="BR56" s="224"/>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5"/>
    </row>
    <row r="57" spans="1:131" ht="26.25" customHeight="1" x14ac:dyDescent="0.2">
      <c r="A57" s="223">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7"/>
      <c r="BK57" s="217"/>
      <c r="BL57" s="217"/>
      <c r="BM57" s="217"/>
      <c r="BN57" s="217"/>
      <c r="BO57" s="226"/>
      <c r="BP57" s="226"/>
      <c r="BQ57" s="223">
        <v>51</v>
      </c>
      <c r="BR57" s="224"/>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5"/>
    </row>
    <row r="58" spans="1:131" ht="26.25" customHeight="1" x14ac:dyDescent="0.2">
      <c r="A58" s="223">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7"/>
      <c r="BK58" s="217"/>
      <c r="BL58" s="217"/>
      <c r="BM58" s="217"/>
      <c r="BN58" s="217"/>
      <c r="BO58" s="226"/>
      <c r="BP58" s="226"/>
      <c r="BQ58" s="223">
        <v>52</v>
      </c>
      <c r="BR58" s="224"/>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5"/>
    </row>
    <row r="59" spans="1:131" ht="26.25" customHeight="1" x14ac:dyDescent="0.2">
      <c r="A59" s="223">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7"/>
      <c r="BK59" s="217"/>
      <c r="BL59" s="217"/>
      <c r="BM59" s="217"/>
      <c r="BN59" s="217"/>
      <c r="BO59" s="226"/>
      <c r="BP59" s="226"/>
      <c r="BQ59" s="223">
        <v>53</v>
      </c>
      <c r="BR59" s="224"/>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5"/>
    </row>
    <row r="60" spans="1:131" ht="26.25" customHeight="1" x14ac:dyDescent="0.2">
      <c r="A60" s="223">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7"/>
      <c r="BK60" s="217"/>
      <c r="BL60" s="217"/>
      <c r="BM60" s="217"/>
      <c r="BN60" s="217"/>
      <c r="BO60" s="226"/>
      <c r="BP60" s="226"/>
      <c r="BQ60" s="223">
        <v>54</v>
      </c>
      <c r="BR60" s="224"/>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5"/>
    </row>
    <row r="61" spans="1:131" ht="26.25" customHeight="1" thickBot="1" x14ac:dyDescent="0.25">
      <c r="A61" s="223">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7"/>
      <c r="BK61" s="217"/>
      <c r="BL61" s="217"/>
      <c r="BM61" s="217"/>
      <c r="BN61" s="217"/>
      <c r="BO61" s="226"/>
      <c r="BP61" s="226"/>
      <c r="BQ61" s="223">
        <v>55</v>
      </c>
      <c r="BR61" s="224"/>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5"/>
    </row>
    <row r="62" spans="1:131" ht="26.25" customHeight="1" x14ac:dyDescent="0.2">
      <c r="A62" s="223">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407</v>
      </c>
      <c r="BK62" s="1011"/>
      <c r="BL62" s="1011"/>
      <c r="BM62" s="1011"/>
      <c r="BN62" s="1012"/>
      <c r="BO62" s="226"/>
      <c r="BP62" s="226"/>
      <c r="BQ62" s="223">
        <v>56</v>
      </c>
      <c r="BR62" s="224"/>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5"/>
    </row>
    <row r="63" spans="1:131" ht="26.25" customHeight="1" thickBot="1" x14ac:dyDescent="0.25">
      <c r="A63" s="225" t="s">
        <v>388</v>
      </c>
      <c r="B63" s="920" t="s">
        <v>408</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148</v>
      </c>
      <c r="AG63" s="942"/>
      <c r="AH63" s="942"/>
      <c r="AI63" s="942"/>
      <c r="AJ63" s="1005"/>
      <c r="AK63" s="1006"/>
      <c r="AL63" s="946"/>
      <c r="AM63" s="946"/>
      <c r="AN63" s="946"/>
      <c r="AO63" s="946"/>
      <c r="AP63" s="942">
        <v>374</v>
      </c>
      <c r="AQ63" s="942"/>
      <c r="AR63" s="942"/>
      <c r="AS63" s="942"/>
      <c r="AT63" s="942"/>
      <c r="AU63" s="942">
        <v>372</v>
      </c>
      <c r="AV63" s="942"/>
      <c r="AW63" s="942"/>
      <c r="AX63" s="942"/>
      <c r="AY63" s="942"/>
      <c r="AZ63" s="1000"/>
      <c r="BA63" s="1000"/>
      <c r="BB63" s="1000"/>
      <c r="BC63" s="1000"/>
      <c r="BD63" s="1000"/>
      <c r="BE63" s="943"/>
      <c r="BF63" s="943"/>
      <c r="BG63" s="943"/>
      <c r="BH63" s="943"/>
      <c r="BI63" s="944"/>
      <c r="BJ63" s="1001" t="s">
        <v>409</v>
      </c>
      <c r="BK63" s="936"/>
      <c r="BL63" s="936"/>
      <c r="BM63" s="936"/>
      <c r="BN63" s="1002"/>
      <c r="BO63" s="226"/>
      <c r="BP63" s="226"/>
      <c r="BQ63" s="223">
        <v>57</v>
      </c>
      <c r="BR63" s="224"/>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5"/>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5"/>
    </row>
    <row r="65" spans="1:131" ht="26.25" customHeight="1" thickBot="1" x14ac:dyDescent="0.25">
      <c r="A65" s="217" t="s">
        <v>410</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5"/>
    </row>
    <row r="66" spans="1:131" ht="26.25" customHeight="1" x14ac:dyDescent="0.2">
      <c r="A66" s="978" t="s">
        <v>411</v>
      </c>
      <c r="B66" s="979"/>
      <c r="C66" s="979"/>
      <c r="D66" s="979"/>
      <c r="E66" s="979"/>
      <c r="F66" s="979"/>
      <c r="G66" s="979"/>
      <c r="H66" s="979"/>
      <c r="I66" s="979"/>
      <c r="J66" s="979"/>
      <c r="K66" s="979"/>
      <c r="L66" s="979"/>
      <c r="M66" s="979"/>
      <c r="N66" s="979"/>
      <c r="O66" s="979"/>
      <c r="P66" s="980"/>
      <c r="Q66" s="984" t="s">
        <v>412</v>
      </c>
      <c r="R66" s="985"/>
      <c r="S66" s="985"/>
      <c r="T66" s="985"/>
      <c r="U66" s="986"/>
      <c r="V66" s="984" t="s">
        <v>413</v>
      </c>
      <c r="W66" s="985"/>
      <c r="X66" s="985"/>
      <c r="Y66" s="985"/>
      <c r="Z66" s="986"/>
      <c r="AA66" s="984" t="s">
        <v>414</v>
      </c>
      <c r="AB66" s="985"/>
      <c r="AC66" s="985"/>
      <c r="AD66" s="985"/>
      <c r="AE66" s="986"/>
      <c r="AF66" s="990" t="s">
        <v>396</v>
      </c>
      <c r="AG66" s="991"/>
      <c r="AH66" s="991"/>
      <c r="AI66" s="991"/>
      <c r="AJ66" s="992"/>
      <c r="AK66" s="984" t="s">
        <v>415</v>
      </c>
      <c r="AL66" s="979"/>
      <c r="AM66" s="979"/>
      <c r="AN66" s="979"/>
      <c r="AO66" s="980"/>
      <c r="AP66" s="984" t="s">
        <v>416</v>
      </c>
      <c r="AQ66" s="985"/>
      <c r="AR66" s="985"/>
      <c r="AS66" s="985"/>
      <c r="AT66" s="986"/>
      <c r="AU66" s="984" t="s">
        <v>417</v>
      </c>
      <c r="AV66" s="985"/>
      <c r="AW66" s="985"/>
      <c r="AX66" s="985"/>
      <c r="AY66" s="986"/>
      <c r="AZ66" s="984" t="s">
        <v>376</v>
      </c>
      <c r="BA66" s="985"/>
      <c r="BB66" s="985"/>
      <c r="BC66" s="985"/>
      <c r="BD66" s="998"/>
      <c r="BE66" s="226"/>
      <c r="BF66" s="226"/>
      <c r="BG66" s="226"/>
      <c r="BH66" s="226"/>
      <c r="BI66" s="226"/>
      <c r="BJ66" s="226"/>
      <c r="BK66" s="226"/>
      <c r="BL66" s="226"/>
      <c r="BM66" s="226"/>
      <c r="BN66" s="226"/>
      <c r="BO66" s="226"/>
      <c r="BP66" s="226"/>
      <c r="BQ66" s="223">
        <v>60</v>
      </c>
      <c r="BR66" s="228"/>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5"/>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6"/>
      <c r="BF67" s="226"/>
      <c r="BG67" s="226"/>
      <c r="BH67" s="226"/>
      <c r="BI67" s="226"/>
      <c r="BJ67" s="226"/>
      <c r="BK67" s="226"/>
      <c r="BL67" s="226"/>
      <c r="BM67" s="226"/>
      <c r="BN67" s="226"/>
      <c r="BO67" s="226"/>
      <c r="BP67" s="226"/>
      <c r="BQ67" s="223">
        <v>61</v>
      </c>
      <c r="BR67" s="228"/>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5"/>
    </row>
    <row r="68" spans="1:131" ht="26.25" customHeight="1" thickTop="1" x14ac:dyDescent="0.2">
      <c r="A68" s="221">
        <v>1</v>
      </c>
      <c r="B68" s="968" t="s">
        <v>587</v>
      </c>
      <c r="C68" s="969"/>
      <c r="D68" s="969"/>
      <c r="E68" s="969"/>
      <c r="F68" s="969"/>
      <c r="G68" s="969"/>
      <c r="H68" s="969"/>
      <c r="I68" s="969"/>
      <c r="J68" s="969"/>
      <c r="K68" s="969"/>
      <c r="L68" s="969"/>
      <c r="M68" s="969"/>
      <c r="N68" s="969"/>
      <c r="O68" s="969"/>
      <c r="P68" s="970"/>
      <c r="Q68" s="971">
        <v>6570</v>
      </c>
      <c r="R68" s="965"/>
      <c r="S68" s="965"/>
      <c r="T68" s="965"/>
      <c r="U68" s="965"/>
      <c r="V68" s="965">
        <v>6348</v>
      </c>
      <c r="W68" s="965"/>
      <c r="X68" s="965"/>
      <c r="Y68" s="965"/>
      <c r="Z68" s="965"/>
      <c r="AA68" s="965">
        <v>222</v>
      </c>
      <c r="AB68" s="965"/>
      <c r="AC68" s="965"/>
      <c r="AD68" s="965"/>
      <c r="AE68" s="965"/>
      <c r="AF68" s="965">
        <v>197</v>
      </c>
      <c r="AG68" s="965"/>
      <c r="AH68" s="965"/>
      <c r="AI68" s="965"/>
      <c r="AJ68" s="965"/>
      <c r="AK68" s="965" t="s">
        <v>586</v>
      </c>
      <c r="AL68" s="965"/>
      <c r="AM68" s="965"/>
      <c r="AN68" s="965"/>
      <c r="AO68" s="965"/>
      <c r="AP68" s="965">
        <v>3932</v>
      </c>
      <c r="AQ68" s="965"/>
      <c r="AR68" s="965"/>
      <c r="AS68" s="965"/>
      <c r="AT68" s="965"/>
      <c r="AU68" s="965">
        <v>177</v>
      </c>
      <c r="AV68" s="965"/>
      <c r="AW68" s="965"/>
      <c r="AX68" s="965"/>
      <c r="AY68" s="965"/>
      <c r="AZ68" s="966"/>
      <c r="BA68" s="966"/>
      <c r="BB68" s="966"/>
      <c r="BC68" s="966"/>
      <c r="BD68" s="967"/>
      <c r="BE68" s="226"/>
      <c r="BF68" s="226"/>
      <c r="BG68" s="226"/>
      <c r="BH68" s="226"/>
      <c r="BI68" s="226"/>
      <c r="BJ68" s="226"/>
      <c r="BK68" s="226"/>
      <c r="BL68" s="226"/>
      <c r="BM68" s="226"/>
      <c r="BN68" s="226"/>
      <c r="BO68" s="226"/>
      <c r="BP68" s="226"/>
      <c r="BQ68" s="223">
        <v>62</v>
      </c>
      <c r="BR68" s="228"/>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5"/>
    </row>
    <row r="69" spans="1:131" ht="26.25" customHeight="1" x14ac:dyDescent="0.2">
      <c r="A69" s="223">
        <v>2</v>
      </c>
      <c r="B69" s="957" t="s">
        <v>588</v>
      </c>
      <c r="C69" s="958"/>
      <c r="D69" s="958"/>
      <c r="E69" s="958"/>
      <c r="F69" s="958"/>
      <c r="G69" s="958"/>
      <c r="H69" s="958"/>
      <c r="I69" s="958"/>
      <c r="J69" s="958"/>
      <c r="K69" s="958"/>
      <c r="L69" s="958"/>
      <c r="M69" s="958"/>
      <c r="N69" s="958"/>
      <c r="O69" s="958"/>
      <c r="P69" s="959"/>
      <c r="Q69" s="960">
        <v>150</v>
      </c>
      <c r="R69" s="954"/>
      <c r="S69" s="954"/>
      <c r="T69" s="954"/>
      <c r="U69" s="954"/>
      <c r="V69" s="954">
        <v>145</v>
      </c>
      <c r="W69" s="954"/>
      <c r="X69" s="954"/>
      <c r="Y69" s="954"/>
      <c r="Z69" s="954"/>
      <c r="AA69" s="954">
        <v>5</v>
      </c>
      <c r="AB69" s="954"/>
      <c r="AC69" s="954"/>
      <c r="AD69" s="954"/>
      <c r="AE69" s="954"/>
      <c r="AF69" s="954">
        <v>5</v>
      </c>
      <c r="AG69" s="954"/>
      <c r="AH69" s="954"/>
      <c r="AI69" s="954"/>
      <c r="AJ69" s="954"/>
      <c r="AK69" s="954" t="s">
        <v>586</v>
      </c>
      <c r="AL69" s="954"/>
      <c r="AM69" s="954"/>
      <c r="AN69" s="954"/>
      <c r="AO69" s="954"/>
      <c r="AP69" s="954" t="s">
        <v>586</v>
      </c>
      <c r="AQ69" s="954"/>
      <c r="AR69" s="954"/>
      <c r="AS69" s="954"/>
      <c r="AT69" s="954"/>
      <c r="AU69" s="954" t="s">
        <v>586</v>
      </c>
      <c r="AV69" s="954"/>
      <c r="AW69" s="954"/>
      <c r="AX69" s="954"/>
      <c r="AY69" s="954"/>
      <c r="AZ69" s="955"/>
      <c r="BA69" s="955"/>
      <c r="BB69" s="955"/>
      <c r="BC69" s="955"/>
      <c r="BD69" s="956"/>
      <c r="BE69" s="226"/>
      <c r="BF69" s="226"/>
      <c r="BG69" s="226"/>
      <c r="BH69" s="226"/>
      <c r="BI69" s="226"/>
      <c r="BJ69" s="226"/>
      <c r="BK69" s="226"/>
      <c r="BL69" s="226"/>
      <c r="BM69" s="226"/>
      <c r="BN69" s="226"/>
      <c r="BO69" s="226"/>
      <c r="BP69" s="226"/>
      <c r="BQ69" s="223">
        <v>63</v>
      </c>
      <c r="BR69" s="228"/>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5"/>
    </row>
    <row r="70" spans="1:131" ht="26.25" customHeight="1" x14ac:dyDescent="0.2">
      <c r="A70" s="223">
        <v>3</v>
      </c>
      <c r="B70" s="957" t="s">
        <v>589</v>
      </c>
      <c r="C70" s="958"/>
      <c r="D70" s="958"/>
      <c r="E70" s="958"/>
      <c r="F70" s="958"/>
      <c r="G70" s="958"/>
      <c r="H70" s="958"/>
      <c r="I70" s="958"/>
      <c r="J70" s="958"/>
      <c r="K70" s="958"/>
      <c r="L70" s="958"/>
      <c r="M70" s="958"/>
      <c r="N70" s="958"/>
      <c r="O70" s="958"/>
      <c r="P70" s="959"/>
      <c r="Q70" s="960">
        <v>4749</v>
      </c>
      <c r="R70" s="954"/>
      <c r="S70" s="954"/>
      <c r="T70" s="954"/>
      <c r="U70" s="954"/>
      <c r="V70" s="954">
        <v>4485</v>
      </c>
      <c r="W70" s="954"/>
      <c r="X70" s="954"/>
      <c r="Y70" s="954"/>
      <c r="Z70" s="954"/>
      <c r="AA70" s="954">
        <v>264</v>
      </c>
      <c r="AB70" s="954"/>
      <c r="AC70" s="954"/>
      <c r="AD70" s="954"/>
      <c r="AE70" s="954"/>
      <c r="AF70" s="954">
        <v>2497</v>
      </c>
      <c r="AG70" s="954"/>
      <c r="AH70" s="954"/>
      <c r="AI70" s="954"/>
      <c r="AJ70" s="954"/>
      <c r="AK70" s="954" t="s">
        <v>586</v>
      </c>
      <c r="AL70" s="954"/>
      <c r="AM70" s="954"/>
      <c r="AN70" s="954"/>
      <c r="AO70" s="954"/>
      <c r="AP70" s="954">
        <v>10908</v>
      </c>
      <c r="AQ70" s="954"/>
      <c r="AR70" s="954"/>
      <c r="AS70" s="954"/>
      <c r="AT70" s="954"/>
      <c r="AU70" s="954">
        <v>65</v>
      </c>
      <c r="AV70" s="954"/>
      <c r="AW70" s="954"/>
      <c r="AX70" s="954"/>
      <c r="AY70" s="954"/>
      <c r="AZ70" s="955"/>
      <c r="BA70" s="955"/>
      <c r="BB70" s="955"/>
      <c r="BC70" s="955"/>
      <c r="BD70" s="956"/>
      <c r="BE70" s="226"/>
      <c r="BF70" s="226"/>
      <c r="BG70" s="226"/>
      <c r="BH70" s="226"/>
      <c r="BI70" s="226"/>
      <c r="BJ70" s="226"/>
      <c r="BK70" s="226"/>
      <c r="BL70" s="226"/>
      <c r="BM70" s="226"/>
      <c r="BN70" s="226"/>
      <c r="BO70" s="226"/>
      <c r="BP70" s="226"/>
      <c r="BQ70" s="223">
        <v>64</v>
      </c>
      <c r="BR70" s="228"/>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5"/>
    </row>
    <row r="71" spans="1:131" ht="26.25" customHeight="1" x14ac:dyDescent="0.2">
      <c r="A71" s="223">
        <v>4</v>
      </c>
      <c r="B71" s="957" t="s">
        <v>590</v>
      </c>
      <c r="C71" s="958"/>
      <c r="D71" s="958"/>
      <c r="E71" s="958"/>
      <c r="F71" s="958"/>
      <c r="G71" s="958"/>
      <c r="H71" s="958"/>
      <c r="I71" s="958"/>
      <c r="J71" s="958"/>
      <c r="K71" s="958"/>
      <c r="L71" s="958"/>
      <c r="M71" s="958"/>
      <c r="N71" s="958"/>
      <c r="O71" s="958"/>
      <c r="P71" s="959"/>
      <c r="Q71" s="960">
        <v>3562</v>
      </c>
      <c r="R71" s="954"/>
      <c r="S71" s="954"/>
      <c r="T71" s="954"/>
      <c r="U71" s="954"/>
      <c r="V71" s="954">
        <v>3268</v>
      </c>
      <c r="W71" s="954"/>
      <c r="X71" s="954"/>
      <c r="Y71" s="954"/>
      <c r="Z71" s="954"/>
      <c r="AA71" s="954">
        <v>294</v>
      </c>
      <c r="AB71" s="954"/>
      <c r="AC71" s="954"/>
      <c r="AD71" s="954"/>
      <c r="AE71" s="954"/>
      <c r="AF71" s="954">
        <v>864</v>
      </c>
      <c r="AG71" s="954"/>
      <c r="AH71" s="954"/>
      <c r="AI71" s="954"/>
      <c r="AJ71" s="954"/>
      <c r="AK71" s="954" t="s">
        <v>586</v>
      </c>
      <c r="AL71" s="954"/>
      <c r="AM71" s="954"/>
      <c r="AN71" s="954"/>
      <c r="AO71" s="954"/>
      <c r="AP71" s="954">
        <v>487</v>
      </c>
      <c r="AQ71" s="954"/>
      <c r="AR71" s="954"/>
      <c r="AS71" s="954"/>
      <c r="AT71" s="954"/>
      <c r="AU71" s="954">
        <v>15</v>
      </c>
      <c r="AV71" s="954"/>
      <c r="AW71" s="954"/>
      <c r="AX71" s="954"/>
      <c r="AY71" s="954"/>
      <c r="AZ71" s="955"/>
      <c r="BA71" s="955"/>
      <c r="BB71" s="955"/>
      <c r="BC71" s="955"/>
      <c r="BD71" s="956"/>
      <c r="BE71" s="226"/>
      <c r="BF71" s="226"/>
      <c r="BG71" s="226"/>
      <c r="BH71" s="226"/>
      <c r="BI71" s="226"/>
      <c r="BJ71" s="226"/>
      <c r="BK71" s="226"/>
      <c r="BL71" s="226"/>
      <c r="BM71" s="226"/>
      <c r="BN71" s="226"/>
      <c r="BO71" s="226"/>
      <c r="BP71" s="226"/>
      <c r="BQ71" s="223">
        <v>65</v>
      </c>
      <c r="BR71" s="228"/>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5"/>
    </row>
    <row r="72" spans="1:131" ht="26.25" customHeight="1" x14ac:dyDescent="0.2">
      <c r="A72" s="223">
        <v>5</v>
      </c>
      <c r="B72" s="957" t="s">
        <v>591</v>
      </c>
      <c r="C72" s="958"/>
      <c r="D72" s="958"/>
      <c r="E72" s="958"/>
      <c r="F72" s="958"/>
      <c r="G72" s="958"/>
      <c r="H72" s="958"/>
      <c r="I72" s="958"/>
      <c r="J72" s="958"/>
      <c r="K72" s="958"/>
      <c r="L72" s="958"/>
      <c r="M72" s="958"/>
      <c r="N72" s="958"/>
      <c r="O72" s="958"/>
      <c r="P72" s="959"/>
      <c r="Q72" s="960">
        <v>5991</v>
      </c>
      <c r="R72" s="954"/>
      <c r="S72" s="954"/>
      <c r="T72" s="954"/>
      <c r="U72" s="954"/>
      <c r="V72" s="954">
        <v>5667</v>
      </c>
      <c r="W72" s="954"/>
      <c r="X72" s="954"/>
      <c r="Y72" s="954"/>
      <c r="Z72" s="954"/>
      <c r="AA72" s="954">
        <v>324</v>
      </c>
      <c r="AB72" s="954"/>
      <c r="AC72" s="954"/>
      <c r="AD72" s="954"/>
      <c r="AE72" s="954"/>
      <c r="AF72" s="954">
        <v>6100</v>
      </c>
      <c r="AG72" s="954"/>
      <c r="AH72" s="954"/>
      <c r="AI72" s="954"/>
      <c r="AJ72" s="954"/>
      <c r="AK72" s="954" t="s">
        <v>586</v>
      </c>
      <c r="AL72" s="954"/>
      <c r="AM72" s="954"/>
      <c r="AN72" s="954"/>
      <c r="AO72" s="954"/>
      <c r="AP72" s="954">
        <v>4234</v>
      </c>
      <c r="AQ72" s="954"/>
      <c r="AR72" s="954"/>
      <c r="AS72" s="954"/>
      <c r="AT72" s="954"/>
      <c r="AU72" s="954" t="s">
        <v>586</v>
      </c>
      <c r="AV72" s="954"/>
      <c r="AW72" s="954"/>
      <c r="AX72" s="954"/>
      <c r="AY72" s="954"/>
      <c r="AZ72" s="955"/>
      <c r="BA72" s="955"/>
      <c r="BB72" s="955"/>
      <c r="BC72" s="955"/>
      <c r="BD72" s="956"/>
      <c r="BE72" s="226"/>
      <c r="BF72" s="226"/>
      <c r="BG72" s="226"/>
      <c r="BH72" s="226"/>
      <c r="BI72" s="226"/>
      <c r="BJ72" s="226"/>
      <c r="BK72" s="226"/>
      <c r="BL72" s="226"/>
      <c r="BM72" s="226"/>
      <c r="BN72" s="226"/>
      <c r="BO72" s="226"/>
      <c r="BP72" s="226"/>
      <c r="BQ72" s="223">
        <v>66</v>
      </c>
      <c r="BR72" s="228"/>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5"/>
    </row>
    <row r="73" spans="1:131" ht="26.25" customHeight="1" x14ac:dyDescent="0.2">
      <c r="A73" s="223">
        <v>6</v>
      </c>
      <c r="B73" s="957" t="s">
        <v>592</v>
      </c>
      <c r="C73" s="958"/>
      <c r="D73" s="958"/>
      <c r="E73" s="958"/>
      <c r="F73" s="958"/>
      <c r="G73" s="958"/>
      <c r="H73" s="958"/>
      <c r="I73" s="958"/>
      <c r="J73" s="958"/>
      <c r="K73" s="958"/>
      <c r="L73" s="958"/>
      <c r="M73" s="958"/>
      <c r="N73" s="958"/>
      <c r="O73" s="958"/>
      <c r="P73" s="959"/>
      <c r="Q73" s="960">
        <v>21139</v>
      </c>
      <c r="R73" s="954"/>
      <c r="S73" s="954"/>
      <c r="T73" s="954"/>
      <c r="U73" s="954"/>
      <c r="V73" s="954">
        <v>20676</v>
      </c>
      <c r="W73" s="954"/>
      <c r="X73" s="954"/>
      <c r="Y73" s="954"/>
      <c r="Z73" s="954"/>
      <c r="AA73" s="954">
        <v>463</v>
      </c>
      <c r="AB73" s="954"/>
      <c r="AC73" s="954"/>
      <c r="AD73" s="954"/>
      <c r="AE73" s="954"/>
      <c r="AF73" s="954">
        <v>463</v>
      </c>
      <c r="AG73" s="954"/>
      <c r="AH73" s="954"/>
      <c r="AI73" s="954"/>
      <c r="AJ73" s="954"/>
      <c r="AK73" s="954">
        <v>132</v>
      </c>
      <c r="AL73" s="954"/>
      <c r="AM73" s="954"/>
      <c r="AN73" s="954"/>
      <c r="AO73" s="954"/>
      <c r="AP73" s="954" t="s">
        <v>586</v>
      </c>
      <c r="AQ73" s="954"/>
      <c r="AR73" s="954"/>
      <c r="AS73" s="954"/>
      <c r="AT73" s="954"/>
      <c r="AU73" s="954" t="s">
        <v>598</v>
      </c>
      <c r="AV73" s="954"/>
      <c r="AW73" s="954"/>
      <c r="AX73" s="954"/>
      <c r="AY73" s="954"/>
      <c r="AZ73" s="955"/>
      <c r="BA73" s="955"/>
      <c r="BB73" s="955"/>
      <c r="BC73" s="955"/>
      <c r="BD73" s="956"/>
      <c r="BE73" s="226"/>
      <c r="BF73" s="226"/>
      <c r="BG73" s="226"/>
      <c r="BH73" s="226"/>
      <c r="BI73" s="226"/>
      <c r="BJ73" s="226"/>
      <c r="BK73" s="226"/>
      <c r="BL73" s="226"/>
      <c r="BM73" s="226"/>
      <c r="BN73" s="226"/>
      <c r="BO73" s="226"/>
      <c r="BP73" s="226"/>
      <c r="BQ73" s="223">
        <v>67</v>
      </c>
      <c r="BR73" s="228"/>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5"/>
    </row>
    <row r="74" spans="1:131" ht="26.25" customHeight="1" x14ac:dyDescent="0.2">
      <c r="A74" s="223">
        <v>7</v>
      </c>
      <c r="B74" s="957" t="s">
        <v>593</v>
      </c>
      <c r="C74" s="958"/>
      <c r="D74" s="958"/>
      <c r="E74" s="958"/>
      <c r="F74" s="958"/>
      <c r="G74" s="958"/>
      <c r="H74" s="958"/>
      <c r="I74" s="958"/>
      <c r="J74" s="958"/>
      <c r="K74" s="958"/>
      <c r="L74" s="958"/>
      <c r="M74" s="958"/>
      <c r="N74" s="958"/>
      <c r="O74" s="958"/>
      <c r="P74" s="959"/>
      <c r="Q74" s="960">
        <v>194</v>
      </c>
      <c r="R74" s="954"/>
      <c r="S74" s="954"/>
      <c r="T74" s="954"/>
      <c r="U74" s="954"/>
      <c r="V74" s="954">
        <v>153</v>
      </c>
      <c r="W74" s="954"/>
      <c r="X74" s="954"/>
      <c r="Y74" s="954"/>
      <c r="Z74" s="954"/>
      <c r="AA74" s="954">
        <v>40</v>
      </c>
      <c r="AB74" s="954"/>
      <c r="AC74" s="954"/>
      <c r="AD74" s="954"/>
      <c r="AE74" s="954"/>
      <c r="AF74" s="954">
        <v>40</v>
      </c>
      <c r="AG74" s="954"/>
      <c r="AH74" s="954"/>
      <c r="AI74" s="954"/>
      <c r="AJ74" s="954"/>
      <c r="AK74" s="954" t="s">
        <v>586</v>
      </c>
      <c r="AL74" s="954"/>
      <c r="AM74" s="954"/>
      <c r="AN74" s="954"/>
      <c r="AO74" s="954"/>
      <c r="AP74" s="954" t="s">
        <v>586</v>
      </c>
      <c r="AQ74" s="954"/>
      <c r="AR74" s="954"/>
      <c r="AS74" s="954"/>
      <c r="AT74" s="954"/>
      <c r="AU74" s="954" t="s">
        <v>598</v>
      </c>
      <c r="AV74" s="954"/>
      <c r="AW74" s="954"/>
      <c r="AX74" s="954"/>
      <c r="AY74" s="954"/>
      <c r="AZ74" s="955"/>
      <c r="BA74" s="955"/>
      <c r="BB74" s="955"/>
      <c r="BC74" s="955"/>
      <c r="BD74" s="956"/>
      <c r="BE74" s="226"/>
      <c r="BF74" s="226"/>
      <c r="BG74" s="226"/>
      <c r="BH74" s="226"/>
      <c r="BI74" s="226"/>
      <c r="BJ74" s="226"/>
      <c r="BK74" s="226"/>
      <c r="BL74" s="226"/>
      <c r="BM74" s="226"/>
      <c r="BN74" s="226"/>
      <c r="BO74" s="226"/>
      <c r="BP74" s="226"/>
      <c r="BQ74" s="223">
        <v>68</v>
      </c>
      <c r="BR74" s="228"/>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5"/>
    </row>
    <row r="75" spans="1:131" ht="26.25" customHeight="1" x14ac:dyDescent="0.2">
      <c r="A75" s="223">
        <v>8</v>
      </c>
      <c r="B75" s="957" t="s">
        <v>594</v>
      </c>
      <c r="C75" s="958"/>
      <c r="D75" s="958"/>
      <c r="E75" s="958"/>
      <c r="F75" s="958"/>
      <c r="G75" s="958"/>
      <c r="H75" s="958"/>
      <c r="I75" s="958"/>
      <c r="J75" s="958"/>
      <c r="K75" s="958"/>
      <c r="L75" s="958"/>
      <c r="M75" s="958"/>
      <c r="N75" s="958"/>
      <c r="O75" s="958"/>
      <c r="P75" s="959"/>
      <c r="Q75" s="961">
        <v>111</v>
      </c>
      <c r="R75" s="962"/>
      <c r="S75" s="962"/>
      <c r="T75" s="962"/>
      <c r="U75" s="963"/>
      <c r="V75" s="964">
        <v>109</v>
      </c>
      <c r="W75" s="962"/>
      <c r="X75" s="962"/>
      <c r="Y75" s="962"/>
      <c r="Z75" s="963"/>
      <c r="AA75" s="964">
        <v>2</v>
      </c>
      <c r="AB75" s="962"/>
      <c r="AC75" s="962"/>
      <c r="AD75" s="962"/>
      <c r="AE75" s="963"/>
      <c r="AF75" s="964">
        <v>2</v>
      </c>
      <c r="AG75" s="962"/>
      <c r="AH75" s="962"/>
      <c r="AI75" s="962"/>
      <c r="AJ75" s="963"/>
      <c r="AK75" s="964">
        <v>15</v>
      </c>
      <c r="AL75" s="962"/>
      <c r="AM75" s="962"/>
      <c r="AN75" s="962"/>
      <c r="AO75" s="963"/>
      <c r="AP75" s="964" t="s">
        <v>586</v>
      </c>
      <c r="AQ75" s="962"/>
      <c r="AR75" s="962"/>
      <c r="AS75" s="962"/>
      <c r="AT75" s="963"/>
      <c r="AU75" s="964" t="s">
        <v>598</v>
      </c>
      <c r="AV75" s="962"/>
      <c r="AW75" s="962"/>
      <c r="AX75" s="962"/>
      <c r="AY75" s="963"/>
      <c r="AZ75" s="955"/>
      <c r="BA75" s="955"/>
      <c r="BB75" s="955"/>
      <c r="BC75" s="955"/>
      <c r="BD75" s="956"/>
      <c r="BE75" s="226"/>
      <c r="BF75" s="226"/>
      <c r="BG75" s="226"/>
      <c r="BH75" s="226"/>
      <c r="BI75" s="226"/>
      <c r="BJ75" s="226"/>
      <c r="BK75" s="226"/>
      <c r="BL75" s="226"/>
      <c r="BM75" s="226"/>
      <c r="BN75" s="226"/>
      <c r="BO75" s="226"/>
      <c r="BP75" s="226"/>
      <c r="BQ75" s="223">
        <v>69</v>
      </c>
      <c r="BR75" s="228"/>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5"/>
    </row>
    <row r="76" spans="1:131" ht="26.25" customHeight="1" x14ac:dyDescent="0.2">
      <c r="A76" s="223">
        <v>9</v>
      </c>
      <c r="B76" s="957" t="s">
        <v>595</v>
      </c>
      <c r="C76" s="958"/>
      <c r="D76" s="958"/>
      <c r="E76" s="958"/>
      <c r="F76" s="958"/>
      <c r="G76" s="958"/>
      <c r="H76" s="958"/>
      <c r="I76" s="958"/>
      <c r="J76" s="958"/>
      <c r="K76" s="958"/>
      <c r="L76" s="958"/>
      <c r="M76" s="958"/>
      <c r="N76" s="958"/>
      <c r="O76" s="958"/>
      <c r="P76" s="959"/>
      <c r="Q76" s="961">
        <v>110</v>
      </c>
      <c r="R76" s="962"/>
      <c r="S76" s="962"/>
      <c r="T76" s="962"/>
      <c r="U76" s="963"/>
      <c r="V76" s="964">
        <v>77</v>
      </c>
      <c r="W76" s="962"/>
      <c r="X76" s="962"/>
      <c r="Y76" s="962"/>
      <c r="Z76" s="963"/>
      <c r="AA76" s="964">
        <v>34</v>
      </c>
      <c r="AB76" s="962"/>
      <c r="AC76" s="962"/>
      <c r="AD76" s="962"/>
      <c r="AE76" s="963"/>
      <c r="AF76" s="964">
        <v>34</v>
      </c>
      <c r="AG76" s="962"/>
      <c r="AH76" s="962"/>
      <c r="AI76" s="962"/>
      <c r="AJ76" s="963"/>
      <c r="AK76" s="964" t="s">
        <v>586</v>
      </c>
      <c r="AL76" s="962"/>
      <c r="AM76" s="962"/>
      <c r="AN76" s="962"/>
      <c r="AO76" s="963"/>
      <c r="AP76" s="964" t="s">
        <v>586</v>
      </c>
      <c r="AQ76" s="962"/>
      <c r="AR76" s="962"/>
      <c r="AS76" s="962"/>
      <c r="AT76" s="963"/>
      <c r="AU76" s="964" t="s">
        <v>598</v>
      </c>
      <c r="AV76" s="962"/>
      <c r="AW76" s="962"/>
      <c r="AX76" s="962"/>
      <c r="AY76" s="963"/>
      <c r="AZ76" s="955"/>
      <c r="BA76" s="955"/>
      <c r="BB76" s="955"/>
      <c r="BC76" s="955"/>
      <c r="BD76" s="956"/>
      <c r="BE76" s="226"/>
      <c r="BF76" s="226"/>
      <c r="BG76" s="226"/>
      <c r="BH76" s="226"/>
      <c r="BI76" s="226"/>
      <c r="BJ76" s="226"/>
      <c r="BK76" s="226"/>
      <c r="BL76" s="226"/>
      <c r="BM76" s="226"/>
      <c r="BN76" s="226"/>
      <c r="BO76" s="226"/>
      <c r="BP76" s="226"/>
      <c r="BQ76" s="223">
        <v>70</v>
      </c>
      <c r="BR76" s="228"/>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5"/>
    </row>
    <row r="77" spans="1:131" ht="26.25" customHeight="1" x14ac:dyDescent="0.2">
      <c r="A77" s="223">
        <v>10</v>
      </c>
      <c r="B77" s="957" t="s">
        <v>596</v>
      </c>
      <c r="C77" s="958"/>
      <c r="D77" s="958"/>
      <c r="E77" s="958"/>
      <c r="F77" s="958"/>
      <c r="G77" s="958"/>
      <c r="H77" s="958"/>
      <c r="I77" s="958"/>
      <c r="J77" s="958"/>
      <c r="K77" s="958"/>
      <c r="L77" s="958"/>
      <c r="M77" s="958"/>
      <c r="N77" s="958"/>
      <c r="O77" s="958"/>
      <c r="P77" s="959"/>
      <c r="Q77" s="961">
        <v>2584</v>
      </c>
      <c r="R77" s="962"/>
      <c r="S77" s="962"/>
      <c r="T77" s="962"/>
      <c r="U77" s="963"/>
      <c r="V77" s="964">
        <v>2324</v>
      </c>
      <c r="W77" s="962"/>
      <c r="X77" s="962"/>
      <c r="Y77" s="962"/>
      <c r="Z77" s="963"/>
      <c r="AA77" s="964">
        <v>261</v>
      </c>
      <c r="AB77" s="962"/>
      <c r="AC77" s="962"/>
      <c r="AD77" s="962"/>
      <c r="AE77" s="963"/>
      <c r="AF77" s="964">
        <v>261</v>
      </c>
      <c r="AG77" s="962"/>
      <c r="AH77" s="962"/>
      <c r="AI77" s="962"/>
      <c r="AJ77" s="963"/>
      <c r="AK77" s="964">
        <v>168</v>
      </c>
      <c r="AL77" s="962"/>
      <c r="AM77" s="962"/>
      <c r="AN77" s="962"/>
      <c r="AO77" s="963"/>
      <c r="AP77" s="964" t="s">
        <v>586</v>
      </c>
      <c r="AQ77" s="962"/>
      <c r="AR77" s="962"/>
      <c r="AS77" s="962"/>
      <c r="AT77" s="963"/>
      <c r="AU77" s="964" t="s">
        <v>598</v>
      </c>
      <c r="AV77" s="962"/>
      <c r="AW77" s="962"/>
      <c r="AX77" s="962"/>
      <c r="AY77" s="963"/>
      <c r="AZ77" s="955"/>
      <c r="BA77" s="955"/>
      <c r="BB77" s="955"/>
      <c r="BC77" s="955"/>
      <c r="BD77" s="956"/>
      <c r="BE77" s="226"/>
      <c r="BF77" s="226"/>
      <c r="BG77" s="226"/>
      <c r="BH77" s="226"/>
      <c r="BI77" s="226"/>
      <c r="BJ77" s="226"/>
      <c r="BK77" s="226"/>
      <c r="BL77" s="226"/>
      <c r="BM77" s="226"/>
      <c r="BN77" s="226"/>
      <c r="BO77" s="226"/>
      <c r="BP77" s="226"/>
      <c r="BQ77" s="223">
        <v>71</v>
      </c>
      <c r="BR77" s="228"/>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5"/>
    </row>
    <row r="78" spans="1:131" ht="26.25" customHeight="1" x14ac:dyDescent="0.2">
      <c r="A78" s="223">
        <v>11</v>
      </c>
      <c r="B78" s="957" t="s">
        <v>597</v>
      </c>
      <c r="C78" s="958"/>
      <c r="D78" s="958"/>
      <c r="E78" s="958"/>
      <c r="F78" s="958"/>
      <c r="G78" s="958"/>
      <c r="H78" s="958"/>
      <c r="I78" s="958"/>
      <c r="J78" s="958"/>
      <c r="K78" s="958"/>
      <c r="L78" s="958"/>
      <c r="M78" s="958"/>
      <c r="N78" s="958"/>
      <c r="O78" s="958"/>
      <c r="P78" s="959"/>
      <c r="Q78" s="960">
        <v>698021</v>
      </c>
      <c r="R78" s="954"/>
      <c r="S78" s="954"/>
      <c r="T78" s="954"/>
      <c r="U78" s="954"/>
      <c r="V78" s="954">
        <v>682226</v>
      </c>
      <c r="W78" s="954"/>
      <c r="X78" s="954"/>
      <c r="Y78" s="954"/>
      <c r="Z78" s="954"/>
      <c r="AA78" s="954">
        <v>15795</v>
      </c>
      <c r="AB78" s="954"/>
      <c r="AC78" s="954"/>
      <c r="AD78" s="954"/>
      <c r="AE78" s="954"/>
      <c r="AF78" s="954">
        <v>15795</v>
      </c>
      <c r="AG78" s="954"/>
      <c r="AH78" s="954"/>
      <c r="AI78" s="954"/>
      <c r="AJ78" s="954"/>
      <c r="AK78" s="954">
        <v>3838</v>
      </c>
      <c r="AL78" s="954"/>
      <c r="AM78" s="954"/>
      <c r="AN78" s="954"/>
      <c r="AO78" s="954"/>
      <c r="AP78" s="954" t="s">
        <v>586</v>
      </c>
      <c r="AQ78" s="954"/>
      <c r="AR78" s="954"/>
      <c r="AS78" s="954"/>
      <c r="AT78" s="954"/>
      <c r="AU78" s="954" t="s">
        <v>598</v>
      </c>
      <c r="AV78" s="954"/>
      <c r="AW78" s="954"/>
      <c r="AX78" s="954"/>
      <c r="AY78" s="954"/>
      <c r="AZ78" s="955"/>
      <c r="BA78" s="955"/>
      <c r="BB78" s="955"/>
      <c r="BC78" s="955"/>
      <c r="BD78" s="956"/>
      <c r="BE78" s="226"/>
      <c r="BF78" s="226"/>
      <c r="BG78" s="226"/>
      <c r="BH78" s="226"/>
      <c r="BI78" s="226"/>
      <c r="BJ78" s="215"/>
      <c r="BK78" s="215"/>
      <c r="BL78" s="215"/>
      <c r="BM78" s="215"/>
      <c r="BN78" s="215"/>
      <c r="BO78" s="226"/>
      <c r="BP78" s="226"/>
      <c r="BQ78" s="223">
        <v>72</v>
      </c>
      <c r="BR78" s="228"/>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5"/>
    </row>
    <row r="79" spans="1:131" ht="26.25" customHeight="1" x14ac:dyDescent="0.2">
      <c r="A79" s="223">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6"/>
      <c r="BF79" s="226"/>
      <c r="BG79" s="226"/>
      <c r="BH79" s="226"/>
      <c r="BI79" s="226"/>
      <c r="BJ79" s="215"/>
      <c r="BK79" s="215"/>
      <c r="BL79" s="215"/>
      <c r="BM79" s="215"/>
      <c r="BN79" s="215"/>
      <c r="BO79" s="226"/>
      <c r="BP79" s="226"/>
      <c r="BQ79" s="223">
        <v>73</v>
      </c>
      <c r="BR79" s="228"/>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5"/>
    </row>
    <row r="80" spans="1:131" ht="26.25" customHeight="1" x14ac:dyDescent="0.2">
      <c r="A80" s="223">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6"/>
      <c r="BF80" s="226"/>
      <c r="BG80" s="226"/>
      <c r="BH80" s="226"/>
      <c r="BI80" s="226"/>
      <c r="BJ80" s="226"/>
      <c r="BK80" s="226"/>
      <c r="BL80" s="226"/>
      <c r="BM80" s="226"/>
      <c r="BN80" s="226"/>
      <c r="BO80" s="226"/>
      <c r="BP80" s="226"/>
      <c r="BQ80" s="223">
        <v>74</v>
      </c>
      <c r="BR80" s="228"/>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5"/>
    </row>
    <row r="81" spans="1:131" ht="26.25" customHeight="1" x14ac:dyDescent="0.2">
      <c r="A81" s="223">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6"/>
      <c r="BF81" s="226"/>
      <c r="BG81" s="226"/>
      <c r="BH81" s="226"/>
      <c r="BI81" s="226"/>
      <c r="BJ81" s="226"/>
      <c r="BK81" s="226"/>
      <c r="BL81" s="226"/>
      <c r="BM81" s="226"/>
      <c r="BN81" s="226"/>
      <c r="BO81" s="226"/>
      <c r="BP81" s="226"/>
      <c r="BQ81" s="223">
        <v>75</v>
      </c>
      <c r="BR81" s="228"/>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5"/>
    </row>
    <row r="82" spans="1:131" ht="26.25" customHeight="1" x14ac:dyDescent="0.2">
      <c r="A82" s="223">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6"/>
      <c r="BF82" s="226"/>
      <c r="BG82" s="226"/>
      <c r="BH82" s="226"/>
      <c r="BI82" s="226"/>
      <c r="BJ82" s="226"/>
      <c r="BK82" s="226"/>
      <c r="BL82" s="226"/>
      <c r="BM82" s="226"/>
      <c r="BN82" s="226"/>
      <c r="BO82" s="226"/>
      <c r="BP82" s="226"/>
      <c r="BQ82" s="223">
        <v>76</v>
      </c>
      <c r="BR82" s="228"/>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5"/>
    </row>
    <row r="83" spans="1:131" ht="26.25" customHeight="1" x14ac:dyDescent="0.2">
      <c r="A83" s="223">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6"/>
      <c r="BF83" s="226"/>
      <c r="BG83" s="226"/>
      <c r="BH83" s="226"/>
      <c r="BI83" s="226"/>
      <c r="BJ83" s="226"/>
      <c r="BK83" s="226"/>
      <c r="BL83" s="226"/>
      <c r="BM83" s="226"/>
      <c r="BN83" s="226"/>
      <c r="BO83" s="226"/>
      <c r="BP83" s="226"/>
      <c r="BQ83" s="223">
        <v>77</v>
      </c>
      <c r="BR83" s="228"/>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5"/>
    </row>
    <row r="84" spans="1:131" ht="26.25" customHeight="1" x14ac:dyDescent="0.2">
      <c r="A84" s="223">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6"/>
      <c r="BF84" s="226"/>
      <c r="BG84" s="226"/>
      <c r="BH84" s="226"/>
      <c r="BI84" s="226"/>
      <c r="BJ84" s="226"/>
      <c r="BK84" s="226"/>
      <c r="BL84" s="226"/>
      <c r="BM84" s="226"/>
      <c r="BN84" s="226"/>
      <c r="BO84" s="226"/>
      <c r="BP84" s="226"/>
      <c r="BQ84" s="223">
        <v>78</v>
      </c>
      <c r="BR84" s="228"/>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5"/>
    </row>
    <row r="85" spans="1:131" ht="26.25" customHeight="1" x14ac:dyDescent="0.2">
      <c r="A85" s="223">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6"/>
      <c r="BF85" s="226"/>
      <c r="BG85" s="226"/>
      <c r="BH85" s="226"/>
      <c r="BI85" s="226"/>
      <c r="BJ85" s="226"/>
      <c r="BK85" s="226"/>
      <c r="BL85" s="226"/>
      <c r="BM85" s="226"/>
      <c r="BN85" s="226"/>
      <c r="BO85" s="226"/>
      <c r="BP85" s="226"/>
      <c r="BQ85" s="223">
        <v>79</v>
      </c>
      <c r="BR85" s="228"/>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5"/>
    </row>
    <row r="86" spans="1:131" ht="26.25" customHeight="1" x14ac:dyDescent="0.2">
      <c r="A86" s="223">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6"/>
      <c r="BF86" s="226"/>
      <c r="BG86" s="226"/>
      <c r="BH86" s="226"/>
      <c r="BI86" s="226"/>
      <c r="BJ86" s="226"/>
      <c r="BK86" s="226"/>
      <c r="BL86" s="226"/>
      <c r="BM86" s="226"/>
      <c r="BN86" s="226"/>
      <c r="BO86" s="226"/>
      <c r="BP86" s="226"/>
      <c r="BQ86" s="223">
        <v>80</v>
      </c>
      <c r="BR86" s="228"/>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5"/>
    </row>
    <row r="87" spans="1:131" ht="26.25" customHeight="1" x14ac:dyDescent="0.2">
      <c r="A87" s="22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6"/>
      <c r="BF87" s="226"/>
      <c r="BG87" s="226"/>
      <c r="BH87" s="226"/>
      <c r="BI87" s="226"/>
      <c r="BJ87" s="226"/>
      <c r="BK87" s="226"/>
      <c r="BL87" s="226"/>
      <c r="BM87" s="226"/>
      <c r="BN87" s="226"/>
      <c r="BO87" s="226"/>
      <c r="BP87" s="226"/>
      <c r="BQ87" s="223">
        <v>81</v>
      </c>
      <c r="BR87" s="228"/>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5"/>
    </row>
    <row r="88" spans="1:131" ht="26.25" customHeight="1" thickBot="1" x14ac:dyDescent="0.25">
      <c r="A88" s="225" t="s">
        <v>388</v>
      </c>
      <c r="B88" s="920" t="s">
        <v>418</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26258</v>
      </c>
      <c r="AG88" s="942"/>
      <c r="AH88" s="942"/>
      <c r="AI88" s="942"/>
      <c r="AJ88" s="942"/>
      <c r="AK88" s="946"/>
      <c r="AL88" s="946"/>
      <c r="AM88" s="946"/>
      <c r="AN88" s="946"/>
      <c r="AO88" s="946"/>
      <c r="AP88" s="942">
        <v>19561</v>
      </c>
      <c r="AQ88" s="942"/>
      <c r="AR88" s="942"/>
      <c r="AS88" s="942"/>
      <c r="AT88" s="942"/>
      <c r="AU88" s="942">
        <v>257</v>
      </c>
      <c r="AV88" s="942"/>
      <c r="AW88" s="942"/>
      <c r="AX88" s="942"/>
      <c r="AY88" s="942"/>
      <c r="AZ88" s="943"/>
      <c r="BA88" s="943"/>
      <c r="BB88" s="943"/>
      <c r="BC88" s="943"/>
      <c r="BD88" s="944"/>
      <c r="BE88" s="226"/>
      <c r="BF88" s="226"/>
      <c r="BG88" s="226"/>
      <c r="BH88" s="226"/>
      <c r="BI88" s="226"/>
      <c r="BJ88" s="226"/>
      <c r="BK88" s="226"/>
      <c r="BL88" s="226"/>
      <c r="BM88" s="226"/>
      <c r="BN88" s="226"/>
      <c r="BO88" s="226"/>
      <c r="BP88" s="226"/>
      <c r="BQ88" s="223">
        <v>82</v>
      </c>
      <c r="BR88" s="228"/>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5"/>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5"/>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5"/>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5"/>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5"/>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5"/>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5"/>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5"/>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5"/>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5"/>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5"/>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5"/>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5"/>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5"/>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388</v>
      </c>
      <c r="BR102" s="920" t="s">
        <v>419</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5"/>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23" t="s">
        <v>420</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5"/>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24" t="s">
        <v>421</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5"/>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5">
      <c r="A107" s="234" t="s">
        <v>422</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423</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2">
      <c r="A108" s="925" t="s">
        <v>424</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425</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5" customFormat="1" ht="26.25" customHeight="1" x14ac:dyDescent="0.2">
      <c r="A109" s="878" t="s">
        <v>426</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427</v>
      </c>
      <c r="AB109" s="879"/>
      <c r="AC109" s="879"/>
      <c r="AD109" s="879"/>
      <c r="AE109" s="880"/>
      <c r="AF109" s="881" t="s">
        <v>428</v>
      </c>
      <c r="AG109" s="879"/>
      <c r="AH109" s="879"/>
      <c r="AI109" s="879"/>
      <c r="AJ109" s="880"/>
      <c r="AK109" s="881" t="s">
        <v>303</v>
      </c>
      <c r="AL109" s="879"/>
      <c r="AM109" s="879"/>
      <c r="AN109" s="879"/>
      <c r="AO109" s="880"/>
      <c r="AP109" s="881" t="s">
        <v>429</v>
      </c>
      <c r="AQ109" s="879"/>
      <c r="AR109" s="879"/>
      <c r="AS109" s="879"/>
      <c r="AT109" s="912"/>
      <c r="AU109" s="878" t="s">
        <v>426</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427</v>
      </c>
      <c r="BR109" s="879"/>
      <c r="BS109" s="879"/>
      <c r="BT109" s="879"/>
      <c r="BU109" s="880"/>
      <c r="BV109" s="881" t="s">
        <v>428</v>
      </c>
      <c r="BW109" s="879"/>
      <c r="BX109" s="879"/>
      <c r="BY109" s="879"/>
      <c r="BZ109" s="880"/>
      <c r="CA109" s="881" t="s">
        <v>303</v>
      </c>
      <c r="CB109" s="879"/>
      <c r="CC109" s="879"/>
      <c r="CD109" s="879"/>
      <c r="CE109" s="880"/>
      <c r="CF109" s="919" t="s">
        <v>429</v>
      </c>
      <c r="CG109" s="919"/>
      <c r="CH109" s="919"/>
      <c r="CI109" s="919"/>
      <c r="CJ109" s="919"/>
      <c r="CK109" s="881" t="s">
        <v>430</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427</v>
      </c>
      <c r="DH109" s="879"/>
      <c r="DI109" s="879"/>
      <c r="DJ109" s="879"/>
      <c r="DK109" s="880"/>
      <c r="DL109" s="881" t="s">
        <v>428</v>
      </c>
      <c r="DM109" s="879"/>
      <c r="DN109" s="879"/>
      <c r="DO109" s="879"/>
      <c r="DP109" s="880"/>
      <c r="DQ109" s="881" t="s">
        <v>303</v>
      </c>
      <c r="DR109" s="879"/>
      <c r="DS109" s="879"/>
      <c r="DT109" s="879"/>
      <c r="DU109" s="880"/>
      <c r="DV109" s="881" t="s">
        <v>429</v>
      </c>
      <c r="DW109" s="879"/>
      <c r="DX109" s="879"/>
      <c r="DY109" s="879"/>
      <c r="DZ109" s="912"/>
    </row>
    <row r="110" spans="1:131" s="215" customFormat="1" ht="26.25" customHeight="1" x14ac:dyDescent="0.2">
      <c r="A110" s="790" t="s">
        <v>431</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335557</v>
      </c>
      <c r="AB110" s="872"/>
      <c r="AC110" s="872"/>
      <c r="AD110" s="872"/>
      <c r="AE110" s="873"/>
      <c r="AF110" s="874">
        <v>336378</v>
      </c>
      <c r="AG110" s="872"/>
      <c r="AH110" s="872"/>
      <c r="AI110" s="872"/>
      <c r="AJ110" s="873"/>
      <c r="AK110" s="874">
        <v>357756</v>
      </c>
      <c r="AL110" s="872"/>
      <c r="AM110" s="872"/>
      <c r="AN110" s="872"/>
      <c r="AO110" s="873"/>
      <c r="AP110" s="875">
        <v>13.8</v>
      </c>
      <c r="AQ110" s="876"/>
      <c r="AR110" s="876"/>
      <c r="AS110" s="876"/>
      <c r="AT110" s="877"/>
      <c r="AU110" s="913" t="s">
        <v>73</v>
      </c>
      <c r="AV110" s="914"/>
      <c r="AW110" s="914"/>
      <c r="AX110" s="914"/>
      <c r="AY110" s="914"/>
      <c r="AZ110" s="843" t="s">
        <v>432</v>
      </c>
      <c r="BA110" s="791"/>
      <c r="BB110" s="791"/>
      <c r="BC110" s="791"/>
      <c r="BD110" s="791"/>
      <c r="BE110" s="791"/>
      <c r="BF110" s="791"/>
      <c r="BG110" s="791"/>
      <c r="BH110" s="791"/>
      <c r="BI110" s="791"/>
      <c r="BJ110" s="791"/>
      <c r="BK110" s="791"/>
      <c r="BL110" s="791"/>
      <c r="BM110" s="791"/>
      <c r="BN110" s="791"/>
      <c r="BO110" s="791"/>
      <c r="BP110" s="792"/>
      <c r="BQ110" s="844">
        <v>3293843</v>
      </c>
      <c r="BR110" s="825"/>
      <c r="BS110" s="825"/>
      <c r="BT110" s="825"/>
      <c r="BU110" s="825"/>
      <c r="BV110" s="825">
        <v>3425316</v>
      </c>
      <c r="BW110" s="825"/>
      <c r="BX110" s="825"/>
      <c r="BY110" s="825"/>
      <c r="BZ110" s="825"/>
      <c r="CA110" s="825">
        <v>3793173</v>
      </c>
      <c r="CB110" s="825"/>
      <c r="CC110" s="825"/>
      <c r="CD110" s="825"/>
      <c r="CE110" s="825"/>
      <c r="CF110" s="849">
        <v>146.6</v>
      </c>
      <c r="CG110" s="850"/>
      <c r="CH110" s="850"/>
      <c r="CI110" s="850"/>
      <c r="CJ110" s="850"/>
      <c r="CK110" s="909" t="s">
        <v>433</v>
      </c>
      <c r="CL110" s="802"/>
      <c r="CM110" s="843" t="s">
        <v>434</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435</v>
      </c>
      <c r="DH110" s="825"/>
      <c r="DI110" s="825"/>
      <c r="DJ110" s="825"/>
      <c r="DK110" s="825"/>
      <c r="DL110" s="825" t="s">
        <v>128</v>
      </c>
      <c r="DM110" s="825"/>
      <c r="DN110" s="825"/>
      <c r="DO110" s="825"/>
      <c r="DP110" s="825"/>
      <c r="DQ110" s="825" t="s">
        <v>128</v>
      </c>
      <c r="DR110" s="825"/>
      <c r="DS110" s="825"/>
      <c r="DT110" s="825"/>
      <c r="DU110" s="825"/>
      <c r="DV110" s="826" t="s">
        <v>435</v>
      </c>
      <c r="DW110" s="826"/>
      <c r="DX110" s="826"/>
      <c r="DY110" s="826"/>
      <c r="DZ110" s="827"/>
    </row>
    <row r="111" spans="1:131" s="215" customFormat="1" ht="26.25" customHeight="1" x14ac:dyDescent="0.2">
      <c r="A111" s="757" t="s">
        <v>436</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128</v>
      </c>
      <c r="AB111" s="902"/>
      <c r="AC111" s="902"/>
      <c r="AD111" s="902"/>
      <c r="AE111" s="903"/>
      <c r="AF111" s="904" t="s">
        <v>409</v>
      </c>
      <c r="AG111" s="902"/>
      <c r="AH111" s="902"/>
      <c r="AI111" s="902"/>
      <c r="AJ111" s="903"/>
      <c r="AK111" s="904" t="s">
        <v>409</v>
      </c>
      <c r="AL111" s="902"/>
      <c r="AM111" s="902"/>
      <c r="AN111" s="902"/>
      <c r="AO111" s="903"/>
      <c r="AP111" s="905" t="s">
        <v>435</v>
      </c>
      <c r="AQ111" s="906"/>
      <c r="AR111" s="906"/>
      <c r="AS111" s="906"/>
      <c r="AT111" s="907"/>
      <c r="AU111" s="915"/>
      <c r="AV111" s="916"/>
      <c r="AW111" s="916"/>
      <c r="AX111" s="916"/>
      <c r="AY111" s="916"/>
      <c r="AZ111" s="798" t="s">
        <v>437</v>
      </c>
      <c r="BA111" s="735"/>
      <c r="BB111" s="735"/>
      <c r="BC111" s="735"/>
      <c r="BD111" s="735"/>
      <c r="BE111" s="735"/>
      <c r="BF111" s="735"/>
      <c r="BG111" s="735"/>
      <c r="BH111" s="735"/>
      <c r="BI111" s="735"/>
      <c r="BJ111" s="735"/>
      <c r="BK111" s="735"/>
      <c r="BL111" s="735"/>
      <c r="BM111" s="735"/>
      <c r="BN111" s="735"/>
      <c r="BO111" s="735"/>
      <c r="BP111" s="736"/>
      <c r="BQ111" s="799" t="s">
        <v>409</v>
      </c>
      <c r="BR111" s="800"/>
      <c r="BS111" s="800"/>
      <c r="BT111" s="800"/>
      <c r="BU111" s="800"/>
      <c r="BV111" s="800" t="s">
        <v>409</v>
      </c>
      <c r="BW111" s="800"/>
      <c r="BX111" s="800"/>
      <c r="BY111" s="800"/>
      <c r="BZ111" s="800"/>
      <c r="CA111" s="800" t="s">
        <v>128</v>
      </c>
      <c r="CB111" s="800"/>
      <c r="CC111" s="800"/>
      <c r="CD111" s="800"/>
      <c r="CE111" s="800"/>
      <c r="CF111" s="858" t="s">
        <v>128</v>
      </c>
      <c r="CG111" s="859"/>
      <c r="CH111" s="859"/>
      <c r="CI111" s="859"/>
      <c r="CJ111" s="859"/>
      <c r="CK111" s="910"/>
      <c r="CL111" s="804"/>
      <c r="CM111" s="798" t="s">
        <v>438</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409</v>
      </c>
      <c r="DH111" s="800"/>
      <c r="DI111" s="800"/>
      <c r="DJ111" s="800"/>
      <c r="DK111" s="800"/>
      <c r="DL111" s="800" t="s">
        <v>128</v>
      </c>
      <c r="DM111" s="800"/>
      <c r="DN111" s="800"/>
      <c r="DO111" s="800"/>
      <c r="DP111" s="800"/>
      <c r="DQ111" s="800" t="s">
        <v>435</v>
      </c>
      <c r="DR111" s="800"/>
      <c r="DS111" s="800"/>
      <c r="DT111" s="800"/>
      <c r="DU111" s="800"/>
      <c r="DV111" s="777" t="s">
        <v>409</v>
      </c>
      <c r="DW111" s="777"/>
      <c r="DX111" s="777"/>
      <c r="DY111" s="777"/>
      <c r="DZ111" s="778"/>
    </row>
    <row r="112" spans="1:131" s="215" customFormat="1" ht="26.25" customHeight="1" x14ac:dyDescent="0.2">
      <c r="A112" s="895" t="s">
        <v>439</v>
      </c>
      <c r="B112" s="896"/>
      <c r="C112" s="735" t="s">
        <v>440</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435</v>
      </c>
      <c r="AB112" s="763"/>
      <c r="AC112" s="763"/>
      <c r="AD112" s="763"/>
      <c r="AE112" s="764"/>
      <c r="AF112" s="765" t="s">
        <v>435</v>
      </c>
      <c r="AG112" s="763"/>
      <c r="AH112" s="763"/>
      <c r="AI112" s="763"/>
      <c r="AJ112" s="764"/>
      <c r="AK112" s="765" t="s">
        <v>435</v>
      </c>
      <c r="AL112" s="763"/>
      <c r="AM112" s="763"/>
      <c r="AN112" s="763"/>
      <c r="AO112" s="764"/>
      <c r="AP112" s="807" t="s">
        <v>435</v>
      </c>
      <c r="AQ112" s="808"/>
      <c r="AR112" s="808"/>
      <c r="AS112" s="808"/>
      <c r="AT112" s="809"/>
      <c r="AU112" s="915"/>
      <c r="AV112" s="916"/>
      <c r="AW112" s="916"/>
      <c r="AX112" s="916"/>
      <c r="AY112" s="916"/>
      <c r="AZ112" s="798" t="s">
        <v>441</v>
      </c>
      <c r="BA112" s="735"/>
      <c r="BB112" s="735"/>
      <c r="BC112" s="735"/>
      <c r="BD112" s="735"/>
      <c r="BE112" s="735"/>
      <c r="BF112" s="735"/>
      <c r="BG112" s="735"/>
      <c r="BH112" s="735"/>
      <c r="BI112" s="735"/>
      <c r="BJ112" s="735"/>
      <c r="BK112" s="735"/>
      <c r="BL112" s="735"/>
      <c r="BM112" s="735"/>
      <c r="BN112" s="735"/>
      <c r="BO112" s="735"/>
      <c r="BP112" s="736"/>
      <c r="BQ112" s="799">
        <v>440335</v>
      </c>
      <c r="BR112" s="800"/>
      <c r="BS112" s="800"/>
      <c r="BT112" s="800"/>
      <c r="BU112" s="800"/>
      <c r="BV112" s="800">
        <v>407688</v>
      </c>
      <c r="BW112" s="800"/>
      <c r="BX112" s="800"/>
      <c r="BY112" s="800"/>
      <c r="BZ112" s="800"/>
      <c r="CA112" s="800">
        <v>371701</v>
      </c>
      <c r="CB112" s="800"/>
      <c r="CC112" s="800"/>
      <c r="CD112" s="800"/>
      <c r="CE112" s="800"/>
      <c r="CF112" s="858">
        <v>14.4</v>
      </c>
      <c r="CG112" s="859"/>
      <c r="CH112" s="859"/>
      <c r="CI112" s="859"/>
      <c r="CJ112" s="859"/>
      <c r="CK112" s="910"/>
      <c r="CL112" s="804"/>
      <c r="CM112" s="798" t="s">
        <v>442</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435</v>
      </c>
      <c r="DH112" s="800"/>
      <c r="DI112" s="800"/>
      <c r="DJ112" s="800"/>
      <c r="DK112" s="800"/>
      <c r="DL112" s="800" t="s">
        <v>435</v>
      </c>
      <c r="DM112" s="800"/>
      <c r="DN112" s="800"/>
      <c r="DO112" s="800"/>
      <c r="DP112" s="800"/>
      <c r="DQ112" s="800" t="s">
        <v>435</v>
      </c>
      <c r="DR112" s="800"/>
      <c r="DS112" s="800"/>
      <c r="DT112" s="800"/>
      <c r="DU112" s="800"/>
      <c r="DV112" s="777" t="s">
        <v>435</v>
      </c>
      <c r="DW112" s="777"/>
      <c r="DX112" s="777"/>
      <c r="DY112" s="777"/>
      <c r="DZ112" s="778"/>
    </row>
    <row r="113" spans="1:130" s="215" customFormat="1" ht="26.25" customHeight="1" x14ac:dyDescent="0.2">
      <c r="A113" s="897"/>
      <c r="B113" s="898"/>
      <c r="C113" s="735" t="s">
        <v>443</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51394</v>
      </c>
      <c r="AB113" s="902"/>
      <c r="AC113" s="902"/>
      <c r="AD113" s="902"/>
      <c r="AE113" s="903"/>
      <c r="AF113" s="904">
        <v>51595</v>
      </c>
      <c r="AG113" s="902"/>
      <c r="AH113" s="902"/>
      <c r="AI113" s="902"/>
      <c r="AJ113" s="903"/>
      <c r="AK113" s="904">
        <v>51877</v>
      </c>
      <c r="AL113" s="902"/>
      <c r="AM113" s="902"/>
      <c r="AN113" s="902"/>
      <c r="AO113" s="903"/>
      <c r="AP113" s="905">
        <v>2</v>
      </c>
      <c r="AQ113" s="906"/>
      <c r="AR113" s="906"/>
      <c r="AS113" s="906"/>
      <c r="AT113" s="907"/>
      <c r="AU113" s="915"/>
      <c r="AV113" s="916"/>
      <c r="AW113" s="916"/>
      <c r="AX113" s="916"/>
      <c r="AY113" s="916"/>
      <c r="AZ113" s="798" t="s">
        <v>444</v>
      </c>
      <c r="BA113" s="735"/>
      <c r="BB113" s="735"/>
      <c r="BC113" s="735"/>
      <c r="BD113" s="735"/>
      <c r="BE113" s="735"/>
      <c r="BF113" s="735"/>
      <c r="BG113" s="735"/>
      <c r="BH113" s="735"/>
      <c r="BI113" s="735"/>
      <c r="BJ113" s="735"/>
      <c r="BK113" s="735"/>
      <c r="BL113" s="735"/>
      <c r="BM113" s="735"/>
      <c r="BN113" s="735"/>
      <c r="BO113" s="735"/>
      <c r="BP113" s="736"/>
      <c r="BQ113" s="799">
        <v>482333</v>
      </c>
      <c r="BR113" s="800"/>
      <c r="BS113" s="800"/>
      <c r="BT113" s="800"/>
      <c r="BU113" s="800"/>
      <c r="BV113" s="800">
        <v>453230</v>
      </c>
      <c r="BW113" s="800"/>
      <c r="BX113" s="800"/>
      <c r="BY113" s="800"/>
      <c r="BZ113" s="800"/>
      <c r="CA113" s="800">
        <v>256998</v>
      </c>
      <c r="CB113" s="800"/>
      <c r="CC113" s="800"/>
      <c r="CD113" s="800"/>
      <c r="CE113" s="800"/>
      <c r="CF113" s="858">
        <v>9.9</v>
      </c>
      <c r="CG113" s="859"/>
      <c r="CH113" s="859"/>
      <c r="CI113" s="859"/>
      <c r="CJ113" s="859"/>
      <c r="CK113" s="910"/>
      <c r="CL113" s="804"/>
      <c r="CM113" s="798" t="s">
        <v>445</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435</v>
      </c>
      <c r="DH113" s="763"/>
      <c r="DI113" s="763"/>
      <c r="DJ113" s="763"/>
      <c r="DK113" s="764"/>
      <c r="DL113" s="765" t="s">
        <v>435</v>
      </c>
      <c r="DM113" s="763"/>
      <c r="DN113" s="763"/>
      <c r="DO113" s="763"/>
      <c r="DP113" s="764"/>
      <c r="DQ113" s="765" t="s">
        <v>435</v>
      </c>
      <c r="DR113" s="763"/>
      <c r="DS113" s="763"/>
      <c r="DT113" s="763"/>
      <c r="DU113" s="764"/>
      <c r="DV113" s="807" t="s">
        <v>435</v>
      </c>
      <c r="DW113" s="808"/>
      <c r="DX113" s="808"/>
      <c r="DY113" s="808"/>
      <c r="DZ113" s="809"/>
    </row>
    <row r="114" spans="1:130" s="215" customFormat="1" ht="26.25" customHeight="1" x14ac:dyDescent="0.2">
      <c r="A114" s="897"/>
      <c r="B114" s="898"/>
      <c r="C114" s="735" t="s">
        <v>446</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43817</v>
      </c>
      <c r="AB114" s="763"/>
      <c r="AC114" s="763"/>
      <c r="AD114" s="763"/>
      <c r="AE114" s="764"/>
      <c r="AF114" s="765">
        <v>32084</v>
      </c>
      <c r="AG114" s="763"/>
      <c r="AH114" s="763"/>
      <c r="AI114" s="763"/>
      <c r="AJ114" s="764"/>
      <c r="AK114" s="765">
        <v>32288</v>
      </c>
      <c r="AL114" s="763"/>
      <c r="AM114" s="763"/>
      <c r="AN114" s="763"/>
      <c r="AO114" s="764"/>
      <c r="AP114" s="807">
        <v>1.2</v>
      </c>
      <c r="AQ114" s="808"/>
      <c r="AR114" s="808"/>
      <c r="AS114" s="808"/>
      <c r="AT114" s="809"/>
      <c r="AU114" s="915"/>
      <c r="AV114" s="916"/>
      <c r="AW114" s="916"/>
      <c r="AX114" s="916"/>
      <c r="AY114" s="916"/>
      <c r="AZ114" s="798" t="s">
        <v>447</v>
      </c>
      <c r="BA114" s="735"/>
      <c r="BB114" s="735"/>
      <c r="BC114" s="735"/>
      <c r="BD114" s="735"/>
      <c r="BE114" s="735"/>
      <c r="BF114" s="735"/>
      <c r="BG114" s="735"/>
      <c r="BH114" s="735"/>
      <c r="BI114" s="735"/>
      <c r="BJ114" s="735"/>
      <c r="BK114" s="735"/>
      <c r="BL114" s="735"/>
      <c r="BM114" s="735"/>
      <c r="BN114" s="735"/>
      <c r="BO114" s="735"/>
      <c r="BP114" s="736"/>
      <c r="BQ114" s="799">
        <v>926509</v>
      </c>
      <c r="BR114" s="800"/>
      <c r="BS114" s="800"/>
      <c r="BT114" s="800"/>
      <c r="BU114" s="800"/>
      <c r="BV114" s="800">
        <v>946125</v>
      </c>
      <c r="BW114" s="800"/>
      <c r="BX114" s="800"/>
      <c r="BY114" s="800"/>
      <c r="BZ114" s="800"/>
      <c r="CA114" s="800">
        <v>924206</v>
      </c>
      <c r="CB114" s="800"/>
      <c r="CC114" s="800"/>
      <c r="CD114" s="800"/>
      <c r="CE114" s="800"/>
      <c r="CF114" s="858">
        <v>35.700000000000003</v>
      </c>
      <c r="CG114" s="859"/>
      <c r="CH114" s="859"/>
      <c r="CI114" s="859"/>
      <c r="CJ114" s="859"/>
      <c r="CK114" s="910"/>
      <c r="CL114" s="804"/>
      <c r="CM114" s="798" t="s">
        <v>448</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435</v>
      </c>
      <c r="DH114" s="763"/>
      <c r="DI114" s="763"/>
      <c r="DJ114" s="763"/>
      <c r="DK114" s="764"/>
      <c r="DL114" s="765" t="s">
        <v>435</v>
      </c>
      <c r="DM114" s="763"/>
      <c r="DN114" s="763"/>
      <c r="DO114" s="763"/>
      <c r="DP114" s="764"/>
      <c r="DQ114" s="765" t="s">
        <v>435</v>
      </c>
      <c r="DR114" s="763"/>
      <c r="DS114" s="763"/>
      <c r="DT114" s="763"/>
      <c r="DU114" s="764"/>
      <c r="DV114" s="807" t="s">
        <v>435</v>
      </c>
      <c r="DW114" s="808"/>
      <c r="DX114" s="808"/>
      <c r="DY114" s="808"/>
      <c r="DZ114" s="809"/>
    </row>
    <row r="115" spans="1:130" s="215" customFormat="1" ht="26.25" customHeight="1" x14ac:dyDescent="0.2">
      <c r="A115" s="897"/>
      <c r="B115" s="898"/>
      <c r="C115" s="735" t="s">
        <v>449</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435</v>
      </c>
      <c r="AB115" s="902"/>
      <c r="AC115" s="902"/>
      <c r="AD115" s="902"/>
      <c r="AE115" s="903"/>
      <c r="AF115" s="904" t="s">
        <v>435</v>
      </c>
      <c r="AG115" s="902"/>
      <c r="AH115" s="902"/>
      <c r="AI115" s="902"/>
      <c r="AJ115" s="903"/>
      <c r="AK115" s="904" t="s">
        <v>435</v>
      </c>
      <c r="AL115" s="902"/>
      <c r="AM115" s="902"/>
      <c r="AN115" s="902"/>
      <c r="AO115" s="903"/>
      <c r="AP115" s="905" t="s">
        <v>435</v>
      </c>
      <c r="AQ115" s="906"/>
      <c r="AR115" s="906"/>
      <c r="AS115" s="906"/>
      <c r="AT115" s="907"/>
      <c r="AU115" s="915"/>
      <c r="AV115" s="916"/>
      <c r="AW115" s="916"/>
      <c r="AX115" s="916"/>
      <c r="AY115" s="916"/>
      <c r="AZ115" s="798" t="s">
        <v>450</v>
      </c>
      <c r="BA115" s="735"/>
      <c r="BB115" s="735"/>
      <c r="BC115" s="735"/>
      <c r="BD115" s="735"/>
      <c r="BE115" s="735"/>
      <c r="BF115" s="735"/>
      <c r="BG115" s="735"/>
      <c r="BH115" s="735"/>
      <c r="BI115" s="735"/>
      <c r="BJ115" s="735"/>
      <c r="BK115" s="735"/>
      <c r="BL115" s="735"/>
      <c r="BM115" s="735"/>
      <c r="BN115" s="735"/>
      <c r="BO115" s="735"/>
      <c r="BP115" s="736"/>
      <c r="BQ115" s="799" t="s">
        <v>435</v>
      </c>
      <c r="BR115" s="800"/>
      <c r="BS115" s="800"/>
      <c r="BT115" s="800"/>
      <c r="BU115" s="800"/>
      <c r="BV115" s="800" t="s">
        <v>435</v>
      </c>
      <c r="BW115" s="800"/>
      <c r="BX115" s="800"/>
      <c r="BY115" s="800"/>
      <c r="BZ115" s="800"/>
      <c r="CA115" s="800" t="s">
        <v>435</v>
      </c>
      <c r="CB115" s="800"/>
      <c r="CC115" s="800"/>
      <c r="CD115" s="800"/>
      <c r="CE115" s="800"/>
      <c r="CF115" s="858" t="s">
        <v>435</v>
      </c>
      <c r="CG115" s="859"/>
      <c r="CH115" s="859"/>
      <c r="CI115" s="859"/>
      <c r="CJ115" s="859"/>
      <c r="CK115" s="910"/>
      <c r="CL115" s="804"/>
      <c r="CM115" s="798" t="s">
        <v>451</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435</v>
      </c>
      <c r="DH115" s="763"/>
      <c r="DI115" s="763"/>
      <c r="DJ115" s="763"/>
      <c r="DK115" s="764"/>
      <c r="DL115" s="765" t="s">
        <v>435</v>
      </c>
      <c r="DM115" s="763"/>
      <c r="DN115" s="763"/>
      <c r="DO115" s="763"/>
      <c r="DP115" s="764"/>
      <c r="DQ115" s="765" t="s">
        <v>435</v>
      </c>
      <c r="DR115" s="763"/>
      <c r="DS115" s="763"/>
      <c r="DT115" s="763"/>
      <c r="DU115" s="764"/>
      <c r="DV115" s="807" t="s">
        <v>435</v>
      </c>
      <c r="DW115" s="808"/>
      <c r="DX115" s="808"/>
      <c r="DY115" s="808"/>
      <c r="DZ115" s="809"/>
    </row>
    <row r="116" spans="1:130" s="215" customFormat="1" ht="26.25" customHeight="1" x14ac:dyDescent="0.2">
      <c r="A116" s="899"/>
      <c r="B116" s="900"/>
      <c r="C116" s="822" t="s">
        <v>452</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435</v>
      </c>
      <c r="AB116" s="763"/>
      <c r="AC116" s="763"/>
      <c r="AD116" s="763"/>
      <c r="AE116" s="764"/>
      <c r="AF116" s="765" t="s">
        <v>435</v>
      </c>
      <c r="AG116" s="763"/>
      <c r="AH116" s="763"/>
      <c r="AI116" s="763"/>
      <c r="AJ116" s="764"/>
      <c r="AK116" s="765" t="s">
        <v>435</v>
      </c>
      <c r="AL116" s="763"/>
      <c r="AM116" s="763"/>
      <c r="AN116" s="763"/>
      <c r="AO116" s="764"/>
      <c r="AP116" s="807" t="s">
        <v>435</v>
      </c>
      <c r="AQ116" s="808"/>
      <c r="AR116" s="808"/>
      <c r="AS116" s="808"/>
      <c r="AT116" s="809"/>
      <c r="AU116" s="915"/>
      <c r="AV116" s="916"/>
      <c r="AW116" s="916"/>
      <c r="AX116" s="916"/>
      <c r="AY116" s="916"/>
      <c r="AZ116" s="892" t="s">
        <v>453</v>
      </c>
      <c r="BA116" s="893"/>
      <c r="BB116" s="893"/>
      <c r="BC116" s="893"/>
      <c r="BD116" s="893"/>
      <c r="BE116" s="893"/>
      <c r="BF116" s="893"/>
      <c r="BG116" s="893"/>
      <c r="BH116" s="893"/>
      <c r="BI116" s="893"/>
      <c r="BJ116" s="893"/>
      <c r="BK116" s="893"/>
      <c r="BL116" s="893"/>
      <c r="BM116" s="893"/>
      <c r="BN116" s="893"/>
      <c r="BO116" s="893"/>
      <c r="BP116" s="894"/>
      <c r="BQ116" s="799" t="s">
        <v>435</v>
      </c>
      <c r="BR116" s="800"/>
      <c r="BS116" s="800"/>
      <c r="BT116" s="800"/>
      <c r="BU116" s="800"/>
      <c r="BV116" s="800" t="s">
        <v>435</v>
      </c>
      <c r="BW116" s="800"/>
      <c r="BX116" s="800"/>
      <c r="BY116" s="800"/>
      <c r="BZ116" s="800"/>
      <c r="CA116" s="800" t="s">
        <v>435</v>
      </c>
      <c r="CB116" s="800"/>
      <c r="CC116" s="800"/>
      <c r="CD116" s="800"/>
      <c r="CE116" s="800"/>
      <c r="CF116" s="858" t="s">
        <v>435</v>
      </c>
      <c r="CG116" s="859"/>
      <c r="CH116" s="859"/>
      <c r="CI116" s="859"/>
      <c r="CJ116" s="859"/>
      <c r="CK116" s="910"/>
      <c r="CL116" s="804"/>
      <c r="CM116" s="798" t="s">
        <v>454</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435</v>
      </c>
      <c r="DH116" s="763"/>
      <c r="DI116" s="763"/>
      <c r="DJ116" s="763"/>
      <c r="DK116" s="764"/>
      <c r="DL116" s="765" t="s">
        <v>435</v>
      </c>
      <c r="DM116" s="763"/>
      <c r="DN116" s="763"/>
      <c r="DO116" s="763"/>
      <c r="DP116" s="764"/>
      <c r="DQ116" s="765" t="s">
        <v>435</v>
      </c>
      <c r="DR116" s="763"/>
      <c r="DS116" s="763"/>
      <c r="DT116" s="763"/>
      <c r="DU116" s="764"/>
      <c r="DV116" s="807" t="s">
        <v>435</v>
      </c>
      <c r="DW116" s="808"/>
      <c r="DX116" s="808"/>
      <c r="DY116" s="808"/>
      <c r="DZ116" s="809"/>
    </row>
    <row r="117" spans="1:130" s="215" customFormat="1" ht="26.25" customHeight="1" x14ac:dyDescent="0.2">
      <c r="A117" s="878" t="s">
        <v>185</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455</v>
      </c>
      <c r="Z117" s="880"/>
      <c r="AA117" s="885">
        <v>430768</v>
      </c>
      <c r="AB117" s="886"/>
      <c r="AC117" s="886"/>
      <c r="AD117" s="886"/>
      <c r="AE117" s="887"/>
      <c r="AF117" s="888">
        <v>420057</v>
      </c>
      <c r="AG117" s="886"/>
      <c r="AH117" s="886"/>
      <c r="AI117" s="886"/>
      <c r="AJ117" s="887"/>
      <c r="AK117" s="888">
        <v>441921</v>
      </c>
      <c r="AL117" s="886"/>
      <c r="AM117" s="886"/>
      <c r="AN117" s="886"/>
      <c r="AO117" s="887"/>
      <c r="AP117" s="889"/>
      <c r="AQ117" s="890"/>
      <c r="AR117" s="890"/>
      <c r="AS117" s="890"/>
      <c r="AT117" s="891"/>
      <c r="AU117" s="915"/>
      <c r="AV117" s="916"/>
      <c r="AW117" s="916"/>
      <c r="AX117" s="916"/>
      <c r="AY117" s="916"/>
      <c r="AZ117" s="846" t="s">
        <v>456</v>
      </c>
      <c r="BA117" s="847"/>
      <c r="BB117" s="847"/>
      <c r="BC117" s="847"/>
      <c r="BD117" s="847"/>
      <c r="BE117" s="847"/>
      <c r="BF117" s="847"/>
      <c r="BG117" s="847"/>
      <c r="BH117" s="847"/>
      <c r="BI117" s="847"/>
      <c r="BJ117" s="847"/>
      <c r="BK117" s="847"/>
      <c r="BL117" s="847"/>
      <c r="BM117" s="847"/>
      <c r="BN117" s="847"/>
      <c r="BO117" s="847"/>
      <c r="BP117" s="848"/>
      <c r="BQ117" s="799" t="s">
        <v>457</v>
      </c>
      <c r="BR117" s="800"/>
      <c r="BS117" s="800"/>
      <c r="BT117" s="800"/>
      <c r="BU117" s="800"/>
      <c r="BV117" s="800" t="s">
        <v>458</v>
      </c>
      <c r="BW117" s="800"/>
      <c r="BX117" s="800"/>
      <c r="BY117" s="800"/>
      <c r="BZ117" s="800"/>
      <c r="CA117" s="800" t="s">
        <v>457</v>
      </c>
      <c r="CB117" s="800"/>
      <c r="CC117" s="800"/>
      <c r="CD117" s="800"/>
      <c r="CE117" s="800"/>
      <c r="CF117" s="858" t="s">
        <v>457</v>
      </c>
      <c r="CG117" s="859"/>
      <c r="CH117" s="859"/>
      <c r="CI117" s="859"/>
      <c r="CJ117" s="859"/>
      <c r="CK117" s="910"/>
      <c r="CL117" s="804"/>
      <c r="CM117" s="798" t="s">
        <v>459</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460</v>
      </c>
      <c r="DH117" s="763"/>
      <c r="DI117" s="763"/>
      <c r="DJ117" s="763"/>
      <c r="DK117" s="764"/>
      <c r="DL117" s="765" t="s">
        <v>461</v>
      </c>
      <c r="DM117" s="763"/>
      <c r="DN117" s="763"/>
      <c r="DO117" s="763"/>
      <c r="DP117" s="764"/>
      <c r="DQ117" s="765" t="s">
        <v>460</v>
      </c>
      <c r="DR117" s="763"/>
      <c r="DS117" s="763"/>
      <c r="DT117" s="763"/>
      <c r="DU117" s="764"/>
      <c r="DV117" s="807" t="s">
        <v>458</v>
      </c>
      <c r="DW117" s="808"/>
      <c r="DX117" s="808"/>
      <c r="DY117" s="808"/>
      <c r="DZ117" s="809"/>
    </row>
    <row r="118" spans="1:130" s="215" customFormat="1" ht="26.25" customHeight="1" x14ac:dyDescent="0.2">
      <c r="A118" s="878" t="s">
        <v>430</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427</v>
      </c>
      <c r="AB118" s="879"/>
      <c r="AC118" s="879"/>
      <c r="AD118" s="879"/>
      <c r="AE118" s="880"/>
      <c r="AF118" s="881" t="s">
        <v>428</v>
      </c>
      <c r="AG118" s="879"/>
      <c r="AH118" s="879"/>
      <c r="AI118" s="879"/>
      <c r="AJ118" s="880"/>
      <c r="AK118" s="881" t="s">
        <v>303</v>
      </c>
      <c r="AL118" s="879"/>
      <c r="AM118" s="879"/>
      <c r="AN118" s="879"/>
      <c r="AO118" s="880"/>
      <c r="AP118" s="882" t="s">
        <v>429</v>
      </c>
      <c r="AQ118" s="883"/>
      <c r="AR118" s="883"/>
      <c r="AS118" s="883"/>
      <c r="AT118" s="884"/>
      <c r="AU118" s="915"/>
      <c r="AV118" s="916"/>
      <c r="AW118" s="916"/>
      <c r="AX118" s="916"/>
      <c r="AY118" s="916"/>
      <c r="AZ118" s="821" t="s">
        <v>462</v>
      </c>
      <c r="BA118" s="822"/>
      <c r="BB118" s="822"/>
      <c r="BC118" s="822"/>
      <c r="BD118" s="822"/>
      <c r="BE118" s="822"/>
      <c r="BF118" s="822"/>
      <c r="BG118" s="822"/>
      <c r="BH118" s="822"/>
      <c r="BI118" s="822"/>
      <c r="BJ118" s="822"/>
      <c r="BK118" s="822"/>
      <c r="BL118" s="822"/>
      <c r="BM118" s="822"/>
      <c r="BN118" s="822"/>
      <c r="BO118" s="822"/>
      <c r="BP118" s="823"/>
      <c r="BQ118" s="862" t="s">
        <v>463</v>
      </c>
      <c r="BR118" s="828"/>
      <c r="BS118" s="828"/>
      <c r="BT118" s="828"/>
      <c r="BU118" s="828"/>
      <c r="BV118" s="828" t="s">
        <v>457</v>
      </c>
      <c r="BW118" s="828"/>
      <c r="BX118" s="828"/>
      <c r="BY118" s="828"/>
      <c r="BZ118" s="828"/>
      <c r="CA118" s="828" t="s">
        <v>461</v>
      </c>
      <c r="CB118" s="828"/>
      <c r="CC118" s="828"/>
      <c r="CD118" s="828"/>
      <c r="CE118" s="828"/>
      <c r="CF118" s="858" t="s">
        <v>458</v>
      </c>
      <c r="CG118" s="859"/>
      <c r="CH118" s="859"/>
      <c r="CI118" s="859"/>
      <c r="CJ118" s="859"/>
      <c r="CK118" s="910"/>
      <c r="CL118" s="804"/>
      <c r="CM118" s="798" t="s">
        <v>464</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457</v>
      </c>
      <c r="DH118" s="763"/>
      <c r="DI118" s="763"/>
      <c r="DJ118" s="763"/>
      <c r="DK118" s="764"/>
      <c r="DL118" s="765" t="s">
        <v>458</v>
      </c>
      <c r="DM118" s="763"/>
      <c r="DN118" s="763"/>
      <c r="DO118" s="763"/>
      <c r="DP118" s="764"/>
      <c r="DQ118" s="765" t="s">
        <v>457</v>
      </c>
      <c r="DR118" s="763"/>
      <c r="DS118" s="763"/>
      <c r="DT118" s="763"/>
      <c r="DU118" s="764"/>
      <c r="DV118" s="807" t="s">
        <v>458</v>
      </c>
      <c r="DW118" s="808"/>
      <c r="DX118" s="808"/>
      <c r="DY118" s="808"/>
      <c r="DZ118" s="809"/>
    </row>
    <row r="119" spans="1:130" s="215" customFormat="1" ht="26.25" customHeight="1" x14ac:dyDescent="0.2">
      <c r="A119" s="801" t="s">
        <v>433</v>
      </c>
      <c r="B119" s="802"/>
      <c r="C119" s="843" t="s">
        <v>434</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457</v>
      </c>
      <c r="AB119" s="872"/>
      <c r="AC119" s="872"/>
      <c r="AD119" s="872"/>
      <c r="AE119" s="873"/>
      <c r="AF119" s="874" t="s">
        <v>463</v>
      </c>
      <c r="AG119" s="872"/>
      <c r="AH119" s="872"/>
      <c r="AI119" s="872"/>
      <c r="AJ119" s="873"/>
      <c r="AK119" s="874" t="s">
        <v>458</v>
      </c>
      <c r="AL119" s="872"/>
      <c r="AM119" s="872"/>
      <c r="AN119" s="872"/>
      <c r="AO119" s="873"/>
      <c r="AP119" s="875" t="s">
        <v>458</v>
      </c>
      <c r="AQ119" s="876"/>
      <c r="AR119" s="876"/>
      <c r="AS119" s="876"/>
      <c r="AT119" s="877"/>
      <c r="AU119" s="917"/>
      <c r="AV119" s="918"/>
      <c r="AW119" s="918"/>
      <c r="AX119" s="918"/>
      <c r="AY119" s="918"/>
      <c r="AZ119" s="236" t="s">
        <v>185</v>
      </c>
      <c r="BA119" s="236"/>
      <c r="BB119" s="236"/>
      <c r="BC119" s="236"/>
      <c r="BD119" s="236"/>
      <c r="BE119" s="236"/>
      <c r="BF119" s="236"/>
      <c r="BG119" s="236"/>
      <c r="BH119" s="236"/>
      <c r="BI119" s="236"/>
      <c r="BJ119" s="236"/>
      <c r="BK119" s="236"/>
      <c r="BL119" s="236"/>
      <c r="BM119" s="236"/>
      <c r="BN119" s="236"/>
      <c r="BO119" s="860" t="s">
        <v>465</v>
      </c>
      <c r="BP119" s="861"/>
      <c r="BQ119" s="862">
        <v>5143020</v>
      </c>
      <c r="BR119" s="828"/>
      <c r="BS119" s="828"/>
      <c r="BT119" s="828"/>
      <c r="BU119" s="828"/>
      <c r="BV119" s="828">
        <v>5232359</v>
      </c>
      <c r="BW119" s="828"/>
      <c r="BX119" s="828"/>
      <c r="BY119" s="828"/>
      <c r="BZ119" s="828"/>
      <c r="CA119" s="828">
        <v>5346078</v>
      </c>
      <c r="CB119" s="828"/>
      <c r="CC119" s="828"/>
      <c r="CD119" s="828"/>
      <c r="CE119" s="828"/>
      <c r="CF119" s="731"/>
      <c r="CG119" s="732"/>
      <c r="CH119" s="732"/>
      <c r="CI119" s="732"/>
      <c r="CJ119" s="817"/>
      <c r="CK119" s="911"/>
      <c r="CL119" s="806"/>
      <c r="CM119" s="821" t="s">
        <v>466</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457</v>
      </c>
      <c r="DH119" s="747"/>
      <c r="DI119" s="747"/>
      <c r="DJ119" s="747"/>
      <c r="DK119" s="748"/>
      <c r="DL119" s="749" t="s">
        <v>458</v>
      </c>
      <c r="DM119" s="747"/>
      <c r="DN119" s="747"/>
      <c r="DO119" s="747"/>
      <c r="DP119" s="748"/>
      <c r="DQ119" s="749" t="s">
        <v>457</v>
      </c>
      <c r="DR119" s="747"/>
      <c r="DS119" s="747"/>
      <c r="DT119" s="747"/>
      <c r="DU119" s="748"/>
      <c r="DV119" s="831" t="s">
        <v>458</v>
      </c>
      <c r="DW119" s="832"/>
      <c r="DX119" s="832"/>
      <c r="DY119" s="832"/>
      <c r="DZ119" s="833"/>
    </row>
    <row r="120" spans="1:130" s="215" customFormat="1" ht="26.25" customHeight="1" x14ac:dyDescent="0.2">
      <c r="A120" s="803"/>
      <c r="B120" s="804"/>
      <c r="C120" s="798" t="s">
        <v>438</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458</v>
      </c>
      <c r="AB120" s="763"/>
      <c r="AC120" s="763"/>
      <c r="AD120" s="763"/>
      <c r="AE120" s="764"/>
      <c r="AF120" s="765" t="s">
        <v>458</v>
      </c>
      <c r="AG120" s="763"/>
      <c r="AH120" s="763"/>
      <c r="AI120" s="763"/>
      <c r="AJ120" s="764"/>
      <c r="AK120" s="765" t="s">
        <v>457</v>
      </c>
      <c r="AL120" s="763"/>
      <c r="AM120" s="763"/>
      <c r="AN120" s="763"/>
      <c r="AO120" s="764"/>
      <c r="AP120" s="807" t="s">
        <v>463</v>
      </c>
      <c r="AQ120" s="808"/>
      <c r="AR120" s="808"/>
      <c r="AS120" s="808"/>
      <c r="AT120" s="809"/>
      <c r="AU120" s="863" t="s">
        <v>467</v>
      </c>
      <c r="AV120" s="864"/>
      <c r="AW120" s="864"/>
      <c r="AX120" s="864"/>
      <c r="AY120" s="865"/>
      <c r="AZ120" s="843" t="s">
        <v>468</v>
      </c>
      <c r="BA120" s="791"/>
      <c r="BB120" s="791"/>
      <c r="BC120" s="791"/>
      <c r="BD120" s="791"/>
      <c r="BE120" s="791"/>
      <c r="BF120" s="791"/>
      <c r="BG120" s="791"/>
      <c r="BH120" s="791"/>
      <c r="BI120" s="791"/>
      <c r="BJ120" s="791"/>
      <c r="BK120" s="791"/>
      <c r="BL120" s="791"/>
      <c r="BM120" s="791"/>
      <c r="BN120" s="791"/>
      <c r="BO120" s="791"/>
      <c r="BP120" s="792"/>
      <c r="BQ120" s="844">
        <v>1655668</v>
      </c>
      <c r="BR120" s="825"/>
      <c r="BS120" s="825"/>
      <c r="BT120" s="825"/>
      <c r="BU120" s="825"/>
      <c r="BV120" s="825">
        <v>1551832</v>
      </c>
      <c r="BW120" s="825"/>
      <c r="BX120" s="825"/>
      <c r="BY120" s="825"/>
      <c r="BZ120" s="825"/>
      <c r="CA120" s="825">
        <v>1831032</v>
      </c>
      <c r="CB120" s="825"/>
      <c r="CC120" s="825"/>
      <c r="CD120" s="825"/>
      <c r="CE120" s="825"/>
      <c r="CF120" s="849">
        <v>70.8</v>
      </c>
      <c r="CG120" s="850"/>
      <c r="CH120" s="850"/>
      <c r="CI120" s="850"/>
      <c r="CJ120" s="850"/>
      <c r="CK120" s="851" t="s">
        <v>469</v>
      </c>
      <c r="CL120" s="835"/>
      <c r="CM120" s="835"/>
      <c r="CN120" s="835"/>
      <c r="CO120" s="836"/>
      <c r="CP120" s="855" t="s">
        <v>470</v>
      </c>
      <c r="CQ120" s="856"/>
      <c r="CR120" s="856"/>
      <c r="CS120" s="856"/>
      <c r="CT120" s="856"/>
      <c r="CU120" s="856"/>
      <c r="CV120" s="856"/>
      <c r="CW120" s="856"/>
      <c r="CX120" s="856"/>
      <c r="CY120" s="856"/>
      <c r="CZ120" s="856"/>
      <c r="DA120" s="856"/>
      <c r="DB120" s="856"/>
      <c r="DC120" s="856"/>
      <c r="DD120" s="856"/>
      <c r="DE120" s="856"/>
      <c r="DF120" s="857"/>
      <c r="DG120" s="844">
        <v>256330</v>
      </c>
      <c r="DH120" s="825"/>
      <c r="DI120" s="825"/>
      <c r="DJ120" s="825"/>
      <c r="DK120" s="825"/>
      <c r="DL120" s="825">
        <v>252564</v>
      </c>
      <c r="DM120" s="825"/>
      <c r="DN120" s="825"/>
      <c r="DO120" s="825"/>
      <c r="DP120" s="825"/>
      <c r="DQ120" s="825">
        <v>245127</v>
      </c>
      <c r="DR120" s="825"/>
      <c r="DS120" s="825"/>
      <c r="DT120" s="825"/>
      <c r="DU120" s="825"/>
      <c r="DV120" s="826">
        <v>9.5</v>
      </c>
      <c r="DW120" s="826"/>
      <c r="DX120" s="826"/>
      <c r="DY120" s="826"/>
      <c r="DZ120" s="827"/>
    </row>
    <row r="121" spans="1:130" s="215" customFormat="1" ht="26.25" customHeight="1" x14ac:dyDescent="0.2">
      <c r="A121" s="803"/>
      <c r="B121" s="804"/>
      <c r="C121" s="846" t="s">
        <v>471</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457</v>
      </c>
      <c r="AB121" s="763"/>
      <c r="AC121" s="763"/>
      <c r="AD121" s="763"/>
      <c r="AE121" s="764"/>
      <c r="AF121" s="765" t="s">
        <v>461</v>
      </c>
      <c r="AG121" s="763"/>
      <c r="AH121" s="763"/>
      <c r="AI121" s="763"/>
      <c r="AJ121" s="764"/>
      <c r="AK121" s="765" t="s">
        <v>458</v>
      </c>
      <c r="AL121" s="763"/>
      <c r="AM121" s="763"/>
      <c r="AN121" s="763"/>
      <c r="AO121" s="764"/>
      <c r="AP121" s="807" t="s">
        <v>457</v>
      </c>
      <c r="AQ121" s="808"/>
      <c r="AR121" s="808"/>
      <c r="AS121" s="808"/>
      <c r="AT121" s="809"/>
      <c r="AU121" s="866"/>
      <c r="AV121" s="867"/>
      <c r="AW121" s="867"/>
      <c r="AX121" s="867"/>
      <c r="AY121" s="868"/>
      <c r="AZ121" s="798" t="s">
        <v>472</v>
      </c>
      <c r="BA121" s="735"/>
      <c r="BB121" s="735"/>
      <c r="BC121" s="735"/>
      <c r="BD121" s="735"/>
      <c r="BE121" s="735"/>
      <c r="BF121" s="735"/>
      <c r="BG121" s="735"/>
      <c r="BH121" s="735"/>
      <c r="BI121" s="735"/>
      <c r="BJ121" s="735"/>
      <c r="BK121" s="735"/>
      <c r="BL121" s="735"/>
      <c r="BM121" s="735"/>
      <c r="BN121" s="735"/>
      <c r="BO121" s="735"/>
      <c r="BP121" s="736"/>
      <c r="BQ121" s="799" t="s">
        <v>457</v>
      </c>
      <c r="BR121" s="800"/>
      <c r="BS121" s="800"/>
      <c r="BT121" s="800"/>
      <c r="BU121" s="800"/>
      <c r="BV121" s="800" t="s">
        <v>457</v>
      </c>
      <c r="BW121" s="800"/>
      <c r="BX121" s="800"/>
      <c r="BY121" s="800"/>
      <c r="BZ121" s="800"/>
      <c r="CA121" s="800" t="s">
        <v>463</v>
      </c>
      <c r="CB121" s="800"/>
      <c r="CC121" s="800"/>
      <c r="CD121" s="800"/>
      <c r="CE121" s="800"/>
      <c r="CF121" s="858" t="s">
        <v>457</v>
      </c>
      <c r="CG121" s="859"/>
      <c r="CH121" s="859"/>
      <c r="CI121" s="859"/>
      <c r="CJ121" s="859"/>
      <c r="CK121" s="852"/>
      <c r="CL121" s="838"/>
      <c r="CM121" s="838"/>
      <c r="CN121" s="838"/>
      <c r="CO121" s="839"/>
      <c r="CP121" s="818" t="s">
        <v>473</v>
      </c>
      <c r="CQ121" s="819"/>
      <c r="CR121" s="819"/>
      <c r="CS121" s="819"/>
      <c r="CT121" s="819"/>
      <c r="CU121" s="819"/>
      <c r="CV121" s="819"/>
      <c r="CW121" s="819"/>
      <c r="CX121" s="819"/>
      <c r="CY121" s="819"/>
      <c r="CZ121" s="819"/>
      <c r="DA121" s="819"/>
      <c r="DB121" s="819"/>
      <c r="DC121" s="819"/>
      <c r="DD121" s="819"/>
      <c r="DE121" s="819"/>
      <c r="DF121" s="820"/>
      <c r="DG121" s="799">
        <v>184005</v>
      </c>
      <c r="DH121" s="800"/>
      <c r="DI121" s="800"/>
      <c r="DJ121" s="800"/>
      <c r="DK121" s="800"/>
      <c r="DL121" s="800">
        <v>155124</v>
      </c>
      <c r="DM121" s="800"/>
      <c r="DN121" s="800"/>
      <c r="DO121" s="800"/>
      <c r="DP121" s="800"/>
      <c r="DQ121" s="800">
        <v>126574</v>
      </c>
      <c r="DR121" s="800"/>
      <c r="DS121" s="800"/>
      <c r="DT121" s="800"/>
      <c r="DU121" s="800"/>
      <c r="DV121" s="777">
        <v>4.9000000000000004</v>
      </c>
      <c r="DW121" s="777"/>
      <c r="DX121" s="777"/>
      <c r="DY121" s="777"/>
      <c r="DZ121" s="778"/>
    </row>
    <row r="122" spans="1:130" s="215" customFormat="1" ht="26.25" customHeight="1" x14ac:dyDescent="0.2">
      <c r="A122" s="803"/>
      <c r="B122" s="804"/>
      <c r="C122" s="798" t="s">
        <v>448</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458</v>
      </c>
      <c r="AB122" s="763"/>
      <c r="AC122" s="763"/>
      <c r="AD122" s="763"/>
      <c r="AE122" s="764"/>
      <c r="AF122" s="765" t="s">
        <v>457</v>
      </c>
      <c r="AG122" s="763"/>
      <c r="AH122" s="763"/>
      <c r="AI122" s="763"/>
      <c r="AJ122" s="764"/>
      <c r="AK122" s="765" t="s">
        <v>409</v>
      </c>
      <c r="AL122" s="763"/>
      <c r="AM122" s="763"/>
      <c r="AN122" s="763"/>
      <c r="AO122" s="764"/>
      <c r="AP122" s="807" t="s">
        <v>461</v>
      </c>
      <c r="AQ122" s="808"/>
      <c r="AR122" s="808"/>
      <c r="AS122" s="808"/>
      <c r="AT122" s="809"/>
      <c r="AU122" s="866"/>
      <c r="AV122" s="867"/>
      <c r="AW122" s="867"/>
      <c r="AX122" s="867"/>
      <c r="AY122" s="868"/>
      <c r="AZ122" s="821" t="s">
        <v>474</v>
      </c>
      <c r="BA122" s="822"/>
      <c r="BB122" s="822"/>
      <c r="BC122" s="822"/>
      <c r="BD122" s="822"/>
      <c r="BE122" s="822"/>
      <c r="BF122" s="822"/>
      <c r="BG122" s="822"/>
      <c r="BH122" s="822"/>
      <c r="BI122" s="822"/>
      <c r="BJ122" s="822"/>
      <c r="BK122" s="822"/>
      <c r="BL122" s="822"/>
      <c r="BM122" s="822"/>
      <c r="BN122" s="822"/>
      <c r="BO122" s="822"/>
      <c r="BP122" s="823"/>
      <c r="BQ122" s="862">
        <v>3117011</v>
      </c>
      <c r="BR122" s="828"/>
      <c r="BS122" s="828"/>
      <c r="BT122" s="828"/>
      <c r="BU122" s="828"/>
      <c r="BV122" s="828">
        <v>3276887</v>
      </c>
      <c r="BW122" s="828"/>
      <c r="BX122" s="828"/>
      <c r="BY122" s="828"/>
      <c r="BZ122" s="828"/>
      <c r="CA122" s="828">
        <v>3372800</v>
      </c>
      <c r="CB122" s="828"/>
      <c r="CC122" s="828"/>
      <c r="CD122" s="828"/>
      <c r="CE122" s="828"/>
      <c r="CF122" s="829">
        <v>130.30000000000001</v>
      </c>
      <c r="CG122" s="830"/>
      <c r="CH122" s="830"/>
      <c r="CI122" s="830"/>
      <c r="CJ122" s="830"/>
      <c r="CK122" s="852"/>
      <c r="CL122" s="838"/>
      <c r="CM122" s="838"/>
      <c r="CN122" s="838"/>
      <c r="CO122" s="839"/>
      <c r="CP122" s="818" t="s">
        <v>402</v>
      </c>
      <c r="CQ122" s="819"/>
      <c r="CR122" s="819"/>
      <c r="CS122" s="819"/>
      <c r="CT122" s="819"/>
      <c r="CU122" s="819"/>
      <c r="CV122" s="819"/>
      <c r="CW122" s="819"/>
      <c r="CX122" s="819"/>
      <c r="CY122" s="819"/>
      <c r="CZ122" s="819"/>
      <c r="DA122" s="819"/>
      <c r="DB122" s="819"/>
      <c r="DC122" s="819"/>
      <c r="DD122" s="819"/>
      <c r="DE122" s="819"/>
      <c r="DF122" s="820"/>
      <c r="DG122" s="799" t="s">
        <v>458</v>
      </c>
      <c r="DH122" s="800"/>
      <c r="DI122" s="800"/>
      <c r="DJ122" s="800"/>
      <c r="DK122" s="800"/>
      <c r="DL122" s="800" t="s">
        <v>463</v>
      </c>
      <c r="DM122" s="800"/>
      <c r="DN122" s="800"/>
      <c r="DO122" s="800"/>
      <c r="DP122" s="800"/>
      <c r="DQ122" s="800" t="s">
        <v>457</v>
      </c>
      <c r="DR122" s="800"/>
      <c r="DS122" s="800"/>
      <c r="DT122" s="800"/>
      <c r="DU122" s="800"/>
      <c r="DV122" s="777" t="s">
        <v>457</v>
      </c>
      <c r="DW122" s="777"/>
      <c r="DX122" s="777"/>
      <c r="DY122" s="777"/>
      <c r="DZ122" s="778"/>
    </row>
    <row r="123" spans="1:130" s="215" customFormat="1" ht="26.25" customHeight="1" x14ac:dyDescent="0.2">
      <c r="A123" s="803"/>
      <c r="B123" s="804"/>
      <c r="C123" s="798" t="s">
        <v>454</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457</v>
      </c>
      <c r="AB123" s="763"/>
      <c r="AC123" s="763"/>
      <c r="AD123" s="763"/>
      <c r="AE123" s="764"/>
      <c r="AF123" s="765" t="s">
        <v>457</v>
      </c>
      <c r="AG123" s="763"/>
      <c r="AH123" s="763"/>
      <c r="AI123" s="763"/>
      <c r="AJ123" s="764"/>
      <c r="AK123" s="765" t="s">
        <v>409</v>
      </c>
      <c r="AL123" s="763"/>
      <c r="AM123" s="763"/>
      <c r="AN123" s="763"/>
      <c r="AO123" s="764"/>
      <c r="AP123" s="807" t="s">
        <v>463</v>
      </c>
      <c r="AQ123" s="808"/>
      <c r="AR123" s="808"/>
      <c r="AS123" s="808"/>
      <c r="AT123" s="809"/>
      <c r="AU123" s="869"/>
      <c r="AV123" s="870"/>
      <c r="AW123" s="870"/>
      <c r="AX123" s="870"/>
      <c r="AY123" s="870"/>
      <c r="AZ123" s="236" t="s">
        <v>185</v>
      </c>
      <c r="BA123" s="236"/>
      <c r="BB123" s="236"/>
      <c r="BC123" s="236"/>
      <c r="BD123" s="236"/>
      <c r="BE123" s="236"/>
      <c r="BF123" s="236"/>
      <c r="BG123" s="236"/>
      <c r="BH123" s="236"/>
      <c r="BI123" s="236"/>
      <c r="BJ123" s="236"/>
      <c r="BK123" s="236"/>
      <c r="BL123" s="236"/>
      <c r="BM123" s="236"/>
      <c r="BN123" s="236"/>
      <c r="BO123" s="860" t="s">
        <v>475</v>
      </c>
      <c r="BP123" s="861"/>
      <c r="BQ123" s="815">
        <v>4772679</v>
      </c>
      <c r="BR123" s="816"/>
      <c r="BS123" s="816"/>
      <c r="BT123" s="816"/>
      <c r="BU123" s="816"/>
      <c r="BV123" s="816">
        <v>4828719</v>
      </c>
      <c r="BW123" s="816"/>
      <c r="BX123" s="816"/>
      <c r="BY123" s="816"/>
      <c r="BZ123" s="816"/>
      <c r="CA123" s="816">
        <v>5203832</v>
      </c>
      <c r="CB123" s="816"/>
      <c r="CC123" s="816"/>
      <c r="CD123" s="816"/>
      <c r="CE123" s="816"/>
      <c r="CF123" s="731"/>
      <c r="CG123" s="732"/>
      <c r="CH123" s="732"/>
      <c r="CI123" s="732"/>
      <c r="CJ123" s="817"/>
      <c r="CK123" s="852"/>
      <c r="CL123" s="838"/>
      <c r="CM123" s="838"/>
      <c r="CN123" s="838"/>
      <c r="CO123" s="839"/>
      <c r="CP123" s="818" t="s">
        <v>476</v>
      </c>
      <c r="CQ123" s="819"/>
      <c r="CR123" s="819"/>
      <c r="CS123" s="819"/>
      <c r="CT123" s="819"/>
      <c r="CU123" s="819"/>
      <c r="CV123" s="819"/>
      <c r="CW123" s="819"/>
      <c r="CX123" s="819"/>
      <c r="CY123" s="819"/>
      <c r="CZ123" s="819"/>
      <c r="DA123" s="819"/>
      <c r="DB123" s="819"/>
      <c r="DC123" s="819"/>
      <c r="DD123" s="819"/>
      <c r="DE123" s="819"/>
      <c r="DF123" s="820"/>
      <c r="DG123" s="762" t="s">
        <v>458</v>
      </c>
      <c r="DH123" s="763"/>
      <c r="DI123" s="763"/>
      <c r="DJ123" s="763"/>
      <c r="DK123" s="764"/>
      <c r="DL123" s="765" t="s">
        <v>457</v>
      </c>
      <c r="DM123" s="763"/>
      <c r="DN123" s="763"/>
      <c r="DO123" s="763"/>
      <c r="DP123" s="764"/>
      <c r="DQ123" s="765" t="s">
        <v>458</v>
      </c>
      <c r="DR123" s="763"/>
      <c r="DS123" s="763"/>
      <c r="DT123" s="763"/>
      <c r="DU123" s="764"/>
      <c r="DV123" s="807" t="s">
        <v>457</v>
      </c>
      <c r="DW123" s="808"/>
      <c r="DX123" s="808"/>
      <c r="DY123" s="808"/>
      <c r="DZ123" s="809"/>
    </row>
    <row r="124" spans="1:130" s="215" customFormat="1" ht="26.25" customHeight="1" thickBot="1" x14ac:dyDescent="0.25">
      <c r="A124" s="803"/>
      <c r="B124" s="804"/>
      <c r="C124" s="798" t="s">
        <v>459</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458</v>
      </c>
      <c r="AB124" s="763"/>
      <c r="AC124" s="763"/>
      <c r="AD124" s="763"/>
      <c r="AE124" s="764"/>
      <c r="AF124" s="765" t="s">
        <v>457</v>
      </c>
      <c r="AG124" s="763"/>
      <c r="AH124" s="763"/>
      <c r="AI124" s="763"/>
      <c r="AJ124" s="764"/>
      <c r="AK124" s="765" t="s">
        <v>458</v>
      </c>
      <c r="AL124" s="763"/>
      <c r="AM124" s="763"/>
      <c r="AN124" s="763"/>
      <c r="AO124" s="764"/>
      <c r="AP124" s="807" t="s">
        <v>409</v>
      </c>
      <c r="AQ124" s="808"/>
      <c r="AR124" s="808"/>
      <c r="AS124" s="808"/>
      <c r="AT124" s="809"/>
      <c r="AU124" s="810" t="s">
        <v>477</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16.3</v>
      </c>
      <c r="BR124" s="814"/>
      <c r="BS124" s="814"/>
      <c r="BT124" s="814"/>
      <c r="BU124" s="814"/>
      <c r="BV124" s="814">
        <v>16.8</v>
      </c>
      <c r="BW124" s="814"/>
      <c r="BX124" s="814"/>
      <c r="BY124" s="814"/>
      <c r="BZ124" s="814"/>
      <c r="CA124" s="814">
        <v>5.4</v>
      </c>
      <c r="CB124" s="814"/>
      <c r="CC124" s="814"/>
      <c r="CD124" s="814"/>
      <c r="CE124" s="814"/>
      <c r="CF124" s="709"/>
      <c r="CG124" s="710"/>
      <c r="CH124" s="710"/>
      <c r="CI124" s="710"/>
      <c r="CJ124" s="845"/>
      <c r="CK124" s="853"/>
      <c r="CL124" s="853"/>
      <c r="CM124" s="853"/>
      <c r="CN124" s="853"/>
      <c r="CO124" s="854"/>
      <c r="CP124" s="818" t="s">
        <v>478</v>
      </c>
      <c r="CQ124" s="819"/>
      <c r="CR124" s="819"/>
      <c r="CS124" s="819"/>
      <c r="CT124" s="819"/>
      <c r="CU124" s="819"/>
      <c r="CV124" s="819"/>
      <c r="CW124" s="819"/>
      <c r="CX124" s="819"/>
      <c r="CY124" s="819"/>
      <c r="CZ124" s="819"/>
      <c r="DA124" s="819"/>
      <c r="DB124" s="819"/>
      <c r="DC124" s="819"/>
      <c r="DD124" s="819"/>
      <c r="DE124" s="819"/>
      <c r="DF124" s="820"/>
      <c r="DG124" s="746" t="s">
        <v>457</v>
      </c>
      <c r="DH124" s="747"/>
      <c r="DI124" s="747"/>
      <c r="DJ124" s="747"/>
      <c r="DK124" s="748"/>
      <c r="DL124" s="749" t="s">
        <v>458</v>
      </c>
      <c r="DM124" s="747"/>
      <c r="DN124" s="747"/>
      <c r="DO124" s="747"/>
      <c r="DP124" s="748"/>
      <c r="DQ124" s="749" t="s">
        <v>457</v>
      </c>
      <c r="DR124" s="747"/>
      <c r="DS124" s="747"/>
      <c r="DT124" s="747"/>
      <c r="DU124" s="748"/>
      <c r="DV124" s="831" t="s">
        <v>457</v>
      </c>
      <c r="DW124" s="832"/>
      <c r="DX124" s="832"/>
      <c r="DY124" s="832"/>
      <c r="DZ124" s="833"/>
    </row>
    <row r="125" spans="1:130" s="215" customFormat="1" ht="26.25" customHeight="1" x14ac:dyDescent="0.2">
      <c r="A125" s="803"/>
      <c r="B125" s="804"/>
      <c r="C125" s="798" t="s">
        <v>464</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457</v>
      </c>
      <c r="AB125" s="763"/>
      <c r="AC125" s="763"/>
      <c r="AD125" s="763"/>
      <c r="AE125" s="764"/>
      <c r="AF125" s="765" t="s">
        <v>458</v>
      </c>
      <c r="AG125" s="763"/>
      <c r="AH125" s="763"/>
      <c r="AI125" s="763"/>
      <c r="AJ125" s="764"/>
      <c r="AK125" s="765" t="s">
        <v>457</v>
      </c>
      <c r="AL125" s="763"/>
      <c r="AM125" s="763"/>
      <c r="AN125" s="763"/>
      <c r="AO125" s="764"/>
      <c r="AP125" s="807" t="s">
        <v>458</v>
      </c>
      <c r="AQ125" s="808"/>
      <c r="AR125" s="808"/>
      <c r="AS125" s="808"/>
      <c r="AT125" s="809"/>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34" t="s">
        <v>479</v>
      </c>
      <c r="CL125" s="835"/>
      <c r="CM125" s="835"/>
      <c r="CN125" s="835"/>
      <c r="CO125" s="836"/>
      <c r="CP125" s="843" t="s">
        <v>480</v>
      </c>
      <c r="CQ125" s="791"/>
      <c r="CR125" s="791"/>
      <c r="CS125" s="791"/>
      <c r="CT125" s="791"/>
      <c r="CU125" s="791"/>
      <c r="CV125" s="791"/>
      <c r="CW125" s="791"/>
      <c r="CX125" s="791"/>
      <c r="CY125" s="791"/>
      <c r="CZ125" s="791"/>
      <c r="DA125" s="791"/>
      <c r="DB125" s="791"/>
      <c r="DC125" s="791"/>
      <c r="DD125" s="791"/>
      <c r="DE125" s="791"/>
      <c r="DF125" s="792"/>
      <c r="DG125" s="844" t="s">
        <v>457</v>
      </c>
      <c r="DH125" s="825"/>
      <c r="DI125" s="825"/>
      <c r="DJ125" s="825"/>
      <c r="DK125" s="825"/>
      <c r="DL125" s="825" t="s">
        <v>457</v>
      </c>
      <c r="DM125" s="825"/>
      <c r="DN125" s="825"/>
      <c r="DO125" s="825"/>
      <c r="DP125" s="825"/>
      <c r="DQ125" s="825" t="s">
        <v>457</v>
      </c>
      <c r="DR125" s="825"/>
      <c r="DS125" s="825"/>
      <c r="DT125" s="825"/>
      <c r="DU125" s="825"/>
      <c r="DV125" s="826" t="s">
        <v>458</v>
      </c>
      <c r="DW125" s="826"/>
      <c r="DX125" s="826"/>
      <c r="DY125" s="826"/>
      <c r="DZ125" s="827"/>
    </row>
    <row r="126" spans="1:130" s="215" customFormat="1" ht="26.25" customHeight="1" thickBot="1" x14ac:dyDescent="0.25">
      <c r="A126" s="803"/>
      <c r="B126" s="804"/>
      <c r="C126" s="798" t="s">
        <v>466</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458</v>
      </c>
      <c r="AB126" s="763"/>
      <c r="AC126" s="763"/>
      <c r="AD126" s="763"/>
      <c r="AE126" s="764"/>
      <c r="AF126" s="765" t="s">
        <v>458</v>
      </c>
      <c r="AG126" s="763"/>
      <c r="AH126" s="763"/>
      <c r="AI126" s="763"/>
      <c r="AJ126" s="764"/>
      <c r="AK126" s="765" t="s">
        <v>457</v>
      </c>
      <c r="AL126" s="763"/>
      <c r="AM126" s="763"/>
      <c r="AN126" s="763"/>
      <c r="AO126" s="764"/>
      <c r="AP126" s="807" t="s">
        <v>457</v>
      </c>
      <c r="AQ126" s="808"/>
      <c r="AR126" s="808"/>
      <c r="AS126" s="808"/>
      <c r="AT126" s="809"/>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37"/>
      <c r="CL126" s="838"/>
      <c r="CM126" s="838"/>
      <c r="CN126" s="838"/>
      <c r="CO126" s="839"/>
      <c r="CP126" s="798" t="s">
        <v>481</v>
      </c>
      <c r="CQ126" s="735"/>
      <c r="CR126" s="735"/>
      <c r="CS126" s="735"/>
      <c r="CT126" s="735"/>
      <c r="CU126" s="735"/>
      <c r="CV126" s="735"/>
      <c r="CW126" s="735"/>
      <c r="CX126" s="735"/>
      <c r="CY126" s="735"/>
      <c r="CZ126" s="735"/>
      <c r="DA126" s="735"/>
      <c r="DB126" s="735"/>
      <c r="DC126" s="735"/>
      <c r="DD126" s="735"/>
      <c r="DE126" s="735"/>
      <c r="DF126" s="736"/>
      <c r="DG126" s="799" t="s">
        <v>457</v>
      </c>
      <c r="DH126" s="800"/>
      <c r="DI126" s="800"/>
      <c r="DJ126" s="800"/>
      <c r="DK126" s="800"/>
      <c r="DL126" s="800" t="s">
        <v>457</v>
      </c>
      <c r="DM126" s="800"/>
      <c r="DN126" s="800"/>
      <c r="DO126" s="800"/>
      <c r="DP126" s="800"/>
      <c r="DQ126" s="800" t="s">
        <v>457</v>
      </c>
      <c r="DR126" s="800"/>
      <c r="DS126" s="800"/>
      <c r="DT126" s="800"/>
      <c r="DU126" s="800"/>
      <c r="DV126" s="777" t="s">
        <v>458</v>
      </c>
      <c r="DW126" s="777"/>
      <c r="DX126" s="777"/>
      <c r="DY126" s="777"/>
      <c r="DZ126" s="778"/>
    </row>
    <row r="127" spans="1:130" s="215" customFormat="1" ht="26.25" customHeight="1" x14ac:dyDescent="0.2">
      <c r="A127" s="805"/>
      <c r="B127" s="806"/>
      <c r="C127" s="821" t="s">
        <v>482</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457</v>
      </c>
      <c r="AB127" s="763"/>
      <c r="AC127" s="763"/>
      <c r="AD127" s="763"/>
      <c r="AE127" s="764"/>
      <c r="AF127" s="765" t="s">
        <v>457</v>
      </c>
      <c r="AG127" s="763"/>
      <c r="AH127" s="763"/>
      <c r="AI127" s="763"/>
      <c r="AJ127" s="764"/>
      <c r="AK127" s="765" t="s">
        <v>457</v>
      </c>
      <c r="AL127" s="763"/>
      <c r="AM127" s="763"/>
      <c r="AN127" s="763"/>
      <c r="AO127" s="764"/>
      <c r="AP127" s="807" t="s">
        <v>457</v>
      </c>
      <c r="AQ127" s="808"/>
      <c r="AR127" s="808"/>
      <c r="AS127" s="808"/>
      <c r="AT127" s="809"/>
      <c r="AU127" s="217"/>
      <c r="AV127" s="217"/>
      <c r="AW127" s="217"/>
      <c r="AX127" s="824" t="s">
        <v>483</v>
      </c>
      <c r="AY127" s="795"/>
      <c r="AZ127" s="795"/>
      <c r="BA127" s="795"/>
      <c r="BB127" s="795"/>
      <c r="BC127" s="795"/>
      <c r="BD127" s="795"/>
      <c r="BE127" s="796"/>
      <c r="BF127" s="794" t="s">
        <v>484</v>
      </c>
      <c r="BG127" s="795"/>
      <c r="BH127" s="795"/>
      <c r="BI127" s="795"/>
      <c r="BJ127" s="795"/>
      <c r="BK127" s="795"/>
      <c r="BL127" s="796"/>
      <c r="BM127" s="794" t="s">
        <v>485</v>
      </c>
      <c r="BN127" s="795"/>
      <c r="BO127" s="795"/>
      <c r="BP127" s="795"/>
      <c r="BQ127" s="795"/>
      <c r="BR127" s="795"/>
      <c r="BS127" s="796"/>
      <c r="BT127" s="794" t="s">
        <v>486</v>
      </c>
      <c r="BU127" s="795"/>
      <c r="BV127" s="795"/>
      <c r="BW127" s="795"/>
      <c r="BX127" s="795"/>
      <c r="BY127" s="795"/>
      <c r="BZ127" s="797"/>
      <c r="CA127" s="217"/>
      <c r="CB127" s="217"/>
      <c r="CC127" s="217"/>
      <c r="CD127" s="240"/>
      <c r="CE127" s="240"/>
      <c r="CF127" s="240"/>
      <c r="CG127" s="217"/>
      <c r="CH127" s="217"/>
      <c r="CI127" s="217"/>
      <c r="CJ127" s="239"/>
      <c r="CK127" s="837"/>
      <c r="CL127" s="838"/>
      <c r="CM127" s="838"/>
      <c r="CN127" s="838"/>
      <c r="CO127" s="839"/>
      <c r="CP127" s="798" t="s">
        <v>487</v>
      </c>
      <c r="CQ127" s="735"/>
      <c r="CR127" s="735"/>
      <c r="CS127" s="735"/>
      <c r="CT127" s="735"/>
      <c r="CU127" s="735"/>
      <c r="CV127" s="735"/>
      <c r="CW127" s="735"/>
      <c r="CX127" s="735"/>
      <c r="CY127" s="735"/>
      <c r="CZ127" s="735"/>
      <c r="DA127" s="735"/>
      <c r="DB127" s="735"/>
      <c r="DC127" s="735"/>
      <c r="DD127" s="735"/>
      <c r="DE127" s="735"/>
      <c r="DF127" s="736"/>
      <c r="DG127" s="799" t="s">
        <v>458</v>
      </c>
      <c r="DH127" s="800"/>
      <c r="DI127" s="800"/>
      <c r="DJ127" s="800"/>
      <c r="DK127" s="800"/>
      <c r="DL127" s="800" t="s">
        <v>458</v>
      </c>
      <c r="DM127" s="800"/>
      <c r="DN127" s="800"/>
      <c r="DO127" s="800"/>
      <c r="DP127" s="800"/>
      <c r="DQ127" s="800" t="s">
        <v>457</v>
      </c>
      <c r="DR127" s="800"/>
      <c r="DS127" s="800"/>
      <c r="DT127" s="800"/>
      <c r="DU127" s="800"/>
      <c r="DV127" s="777" t="s">
        <v>458</v>
      </c>
      <c r="DW127" s="777"/>
      <c r="DX127" s="777"/>
      <c r="DY127" s="777"/>
      <c r="DZ127" s="778"/>
    </row>
    <row r="128" spans="1:130" s="215" customFormat="1" ht="26.25" customHeight="1" thickBot="1" x14ac:dyDescent="0.25">
      <c r="A128" s="779" t="s">
        <v>488</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489</v>
      </c>
      <c r="X128" s="781"/>
      <c r="Y128" s="781"/>
      <c r="Z128" s="782"/>
      <c r="AA128" s="783" t="s">
        <v>457</v>
      </c>
      <c r="AB128" s="784"/>
      <c r="AC128" s="784"/>
      <c r="AD128" s="784"/>
      <c r="AE128" s="785"/>
      <c r="AF128" s="786" t="s">
        <v>458</v>
      </c>
      <c r="AG128" s="784"/>
      <c r="AH128" s="784"/>
      <c r="AI128" s="784"/>
      <c r="AJ128" s="785"/>
      <c r="AK128" s="786" t="s">
        <v>458</v>
      </c>
      <c r="AL128" s="784"/>
      <c r="AM128" s="784"/>
      <c r="AN128" s="784"/>
      <c r="AO128" s="785"/>
      <c r="AP128" s="787"/>
      <c r="AQ128" s="788"/>
      <c r="AR128" s="788"/>
      <c r="AS128" s="788"/>
      <c r="AT128" s="789"/>
      <c r="AU128" s="217"/>
      <c r="AV128" s="217"/>
      <c r="AW128" s="217"/>
      <c r="AX128" s="790" t="s">
        <v>490</v>
      </c>
      <c r="AY128" s="791"/>
      <c r="AZ128" s="791"/>
      <c r="BA128" s="791"/>
      <c r="BB128" s="791"/>
      <c r="BC128" s="791"/>
      <c r="BD128" s="791"/>
      <c r="BE128" s="792"/>
      <c r="BF128" s="769" t="s">
        <v>491</v>
      </c>
      <c r="BG128" s="770"/>
      <c r="BH128" s="770"/>
      <c r="BI128" s="770"/>
      <c r="BJ128" s="770"/>
      <c r="BK128" s="770"/>
      <c r="BL128" s="793"/>
      <c r="BM128" s="769">
        <v>15</v>
      </c>
      <c r="BN128" s="770"/>
      <c r="BO128" s="770"/>
      <c r="BP128" s="770"/>
      <c r="BQ128" s="770"/>
      <c r="BR128" s="770"/>
      <c r="BS128" s="793"/>
      <c r="BT128" s="769">
        <v>20</v>
      </c>
      <c r="BU128" s="770"/>
      <c r="BV128" s="770"/>
      <c r="BW128" s="770"/>
      <c r="BX128" s="770"/>
      <c r="BY128" s="770"/>
      <c r="BZ128" s="771"/>
      <c r="CA128" s="240"/>
      <c r="CB128" s="240"/>
      <c r="CC128" s="240"/>
      <c r="CD128" s="240"/>
      <c r="CE128" s="240"/>
      <c r="CF128" s="240"/>
      <c r="CG128" s="217"/>
      <c r="CH128" s="217"/>
      <c r="CI128" s="217"/>
      <c r="CJ128" s="239"/>
      <c r="CK128" s="840"/>
      <c r="CL128" s="841"/>
      <c r="CM128" s="841"/>
      <c r="CN128" s="841"/>
      <c r="CO128" s="842"/>
      <c r="CP128" s="772" t="s">
        <v>492</v>
      </c>
      <c r="CQ128" s="713"/>
      <c r="CR128" s="713"/>
      <c r="CS128" s="713"/>
      <c r="CT128" s="713"/>
      <c r="CU128" s="713"/>
      <c r="CV128" s="713"/>
      <c r="CW128" s="713"/>
      <c r="CX128" s="713"/>
      <c r="CY128" s="713"/>
      <c r="CZ128" s="713"/>
      <c r="DA128" s="713"/>
      <c r="DB128" s="713"/>
      <c r="DC128" s="713"/>
      <c r="DD128" s="713"/>
      <c r="DE128" s="713"/>
      <c r="DF128" s="714"/>
      <c r="DG128" s="773" t="s">
        <v>493</v>
      </c>
      <c r="DH128" s="774"/>
      <c r="DI128" s="774"/>
      <c r="DJ128" s="774"/>
      <c r="DK128" s="774"/>
      <c r="DL128" s="774" t="s">
        <v>494</v>
      </c>
      <c r="DM128" s="774"/>
      <c r="DN128" s="774"/>
      <c r="DO128" s="774"/>
      <c r="DP128" s="774"/>
      <c r="DQ128" s="774" t="s">
        <v>409</v>
      </c>
      <c r="DR128" s="774"/>
      <c r="DS128" s="774"/>
      <c r="DT128" s="774"/>
      <c r="DU128" s="774"/>
      <c r="DV128" s="775" t="s">
        <v>409</v>
      </c>
      <c r="DW128" s="775"/>
      <c r="DX128" s="775"/>
      <c r="DY128" s="775"/>
      <c r="DZ128" s="776"/>
    </row>
    <row r="129" spans="1:131" s="215" customFormat="1" ht="26.25" customHeight="1" x14ac:dyDescent="0.2">
      <c r="A129" s="757" t="s">
        <v>108</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495</v>
      </c>
      <c r="X129" s="760"/>
      <c r="Y129" s="760"/>
      <c r="Z129" s="761"/>
      <c r="AA129" s="762">
        <v>2541825</v>
      </c>
      <c r="AB129" s="763"/>
      <c r="AC129" s="763"/>
      <c r="AD129" s="763"/>
      <c r="AE129" s="764"/>
      <c r="AF129" s="765">
        <v>2682990</v>
      </c>
      <c r="AG129" s="763"/>
      <c r="AH129" s="763"/>
      <c r="AI129" s="763"/>
      <c r="AJ129" s="764"/>
      <c r="AK129" s="765">
        <v>2875955</v>
      </c>
      <c r="AL129" s="763"/>
      <c r="AM129" s="763"/>
      <c r="AN129" s="763"/>
      <c r="AO129" s="764"/>
      <c r="AP129" s="766"/>
      <c r="AQ129" s="767"/>
      <c r="AR129" s="767"/>
      <c r="AS129" s="767"/>
      <c r="AT129" s="768"/>
      <c r="AU129" s="218"/>
      <c r="AV129" s="218"/>
      <c r="AW129" s="218"/>
      <c r="AX129" s="734" t="s">
        <v>496</v>
      </c>
      <c r="AY129" s="735"/>
      <c r="AZ129" s="735"/>
      <c r="BA129" s="735"/>
      <c r="BB129" s="735"/>
      <c r="BC129" s="735"/>
      <c r="BD129" s="735"/>
      <c r="BE129" s="736"/>
      <c r="BF129" s="753" t="s">
        <v>494</v>
      </c>
      <c r="BG129" s="754"/>
      <c r="BH129" s="754"/>
      <c r="BI129" s="754"/>
      <c r="BJ129" s="754"/>
      <c r="BK129" s="754"/>
      <c r="BL129" s="755"/>
      <c r="BM129" s="753">
        <v>20</v>
      </c>
      <c r="BN129" s="754"/>
      <c r="BO129" s="754"/>
      <c r="BP129" s="754"/>
      <c r="BQ129" s="754"/>
      <c r="BR129" s="754"/>
      <c r="BS129" s="755"/>
      <c r="BT129" s="753">
        <v>30</v>
      </c>
      <c r="BU129" s="754"/>
      <c r="BV129" s="754"/>
      <c r="BW129" s="754"/>
      <c r="BX129" s="754"/>
      <c r="BY129" s="754"/>
      <c r="BZ129" s="756"/>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2">
      <c r="A130" s="757" t="s">
        <v>497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498</v>
      </c>
      <c r="X130" s="760"/>
      <c r="Y130" s="760"/>
      <c r="Z130" s="761"/>
      <c r="AA130" s="762">
        <v>275011</v>
      </c>
      <c r="AB130" s="763"/>
      <c r="AC130" s="763"/>
      <c r="AD130" s="763"/>
      <c r="AE130" s="764"/>
      <c r="AF130" s="765">
        <v>285740</v>
      </c>
      <c r="AG130" s="763"/>
      <c r="AH130" s="763"/>
      <c r="AI130" s="763"/>
      <c r="AJ130" s="764"/>
      <c r="AK130" s="765">
        <v>288017</v>
      </c>
      <c r="AL130" s="763"/>
      <c r="AM130" s="763"/>
      <c r="AN130" s="763"/>
      <c r="AO130" s="764"/>
      <c r="AP130" s="766"/>
      <c r="AQ130" s="767"/>
      <c r="AR130" s="767"/>
      <c r="AS130" s="767"/>
      <c r="AT130" s="768"/>
      <c r="AU130" s="218"/>
      <c r="AV130" s="218"/>
      <c r="AW130" s="218"/>
      <c r="AX130" s="734" t="s">
        <v>499</v>
      </c>
      <c r="AY130" s="735"/>
      <c r="AZ130" s="735"/>
      <c r="BA130" s="735"/>
      <c r="BB130" s="735"/>
      <c r="BC130" s="735"/>
      <c r="BD130" s="735"/>
      <c r="BE130" s="736"/>
      <c r="BF130" s="737">
        <v>6.1</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500</v>
      </c>
      <c r="X131" s="744"/>
      <c r="Y131" s="744"/>
      <c r="Z131" s="745"/>
      <c r="AA131" s="746">
        <v>2266814</v>
      </c>
      <c r="AB131" s="747"/>
      <c r="AC131" s="747"/>
      <c r="AD131" s="747"/>
      <c r="AE131" s="748"/>
      <c r="AF131" s="749">
        <v>2397250</v>
      </c>
      <c r="AG131" s="747"/>
      <c r="AH131" s="747"/>
      <c r="AI131" s="747"/>
      <c r="AJ131" s="748"/>
      <c r="AK131" s="749">
        <v>2587938</v>
      </c>
      <c r="AL131" s="747"/>
      <c r="AM131" s="747"/>
      <c r="AN131" s="747"/>
      <c r="AO131" s="748"/>
      <c r="AP131" s="750"/>
      <c r="AQ131" s="751"/>
      <c r="AR131" s="751"/>
      <c r="AS131" s="751"/>
      <c r="AT131" s="752"/>
      <c r="AU131" s="218"/>
      <c r="AV131" s="218"/>
      <c r="AW131" s="218"/>
      <c r="AX131" s="712" t="s">
        <v>501</v>
      </c>
      <c r="AY131" s="713"/>
      <c r="AZ131" s="713"/>
      <c r="BA131" s="713"/>
      <c r="BB131" s="713"/>
      <c r="BC131" s="713"/>
      <c r="BD131" s="713"/>
      <c r="BE131" s="714"/>
      <c r="BF131" s="715">
        <v>5.4</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2">
      <c r="A132" s="721" t="s">
        <v>502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503</v>
      </c>
      <c r="W132" s="725"/>
      <c r="X132" s="725"/>
      <c r="Y132" s="725"/>
      <c r="Z132" s="726"/>
      <c r="AA132" s="727">
        <v>6.8711857260000002</v>
      </c>
      <c r="AB132" s="728"/>
      <c r="AC132" s="728"/>
      <c r="AD132" s="728"/>
      <c r="AE132" s="729"/>
      <c r="AF132" s="730">
        <v>5.6029617270000003</v>
      </c>
      <c r="AG132" s="728"/>
      <c r="AH132" s="728"/>
      <c r="AI132" s="728"/>
      <c r="AJ132" s="729"/>
      <c r="AK132" s="730">
        <v>5.946974</v>
      </c>
      <c r="AL132" s="728"/>
      <c r="AM132" s="728"/>
      <c r="AN132" s="728"/>
      <c r="AO132" s="729"/>
      <c r="AP132" s="731"/>
      <c r="AQ132" s="732"/>
      <c r="AR132" s="732"/>
      <c r="AS132" s="732"/>
      <c r="AT132" s="733"/>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504</v>
      </c>
      <c r="W133" s="704"/>
      <c r="X133" s="704"/>
      <c r="Y133" s="704"/>
      <c r="Z133" s="705"/>
      <c r="AA133" s="706">
        <v>5.4</v>
      </c>
      <c r="AB133" s="707"/>
      <c r="AC133" s="707"/>
      <c r="AD133" s="707"/>
      <c r="AE133" s="708"/>
      <c r="AF133" s="706">
        <v>5.7</v>
      </c>
      <c r="AG133" s="707"/>
      <c r="AH133" s="707"/>
      <c r="AI133" s="707"/>
      <c r="AJ133" s="708"/>
      <c r="AK133" s="706">
        <v>6.1</v>
      </c>
      <c r="AL133" s="707"/>
      <c r="AM133" s="707"/>
      <c r="AN133" s="707"/>
      <c r="AO133" s="708"/>
      <c r="AP133" s="709"/>
      <c r="AQ133" s="710"/>
      <c r="AR133" s="710"/>
      <c r="AS133" s="710"/>
      <c r="AT133" s="711"/>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2">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4" hidden="1" x14ac:dyDescent="0.2">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X8W9vTfHmF/5PvOfJ3gfibLPpVVmMLhRmWNMBwtTDXCJ80oIxPWFHX7INVSXqKFZ0tK4wGihZ5GLh/ONo8znEQ==" saltValue="PR/8s9j+QLe70igILHyF7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5" customWidth="1"/>
    <col min="121" max="121" width="0" style="244" hidden="1" customWidth="1"/>
    <col min="122" max="16384" width="9" style="244" hidden="1"/>
  </cols>
  <sheetData>
    <row r="1" spans="1:120" ht="13.2"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4"/>
    </row>
    <row r="17" spans="119:120" ht="13.2" x14ac:dyDescent="0.2">
      <c r="DP17" s="244"/>
    </row>
    <row r="18" spans="119:120" ht="13.2" x14ac:dyDescent="0.2"/>
    <row r="19" spans="119:120" ht="13.2" x14ac:dyDescent="0.2"/>
    <row r="20" spans="119:120" ht="13.2" x14ac:dyDescent="0.2">
      <c r="DO20" s="244"/>
      <c r="DP20" s="244"/>
    </row>
    <row r="21" spans="119:120" ht="13.2" x14ac:dyDescent="0.2">
      <c r="DP21" s="244"/>
    </row>
    <row r="22" spans="119:120" ht="13.2" x14ac:dyDescent="0.2"/>
    <row r="23" spans="119:120" ht="13.2" x14ac:dyDescent="0.2">
      <c r="DO23" s="244"/>
      <c r="DP23" s="244"/>
    </row>
    <row r="24" spans="119:120" ht="13.2" x14ac:dyDescent="0.2">
      <c r="DP24" s="244"/>
    </row>
    <row r="25" spans="119:120" ht="13.2" x14ac:dyDescent="0.2">
      <c r="DP25" s="244"/>
    </row>
    <row r="26" spans="119:120" ht="13.2" x14ac:dyDescent="0.2">
      <c r="DO26" s="244"/>
      <c r="DP26" s="244"/>
    </row>
    <row r="27" spans="119:120" ht="13.2" x14ac:dyDescent="0.2"/>
    <row r="28" spans="119:120" ht="13.2" x14ac:dyDescent="0.2">
      <c r="DO28" s="244"/>
      <c r="DP28" s="244"/>
    </row>
    <row r="29" spans="119:120" ht="13.2" x14ac:dyDescent="0.2">
      <c r="DP29" s="244"/>
    </row>
    <row r="30" spans="119:120" ht="13.2" x14ac:dyDescent="0.2"/>
    <row r="31" spans="119:120" ht="13.2" x14ac:dyDescent="0.2">
      <c r="DO31" s="244"/>
      <c r="DP31" s="244"/>
    </row>
    <row r="32" spans="119:120" ht="13.2" x14ac:dyDescent="0.2"/>
    <row r="33" spans="98:120" ht="13.2" x14ac:dyDescent="0.2">
      <c r="DO33" s="244"/>
      <c r="DP33" s="244"/>
    </row>
    <row r="34" spans="98:120" ht="13.2" x14ac:dyDescent="0.2">
      <c r="DM34" s="244"/>
    </row>
    <row r="35" spans="98:120" ht="13.2" x14ac:dyDescent="0.2">
      <c r="CT35" s="244"/>
      <c r="CU35" s="244"/>
      <c r="CV35" s="244"/>
      <c r="CY35" s="244"/>
      <c r="CZ35" s="244"/>
      <c r="DA35" s="244"/>
      <c r="DD35" s="244"/>
      <c r="DE35" s="244"/>
      <c r="DF35" s="244"/>
      <c r="DI35" s="244"/>
      <c r="DJ35" s="244"/>
      <c r="DK35" s="244"/>
      <c r="DM35" s="244"/>
      <c r="DN35" s="244"/>
      <c r="DO35" s="244"/>
      <c r="DP35" s="244"/>
    </row>
    <row r="36" spans="98:120" ht="13.2" x14ac:dyDescent="0.2"/>
    <row r="37" spans="98:120" ht="13.2" x14ac:dyDescent="0.2">
      <c r="CW37" s="244"/>
      <c r="DB37" s="244"/>
      <c r="DG37" s="244"/>
      <c r="DL37" s="244"/>
      <c r="DP37" s="244"/>
    </row>
    <row r="38" spans="98:120" ht="13.2" x14ac:dyDescent="0.2">
      <c r="CT38" s="244"/>
      <c r="CU38" s="244"/>
      <c r="CV38" s="244"/>
      <c r="CW38" s="244"/>
      <c r="CY38" s="244"/>
      <c r="CZ38" s="244"/>
      <c r="DA38" s="244"/>
      <c r="DB38" s="244"/>
      <c r="DD38" s="244"/>
      <c r="DE38" s="244"/>
      <c r="DF38" s="244"/>
      <c r="DG38" s="244"/>
      <c r="DI38" s="244"/>
      <c r="DJ38" s="244"/>
      <c r="DK38" s="244"/>
      <c r="DL38" s="244"/>
      <c r="DN38" s="244"/>
      <c r="DO38" s="244"/>
      <c r="DP38" s="244"/>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4"/>
      <c r="DO49" s="244"/>
      <c r="DP49" s="244"/>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4"/>
      <c r="CS63" s="244"/>
      <c r="CX63" s="244"/>
      <c r="DC63" s="244"/>
      <c r="DH63" s="244"/>
    </row>
    <row r="64" spans="22:120" ht="13.2" x14ac:dyDescent="0.2">
      <c r="V64" s="244"/>
    </row>
    <row r="65" spans="15:120" ht="13.2" x14ac:dyDescent="0.2">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ht="13.2" x14ac:dyDescent="0.2">
      <c r="Q66" s="244"/>
      <c r="S66" s="244"/>
      <c r="U66" s="244"/>
      <c r="DM66" s="244"/>
    </row>
    <row r="67" spans="15:120" ht="13.2" x14ac:dyDescent="0.2">
      <c r="O67" s="244"/>
      <c r="P67" s="244"/>
      <c r="R67" s="244"/>
      <c r="T67" s="244"/>
      <c r="Y67" s="244"/>
      <c r="CT67" s="244"/>
      <c r="CV67" s="244"/>
      <c r="CW67" s="244"/>
      <c r="CY67" s="244"/>
      <c r="DA67" s="244"/>
      <c r="DB67" s="244"/>
      <c r="DD67" s="244"/>
      <c r="DF67" s="244"/>
      <c r="DG67" s="244"/>
      <c r="DI67" s="244"/>
      <c r="DK67" s="244"/>
      <c r="DL67" s="244"/>
      <c r="DN67" s="244"/>
      <c r="DO67" s="244"/>
      <c r="DP67" s="244"/>
    </row>
    <row r="68" spans="15:120" ht="13.2" x14ac:dyDescent="0.2"/>
    <row r="69" spans="15:120" ht="13.2" x14ac:dyDescent="0.2"/>
    <row r="70" spans="15:120" ht="13.2" x14ac:dyDescent="0.2"/>
    <row r="71" spans="15:120" ht="13.2" x14ac:dyDescent="0.2"/>
    <row r="72" spans="15:120" ht="13.2" x14ac:dyDescent="0.2">
      <c r="DP72" s="244"/>
    </row>
    <row r="73" spans="15:120" ht="13.2" x14ac:dyDescent="0.2">
      <c r="DP73" s="244"/>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4"/>
      <c r="CX96" s="244"/>
      <c r="DC96" s="244"/>
      <c r="DH96" s="244"/>
    </row>
    <row r="97" spans="24:120" ht="13.2" x14ac:dyDescent="0.2">
      <c r="CS97" s="244"/>
      <c r="CX97" s="244"/>
      <c r="DC97" s="244"/>
      <c r="DH97" s="244"/>
      <c r="DP97" s="245" t="s">
        <v>505</v>
      </c>
    </row>
    <row r="98" spans="24:120" ht="13.2" hidden="1" x14ac:dyDescent="0.2">
      <c r="CS98" s="244"/>
      <c r="CX98" s="244"/>
      <c r="DC98" s="244"/>
      <c r="DH98" s="244"/>
    </row>
    <row r="99" spans="24:120" ht="13.2" hidden="1" x14ac:dyDescent="0.2">
      <c r="CS99" s="244"/>
      <c r="CX99" s="244"/>
      <c r="DC99" s="244"/>
      <c r="DH99" s="244"/>
    </row>
    <row r="101" spans="24:120" ht="12" hidden="1" customHeight="1" x14ac:dyDescent="0.2">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2">
      <c r="CU102" s="244"/>
      <c r="CZ102" s="244"/>
      <c r="DE102" s="244"/>
      <c r="DJ102" s="244"/>
      <c r="DM102" s="244"/>
    </row>
    <row r="103" spans="24:120" ht="13.2" hidden="1" x14ac:dyDescent="0.2">
      <c r="CT103" s="244"/>
      <c r="CV103" s="244"/>
      <c r="CW103" s="244"/>
      <c r="CY103" s="244"/>
      <c r="DA103" s="244"/>
      <c r="DB103" s="244"/>
      <c r="DD103" s="244"/>
      <c r="DF103" s="244"/>
      <c r="DG103" s="244"/>
      <c r="DI103" s="244"/>
      <c r="DK103" s="244"/>
      <c r="DL103" s="244"/>
      <c r="DM103" s="244"/>
      <c r="DN103" s="244"/>
      <c r="DO103" s="244"/>
      <c r="DP103" s="244"/>
    </row>
    <row r="104" spans="24:120" ht="13.2" hidden="1" x14ac:dyDescent="0.2">
      <c r="CV104" s="244"/>
      <c r="CW104" s="244"/>
      <c r="DA104" s="244"/>
      <c r="DB104" s="244"/>
      <c r="DF104" s="244"/>
      <c r="DG104" s="244"/>
      <c r="DK104" s="244"/>
      <c r="DL104" s="244"/>
      <c r="DN104" s="244"/>
      <c r="DO104" s="244"/>
      <c r="DP104" s="244"/>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5" customWidth="1"/>
    <col min="117" max="16384" width="9" style="244" hidden="1"/>
  </cols>
  <sheetData>
    <row r="1" spans="2:116" ht="13.2"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ht="13.2" x14ac:dyDescent="0.2"/>
    <row r="3" spans="2:116" ht="13.2" x14ac:dyDescent="0.2"/>
    <row r="4" spans="2:116" ht="13.2" x14ac:dyDescent="0.2">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ht="13.2" x14ac:dyDescent="0.2">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ht="13.2" x14ac:dyDescent="0.2"/>
    <row r="20" spans="9:116" ht="13.2" x14ac:dyDescent="0.2"/>
    <row r="21" spans="9:116" ht="13.2" x14ac:dyDescent="0.2">
      <c r="DL21" s="244"/>
    </row>
    <row r="22" spans="9:116" ht="13.2" x14ac:dyDescent="0.2">
      <c r="DI22" s="244"/>
      <c r="DJ22" s="244"/>
      <c r="DK22" s="244"/>
      <c r="DL22" s="244"/>
    </row>
    <row r="23" spans="9:116" ht="13.2" x14ac:dyDescent="0.2">
      <c r="CY23" s="244"/>
      <c r="CZ23" s="244"/>
      <c r="DA23" s="244"/>
      <c r="DB23" s="244"/>
      <c r="DC23" s="244"/>
      <c r="DD23" s="244"/>
      <c r="DE23" s="244"/>
      <c r="DF23" s="244"/>
      <c r="DG23" s="244"/>
      <c r="DH23" s="244"/>
      <c r="DI23" s="244"/>
      <c r="DJ23" s="244"/>
      <c r="DK23" s="244"/>
      <c r="DL23" s="244"/>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4"/>
      <c r="DA35" s="244"/>
      <c r="DB35" s="244"/>
      <c r="DC35" s="244"/>
      <c r="DD35" s="244"/>
      <c r="DE35" s="244"/>
      <c r="DF35" s="244"/>
      <c r="DG35" s="244"/>
      <c r="DH35" s="244"/>
      <c r="DI35" s="244"/>
      <c r="DJ35" s="244"/>
      <c r="DK35" s="244"/>
      <c r="DL35" s="244"/>
    </row>
    <row r="36" spans="15:116" ht="13.2" x14ac:dyDescent="0.2"/>
    <row r="37" spans="15:116" ht="13.2" x14ac:dyDescent="0.2">
      <c r="DL37" s="244"/>
    </row>
    <row r="38" spans="15:116" ht="13.2" x14ac:dyDescent="0.2">
      <c r="DI38" s="244"/>
      <c r="DJ38" s="244"/>
      <c r="DK38" s="244"/>
      <c r="DL38" s="244"/>
    </row>
    <row r="39" spans="15:116" ht="13.2" x14ac:dyDescent="0.2"/>
    <row r="40" spans="15:116" ht="13.2" x14ac:dyDescent="0.2"/>
    <row r="41" spans="15:116" ht="13.2" x14ac:dyDescent="0.2"/>
    <row r="42" spans="15:116" ht="13.2" x14ac:dyDescent="0.2"/>
    <row r="43" spans="15:116" ht="13.2" x14ac:dyDescent="0.2">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ht="13.2" x14ac:dyDescent="0.2">
      <c r="DL44" s="244"/>
    </row>
    <row r="45" spans="15:116" ht="13.2" x14ac:dyDescent="0.2"/>
    <row r="46" spans="15:116" ht="13.2" x14ac:dyDescent="0.2">
      <c r="DA46" s="244"/>
      <c r="DB46" s="244"/>
      <c r="DC46" s="244"/>
      <c r="DD46" s="244"/>
      <c r="DE46" s="244"/>
      <c r="DF46" s="244"/>
      <c r="DG46" s="244"/>
      <c r="DH46" s="244"/>
      <c r="DI46" s="244"/>
      <c r="DJ46" s="244"/>
      <c r="DK46" s="244"/>
      <c r="DL46" s="244"/>
    </row>
    <row r="47" spans="15:116" ht="13.2" x14ac:dyDescent="0.2"/>
    <row r="48" spans="15:116" ht="13.2" x14ac:dyDescent="0.2"/>
    <row r="49" spans="104:116" ht="13.2" x14ac:dyDescent="0.2"/>
    <row r="50" spans="104:116" ht="13.2" x14ac:dyDescent="0.2">
      <c r="CZ50" s="244"/>
      <c r="DA50" s="244"/>
      <c r="DB50" s="244"/>
      <c r="DC50" s="244"/>
      <c r="DD50" s="244"/>
      <c r="DE50" s="244"/>
      <c r="DF50" s="244"/>
      <c r="DG50" s="244"/>
      <c r="DH50" s="244"/>
      <c r="DI50" s="244"/>
      <c r="DJ50" s="244"/>
      <c r="DK50" s="244"/>
      <c r="DL50" s="244"/>
    </row>
    <row r="51" spans="104:116" ht="13.2" x14ac:dyDescent="0.2"/>
    <row r="52" spans="104:116" ht="13.2" x14ac:dyDescent="0.2"/>
    <row r="53" spans="104:116" ht="13.2" x14ac:dyDescent="0.2">
      <c r="DL53" s="244"/>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4"/>
      <c r="DD67" s="244"/>
      <c r="DE67" s="244"/>
      <c r="DF67" s="244"/>
      <c r="DG67" s="244"/>
      <c r="DH67" s="244"/>
      <c r="DI67" s="244"/>
      <c r="DJ67" s="244"/>
      <c r="DK67" s="244"/>
      <c r="DL67" s="244"/>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vzcqntO+rt9vs82j5w+zvhei/K3a1uc4VssQB+2jNT4sC5iGRfYeBiNLCLNIqnVtGFV4CQDZjiJgFTtyjYi1Q==" saltValue="nCPxgKA1ynTO27jqnaZ++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6" customWidth="1"/>
    <col min="37" max="44" width="17" style="246" customWidth="1"/>
    <col min="45" max="45" width="6.109375" style="252" customWidth="1"/>
    <col min="46" max="46" width="3" style="250" customWidth="1"/>
    <col min="47" max="47" width="19.109375" style="246" hidden="1" customWidth="1"/>
    <col min="48" max="52" width="12.6640625" style="246" hidden="1" customWidth="1"/>
    <col min="53" max="16384" width="8.6640625" style="246" hidden="1"/>
  </cols>
  <sheetData>
    <row r="1" spans="1:46" ht="13.2" x14ac:dyDescent="0.2">
      <c r="AS1" s="246"/>
      <c r="AT1" s="246"/>
    </row>
    <row r="2" spans="1:46" ht="13.2" x14ac:dyDescent="0.2">
      <c r="AS2" s="246"/>
      <c r="AT2" s="246"/>
    </row>
    <row r="3" spans="1:46" ht="13.2" x14ac:dyDescent="0.2">
      <c r="AS3" s="246"/>
      <c r="AT3" s="246"/>
    </row>
    <row r="4" spans="1:46" ht="13.2" x14ac:dyDescent="0.2">
      <c r="AS4" s="246"/>
      <c r="AT4" s="246"/>
    </row>
    <row r="5" spans="1:46" ht="16.2" x14ac:dyDescent="0.2">
      <c r="A5" s="247" t="s">
        <v>506</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ht="13.2" x14ac:dyDescent="0.2">
      <c r="A6" s="250"/>
      <c r="AK6" s="251" t="s">
        <v>507</v>
      </c>
      <c r="AL6" s="251"/>
      <c r="AM6" s="251"/>
      <c r="AN6" s="251"/>
    </row>
    <row r="7" spans="1:46" ht="13.5" customHeight="1" x14ac:dyDescent="0.2">
      <c r="A7" s="250"/>
      <c r="AK7" s="253"/>
      <c r="AL7" s="254"/>
      <c r="AM7" s="254"/>
      <c r="AN7" s="255"/>
      <c r="AO7" s="1101" t="s">
        <v>508</v>
      </c>
      <c r="AP7" s="256"/>
      <c r="AQ7" s="257" t="s">
        <v>509</v>
      </c>
      <c r="AR7" s="258"/>
    </row>
    <row r="8" spans="1:46" ht="13.2" x14ac:dyDescent="0.2">
      <c r="A8" s="250"/>
      <c r="AK8" s="259"/>
      <c r="AL8" s="260"/>
      <c r="AM8" s="260"/>
      <c r="AN8" s="261"/>
      <c r="AO8" s="1102"/>
      <c r="AP8" s="262" t="s">
        <v>510</v>
      </c>
      <c r="AQ8" s="263" t="s">
        <v>511</v>
      </c>
      <c r="AR8" s="264" t="s">
        <v>512</v>
      </c>
    </row>
    <row r="9" spans="1:46" ht="13.2" x14ac:dyDescent="0.2">
      <c r="A9" s="250"/>
      <c r="AK9" s="1113" t="s">
        <v>513</v>
      </c>
      <c r="AL9" s="1114"/>
      <c r="AM9" s="1114"/>
      <c r="AN9" s="1115"/>
      <c r="AO9" s="265">
        <v>864918</v>
      </c>
      <c r="AP9" s="265">
        <v>131287</v>
      </c>
      <c r="AQ9" s="266">
        <v>138005</v>
      </c>
      <c r="AR9" s="267">
        <v>-4.9000000000000004</v>
      </c>
    </row>
    <row r="10" spans="1:46" ht="13.5" customHeight="1" x14ac:dyDescent="0.2">
      <c r="A10" s="250"/>
      <c r="AK10" s="1113" t="s">
        <v>514</v>
      </c>
      <c r="AL10" s="1114"/>
      <c r="AM10" s="1114"/>
      <c r="AN10" s="1115"/>
      <c r="AO10" s="268">
        <v>144583</v>
      </c>
      <c r="AP10" s="268">
        <v>21946</v>
      </c>
      <c r="AQ10" s="269">
        <v>18944</v>
      </c>
      <c r="AR10" s="270">
        <v>15.8</v>
      </c>
    </row>
    <row r="11" spans="1:46" ht="13.5" customHeight="1" x14ac:dyDescent="0.2">
      <c r="A11" s="250"/>
      <c r="AK11" s="1113" t="s">
        <v>515</v>
      </c>
      <c r="AL11" s="1114"/>
      <c r="AM11" s="1114"/>
      <c r="AN11" s="1115"/>
      <c r="AO11" s="268">
        <v>30447</v>
      </c>
      <c r="AP11" s="268">
        <v>4622</v>
      </c>
      <c r="AQ11" s="269">
        <v>1141</v>
      </c>
      <c r="AR11" s="270">
        <v>305.10000000000002</v>
      </c>
    </row>
    <row r="12" spans="1:46" ht="13.5" customHeight="1" x14ac:dyDescent="0.2">
      <c r="A12" s="250"/>
      <c r="AK12" s="1113" t="s">
        <v>516</v>
      </c>
      <c r="AL12" s="1114"/>
      <c r="AM12" s="1114"/>
      <c r="AN12" s="1115"/>
      <c r="AO12" s="268" t="s">
        <v>517</v>
      </c>
      <c r="AP12" s="268" t="s">
        <v>517</v>
      </c>
      <c r="AQ12" s="269" t="s">
        <v>517</v>
      </c>
      <c r="AR12" s="270" t="s">
        <v>517</v>
      </c>
    </row>
    <row r="13" spans="1:46" ht="13.5" customHeight="1" x14ac:dyDescent="0.2">
      <c r="A13" s="250"/>
      <c r="AK13" s="1113" t="s">
        <v>518</v>
      </c>
      <c r="AL13" s="1114"/>
      <c r="AM13" s="1114"/>
      <c r="AN13" s="1115"/>
      <c r="AO13" s="268">
        <v>42949</v>
      </c>
      <c r="AP13" s="268">
        <v>6519</v>
      </c>
      <c r="AQ13" s="269">
        <v>5446</v>
      </c>
      <c r="AR13" s="270">
        <v>19.7</v>
      </c>
    </row>
    <row r="14" spans="1:46" ht="13.5" customHeight="1" x14ac:dyDescent="0.2">
      <c r="A14" s="250"/>
      <c r="AK14" s="1113" t="s">
        <v>519</v>
      </c>
      <c r="AL14" s="1114"/>
      <c r="AM14" s="1114"/>
      <c r="AN14" s="1115"/>
      <c r="AO14" s="268">
        <v>13179</v>
      </c>
      <c r="AP14" s="268">
        <v>2000</v>
      </c>
      <c r="AQ14" s="269">
        <v>2970</v>
      </c>
      <c r="AR14" s="270">
        <v>-32.700000000000003</v>
      </c>
    </row>
    <row r="15" spans="1:46" ht="13.5" customHeight="1" x14ac:dyDescent="0.2">
      <c r="A15" s="250"/>
      <c r="AK15" s="1116" t="s">
        <v>520</v>
      </c>
      <c r="AL15" s="1117"/>
      <c r="AM15" s="1117"/>
      <c r="AN15" s="1118"/>
      <c r="AO15" s="268">
        <v>-95825</v>
      </c>
      <c r="AP15" s="268">
        <v>-14545</v>
      </c>
      <c r="AQ15" s="269">
        <v>-11906</v>
      </c>
      <c r="AR15" s="270">
        <v>22.2</v>
      </c>
    </row>
    <row r="16" spans="1:46" ht="13.2" x14ac:dyDescent="0.2">
      <c r="A16" s="250"/>
      <c r="AK16" s="1116" t="s">
        <v>185</v>
      </c>
      <c r="AL16" s="1117"/>
      <c r="AM16" s="1117"/>
      <c r="AN16" s="1118"/>
      <c r="AO16" s="268">
        <v>1000251</v>
      </c>
      <c r="AP16" s="268">
        <v>151829</v>
      </c>
      <c r="AQ16" s="269">
        <v>154600</v>
      </c>
      <c r="AR16" s="270">
        <v>-1.8</v>
      </c>
    </row>
    <row r="17" spans="1:46" ht="13.2" x14ac:dyDescent="0.2">
      <c r="A17" s="250"/>
    </row>
    <row r="18" spans="1:46" ht="13.2" x14ac:dyDescent="0.2">
      <c r="A18" s="250"/>
      <c r="AQ18" s="271"/>
      <c r="AR18" s="271"/>
    </row>
    <row r="19" spans="1:46" ht="13.2" x14ac:dyDescent="0.2">
      <c r="A19" s="250"/>
      <c r="AK19" s="246" t="s">
        <v>521</v>
      </c>
    </row>
    <row r="20" spans="1:46" ht="13.2" x14ac:dyDescent="0.2">
      <c r="A20" s="250"/>
      <c r="AK20" s="272"/>
      <c r="AL20" s="273"/>
      <c r="AM20" s="273"/>
      <c r="AN20" s="274"/>
      <c r="AO20" s="275" t="s">
        <v>522</v>
      </c>
      <c r="AP20" s="276" t="s">
        <v>523</v>
      </c>
      <c r="AQ20" s="277" t="s">
        <v>524</v>
      </c>
      <c r="AR20" s="278"/>
    </row>
    <row r="21" spans="1:46" s="251" customFormat="1" ht="13.2" x14ac:dyDescent="0.2">
      <c r="A21" s="279"/>
      <c r="AK21" s="1119" t="s">
        <v>525</v>
      </c>
      <c r="AL21" s="1120"/>
      <c r="AM21" s="1120"/>
      <c r="AN21" s="1121"/>
      <c r="AO21" s="280">
        <v>14.42</v>
      </c>
      <c r="AP21" s="281">
        <v>13.81</v>
      </c>
      <c r="AQ21" s="282">
        <v>0.61</v>
      </c>
      <c r="AS21" s="283"/>
      <c r="AT21" s="279"/>
    </row>
    <row r="22" spans="1:46" s="251" customFormat="1" ht="13.2" x14ac:dyDescent="0.2">
      <c r="A22" s="279"/>
      <c r="AK22" s="1119" t="s">
        <v>526</v>
      </c>
      <c r="AL22" s="1120"/>
      <c r="AM22" s="1120"/>
      <c r="AN22" s="1121"/>
      <c r="AO22" s="284">
        <v>99.7</v>
      </c>
      <c r="AP22" s="285">
        <v>95.5</v>
      </c>
      <c r="AQ22" s="286">
        <v>4.2</v>
      </c>
      <c r="AR22" s="271"/>
      <c r="AS22" s="283"/>
      <c r="AT22" s="279"/>
    </row>
    <row r="23" spans="1:46" s="251" customFormat="1" ht="13.2" x14ac:dyDescent="0.2">
      <c r="A23" s="279"/>
      <c r="AP23" s="271"/>
      <c r="AQ23" s="271"/>
      <c r="AR23" s="271"/>
      <c r="AS23" s="283"/>
      <c r="AT23" s="279"/>
    </row>
    <row r="24" spans="1:46" s="251" customFormat="1" ht="13.2" x14ac:dyDescent="0.2">
      <c r="A24" s="279"/>
      <c r="AP24" s="271"/>
      <c r="AQ24" s="271"/>
      <c r="AR24" s="271"/>
      <c r="AS24" s="283"/>
      <c r="AT24" s="279"/>
    </row>
    <row r="25" spans="1:46" s="251" customFormat="1" ht="13.2" x14ac:dyDescent="0.2">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ht="13.2" x14ac:dyDescent="0.2">
      <c r="A26" s="1112" t="s">
        <v>527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1"/>
      <c r="AS27" s="246"/>
      <c r="AT27" s="246"/>
    </row>
    <row r="28" spans="1:46" ht="16.2" x14ac:dyDescent="0.2">
      <c r="A28" s="247" t="s">
        <v>528</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ht="13.2" x14ac:dyDescent="0.2">
      <c r="A29" s="250"/>
      <c r="AK29" s="251" t="s">
        <v>529</v>
      </c>
      <c r="AL29" s="251"/>
      <c r="AM29" s="251"/>
      <c r="AN29" s="251"/>
      <c r="AS29" s="293"/>
    </row>
    <row r="30" spans="1:46" ht="13.5" customHeight="1" x14ac:dyDescent="0.2">
      <c r="A30" s="250"/>
      <c r="AK30" s="253"/>
      <c r="AL30" s="254"/>
      <c r="AM30" s="254"/>
      <c r="AN30" s="255"/>
      <c r="AO30" s="1101" t="s">
        <v>508</v>
      </c>
      <c r="AP30" s="256"/>
      <c r="AQ30" s="257" t="s">
        <v>509</v>
      </c>
      <c r="AR30" s="258"/>
    </row>
    <row r="31" spans="1:46" ht="13.2" x14ac:dyDescent="0.2">
      <c r="A31" s="250"/>
      <c r="AK31" s="259"/>
      <c r="AL31" s="260"/>
      <c r="AM31" s="260"/>
      <c r="AN31" s="261"/>
      <c r="AO31" s="1102"/>
      <c r="AP31" s="262" t="s">
        <v>510</v>
      </c>
      <c r="AQ31" s="263" t="s">
        <v>511</v>
      </c>
      <c r="AR31" s="264" t="s">
        <v>512</v>
      </c>
    </row>
    <row r="32" spans="1:46" ht="27" customHeight="1" x14ac:dyDescent="0.2">
      <c r="A32" s="250"/>
      <c r="AK32" s="1103" t="s">
        <v>530</v>
      </c>
      <c r="AL32" s="1104"/>
      <c r="AM32" s="1104"/>
      <c r="AN32" s="1105"/>
      <c r="AO32" s="294">
        <v>357756</v>
      </c>
      <c r="AP32" s="294">
        <v>54304</v>
      </c>
      <c r="AQ32" s="295">
        <v>81359</v>
      </c>
      <c r="AR32" s="296">
        <v>-33.299999999999997</v>
      </c>
    </row>
    <row r="33" spans="1:46" ht="13.5" customHeight="1" x14ac:dyDescent="0.2">
      <c r="A33" s="250"/>
      <c r="AK33" s="1103" t="s">
        <v>531</v>
      </c>
      <c r="AL33" s="1104"/>
      <c r="AM33" s="1104"/>
      <c r="AN33" s="1105"/>
      <c r="AO33" s="294" t="s">
        <v>517</v>
      </c>
      <c r="AP33" s="294" t="s">
        <v>517</v>
      </c>
      <c r="AQ33" s="295" t="s">
        <v>517</v>
      </c>
      <c r="AR33" s="296" t="s">
        <v>517</v>
      </c>
    </row>
    <row r="34" spans="1:46" ht="27" customHeight="1" x14ac:dyDescent="0.2">
      <c r="A34" s="250"/>
      <c r="AK34" s="1103" t="s">
        <v>532</v>
      </c>
      <c r="AL34" s="1104"/>
      <c r="AM34" s="1104"/>
      <c r="AN34" s="1105"/>
      <c r="AO34" s="294" t="s">
        <v>517</v>
      </c>
      <c r="AP34" s="294" t="s">
        <v>517</v>
      </c>
      <c r="AQ34" s="295" t="s">
        <v>517</v>
      </c>
      <c r="AR34" s="296" t="s">
        <v>517</v>
      </c>
    </row>
    <row r="35" spans="1:46" ht="27" customHeight="1" x14ac:dyDescent="0.2">
      <c r="A35" s="250"/>
      <c r="AK35" s="1103" t="s">
        <v>533</v>
      </c>
      <c r="AL35" s="1104"/>
      <c r="AM35" s="1104"/>
      <c r="AN35" s="1105"/>
      <c r="AO35" s="294">
        <v>51877</v>
      </c>
      <c r="AP35" s="294">
        <v>7874</v>
      </c>
      <c r="AQ35" s="295">
        <v>18647</v>
      </c>
      <c r="AR35" s="296">
        <v>-57.8</v>
      </c>
    </row>
    <row r="36" spans="1:46" ht="27" customHeight="1" x14ac:dyDescent="0.2">
      <c r="A36" s="250"/>
      <c r="AK36" s="1103" t="s">
        <v>534</v>
      </c>
      <c r="AL36" s="1104"/>
      <c r="AM36" s="1104"/>
      <c r="AN36" s="1105"/>
      <c r="AO36" s="294">
        <v>32288</v>
      </c>
      <c r="AP36" s="294">
        <v>4901</v>
      </c>
      <c r="AQ36" s="295">
        <v>4480</v>
      </c>
      <c r="AR36" s="296">
        <v>9.4</v>
      </c>
    </row>
    <row r="37" spans="1:46" ht="13.5" customHeight="1" x14ac:dyDescent="0.2">
      <c r="A37" s="250"/>
      <c r="AK37" s="1103" t="s">
        <v>535</v>
      </c>
      <c r="AL37" s="1104"/>
      <c r="AM37" s="1104"/>
      <c r="AN37" s="1105"/>
      <c r="AO37" s="294" t="s">
        <v>517</v>
      </c>
      <c r="AP37" s="294" t="s">
        <v>517</v>
      </c>
      <c r="AQ37" s="295">
        <v>815</v>
      </c>
      <c r="AR37" s="296" t="s">
        <v>517</v>
      </c>
    </row>
    <row r="38" spans="1:46" ht="27" customHeight="1" x14ac:dyDescent="0.2">
      <c r="A38" s="250"/>
      <c r="AK38" s="1106" t="s">
        <v>536</v>
      </c>
      <c r="AL38" s="1107"/>
      <c r="AM38" s="1107"/>
      <c r="AN38" s="1108"/>
      <c r="AO38" s="297" t="s">
        <v>517</v>
      </c>
      <c r="AP38" s="297" t="s">
        <v>517</v>
      </c>
      <c r="AQ38" s="298">
        <v>14</v>
      </c>
      <c r="AR38" s="286" t="s">
        <v>517</v>
      </c>
      <c r="AS38" s="293"/>
    </row>
    <row r="39" spans="1:46" ht="13.2" x14ac:dyDescent="0.2">
      <c r="A39" s="250"/>
      <c r="AK39" s="1106" t="s">
        <v>537</v>
      </c>
      <c r="AL39" s="1107"/>
      <c r="AM39" s="1107"/>
      <c r="AN39" s="1108"/>
      <c r="AO39" s="294" t="s">
        <v>517</v>
      </c>
      <c r="AP39" s="294" t="s">
        <v>517</v>
      </c>
      <c r="AQ39" s="295">
        <v>-4008</v>
      </c>
      <c r="AR39" s="296" t="s">
        <v>517</v>
      </c>
      <c r="AS39" s="293"/>
    </row>
    <row r="40" spans="1:46" ht="27" customHeight="1" x14ac:dyDescent="0.2">
      <c r="A40" s="250"/>
      <c r="AK40" s="1103" t="s">
        <v>538</v>
      </c>
      <c r="AL40" s="1104"/>
      <c r="AM40" s="1104"/>
      <c r="AN40" s="1105"/>
      <c r="AO40" s="294">
        <v>-288017</v>
      </c>
      <c r="AP40" s="294">
        <v>-43718</v>
      </c>
      <c r="AQ40" s="295">
        <v>-68941</v>
      </c>
      <c r="AR40" s="296">
        <v>-36.6</v>
      </c>
      <c r="AS40" s="293"/>
    </row>
    <row r="41" spans="1:46" ht="13.2" x14ac:dyDescent="0.2">
      <c r="A41" s="250"/>
      <c r="AK41" s="1109" t="s">
        <v>296</v>
      </c>
      <c r="AL41" s="1110"/>
      <c r="AM41" s="1110"/>
      <c r="AN41" s="1111"/>
      <c r="AO41" s="294">
        <v>153904</v>
      </c>
      <c r="AP41" s="294">
        <v>23361</v>
      </c>
      <c r="AQ41" s="295">
        <v>32367</v>
      </c>
      <c r="AR41" s="296">
        <v>-27.8</v>
      </c>
      <c r="AS41" s="293"/>
    </row>
    <row r="42" spans="1:46" ht="13.2" x14ac:dyDescent="0.2">
      <c r="A42" s="250"/>
      <c r="AK42" s="299" t="s">
        <v>539</v>
      </c>
      <c r="AQ42" s="271"/>
      <c r="AR42" s="271"/>
      <c r="AS42" s="293"/>
    </row>
    <row r="43" spans="1:46" ht="13.2" x14ac:dyDescent="0.2">
      <c r="A43" s="250"/>
      <c r="AP43" s="300"/>
      <c r="AQ43" s="271"/>
      <c r="AS43" s="293"/>
    </row>
    <row r="44" spans="1:46" ht="13.2" x14ac:dyDescent="0.2">
      <c r="A44" s="250"/>
      <c r="AQ44" s="271"/>
    </row>
    <row r="45" spans="1:46" ht="13.2" x14ac:dyDescent="0.2">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ht="13.2" x14ac:dyDescent="0.2">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2">
      <c r="A47" s="303" t="s">
        <v>540</v>
      </c>
    </row>
    <row r="48" spans="1:46" ht="13.2" x14ac:dyDescent="0.2">
      <c r="A48" s="250"/>
      <c r="AK48" s="304" t="s">
        <v>541</v>
      </c>
      <c r="AL48" s="304"/>
      <c r="AM48" s="304"/>
      <c r="AN48" s="304"/>
      <c r="AO48" s="304"/>
      <c r="AP48" s="304"/>
      <c r="AQ48" s="305"/>
      <c r="AR48" s="304"/>
    </row>
    <row r="49" spans="1:44" ht="13.5" customHeight="1" x14ac:dyDescent="0.2">
      <c r="A49" s="250"/>
      <c r="AK49" s="306"/>
      <c r="AL49" s="307"/>
      <c r="AM49" s="1096" t="s">
        <v>508</v>
      </c>
      <c r="AN49" s="1098" t="s">
        <v>542</v>
      </c>
      <c r="AO49" s="1099"/>
      <c r="AP49" s="1099"/>
      <c r="AQ49" s="1099"/>
      <c r="AR49" s="1100"/>
    </row>
    <row r="50" spans="1:44" ht="13.2" x14ac:dyDescent="0.2">
      <c r="A50" s="250"/>
      <c r="AK50" s="308"/>
      <c r="AL50" s="309"/>
      <c r="AM50" s="1097"/>
      <c r="AN50" s="310" t="s">
        <v>543</v>
      </c>
      <c r="AO50" s="311" t="s">
        <v>544</v>
      </c>
      <c r="AP50" s="312" t="s">
        <v>545</v>
      </c>
      <c r="AQ50" s="313" t="s">
        <v>546</v>
      </c>
      <c r="AR50" s="314" t="s">
        <v>547</v>
      </c>
    </row>
    <row r="51" spans="1:44" ht="13.2" x14ac:dyDescent="0.2">
      <c r="A51" s="250"/>
      <c r="AK51" s="306" t="s">
        <v>548</v>
      </c>
      <c r="AL51" s="307"/>
      <c r="AM51" s="315">
        <v>388011</v>
      </c>
      <c r="AN51" s="316">
        <v>54267</v>
      </c>
      <c r="AO51" s="317">
        <v>-8</v>
      </c>
      <c r="AP51" s="318">
        <v>116162</v>
      </c>
      <c r="AQ51" s="319">
        <v>-3.1</v>
      </c>
      <c r="AR51" s="320">
        <v>-4.9000000000000004</v>
      </c>
    </row>
    <row r="52" spans="1:44" ht="13.2" x14ac:dyDescent="0.2">
      <c r="A52" s="250"/>
      <c r="AK52" s="321"/>
      <c r="AL52" s="322" t="s">
        <v>549</v>
      </c>
      <c r="AM52" s="323">
        <v>259944</v>
      </c>
      <c r="AN52" s="324">
        <v>36356</v>
      </c>
      <c r="AO52" s="325">
        <v>-13.7</v>
      </c>
      <c r="AP52" s="326">
        <v>61562</v>
      </c>
      <c r="AQ52" s="327">
        <v>-7.4</v>
      </c>
      <c r="AR52" s="328">
        <v>-6.3</v>
      </c>
    </row>
    <row r="53" spans="1:44" ht="13.2" x14ac:dyDescent="0.2">
      <c r="A53" s="250"/>
      <c r="AK53" s="306" t="s">
        <v>550</v>
      </c>
      <c r="AL53" s="307"/>
      <c r="AM53" s="315">
        <v>409815</v>
      </c>
      <c r="AN53" s="316">
        <v>57900</v>
      </c>
      <c r="AO53" s="317">
        <v>6.7</v>
      </c>
      <c r="AP53" s="318">
        <v>121449</v>
      </c>
      <c r="AQ53" s="319">
        <v>4.5999999999999996</v>
      </c>
      <c r="AR53" s="320">
        <v>2.1</v>
      </c>
    </row>
    <row r="54" spans="1:44" ht="13.2" x14ac:dyDescent="0.2">
      <c r="A54" s="250"/>
      <c r="AK54" s="321"/>
      <c r="AL54" s="322" t="s">
        <v>549</v>
      </c>
      <c r="AM54" s="323">
        <v>283258</v>
      </c>
      <c r="AN54" s="324">
        <v>40019</v>
      </c>
      <c r="AO54" s="325">
        <v>10.1</v>
      </c>
      <c r="AP54" s="326">
        <v>62922</v>
      </c>
      <c r="AQ54" s="327">
        <v>2.2000000000000002</v>
      </c>
      <c r="AR54" s="328">
        <v>7.9</v>
      </c>
    </row>
    <row r="55" spans="1:44" ht="13.2" x14ac:dyDescent="0.2">
      <c r="A55" s="250"/>
      <c r="AK55" s="306" t="s">
        <v>551</v>
      </c>
      <c r="AL55" s="307"/>
      <c r="AM55" s="315">
        <v>326102</v>
      </c>
      <c r="AN55" s="316">
        <v>47399</v>
      </c>
      <c r="AO55" s="317">
        <v>-18.100000000000001</v>
      </c>
      <c r="AP55" s="318">
        <v>145139</v>
      </c>
      <c r="AQ55" s="319">
        <v>19.5</v>
      </c>
      <c r="AR55" s="320">
        <v>-37.6</v>
      </c>
    </row>
    <row r="56" spans="1:44" ht="13.2" x14ac:dyDescent="0.2">
      <c r="A56" s="250"/>
      <c r="AK56" s="321"/>
      <c r="AL56" s="322" t="s">
        <v>549</v>
      </c>
      <c r="AM56" s="323">
        <v>169213</v>
      </c>
      <c r="AN56" s="324">
        <v>24595</v>
      </c>
      <c r="AO56" s="325">
        <v>-38.5</v>
      </c>
      <c r="AP56" s="326">
        <v>83762</v>
      </c>
      <c r="AQ56" s="327">
        <v>33.1</v>
      </c>
      <c r="AR56" s="328">
        <v>-71.599999999999994</v>
      </c>
    </row>
    <row r="57" spans="1:44" ht="13.2" x14ac:dyDescent="0.2">
      <c r="A57" s="250"/>
      <c r="AK57" s="306" t="s">
        <v>552</v>
      </c>
      <c r="AL57" s="307"/>
      <c r="AM57" s="315">
        <v>527472</v>
      </c>
      <c r="AN57" s="316">
        <v>78098</v>
      </c>
      <c r="AO57" s="317">
        <v>64.8</v>
      </c>
      <c r="AP57" s="318">
        <v>125391</v>
      </c>
      <c r="AQ57" s="319">
        <v>-13.6</v>
      </c>
      <c r="AR57" s="320">
        <v>78.400000000000006</v>
      </c>
    </row>
    <row r="58" spans="1:44" ht="13.2" x14ac:dyDescent="0.2">
      <c r="A58" s="250"/>
      <c r="AK58" s="321"/>
      <c r="AL58" s="322" t="s">
        <v>549</v>
      </c>
      <c r="AM58" s="323">
        <v>127214</v>
      </c>
      <c r="AN58" s="324">
        <v>18835</v>
      </c>
      <c r="AO58" s="325">
        <v>-23.4</v>
      </c>
      <c r="AP58" s="326">
        <v>68516</v>
      </c>
      <c r="AQ58" s="327">
        <v>-18.2</v>
      </c>
      <c r="AR58" s="328">
        <v>-5.2</v>
      </c>
    </row>
    <row r="59" spans="1:44" ht="13.2" x14ac:dyDescent="0.2">
      <c r="A59" s="250"/>
      <c r="AK59" s="306" t="s">
        <v>553</v>
      </c>
      <c r="AL59" s="307"/>
      <c r="AM59" s="315">
        <v>904950</v>
      </c>
      <c r="AN59" s="316">
        <v>137363</v>
      </c>
      <c r="AO59" s="317">
        <v>75.900000000000006</v>
      </c>
      <c r="AP59" s="318">
        <v>138402</v>
      </c>
      <c r="AQ59" s="319">
        <v>10.4</v>
      </c>
      <c r="AR59" s="320">
        <v>65.5</v>
      </c>
    </row>
    <row r="60" spans="1:44" ht="13.2" x14ac:dyDescent="0.2">
      <c r="A60" s="250"/>
      <c r="AK60" s="321"/>
      <c r="AL60" s="322" t="s">
        <v>549</v>
      </c>
      <c r="AM60" s="323">
        <v>95957</v>
      </c>
      <c r="AN60" s="324">
        <v>14565</v>
      </c>
      <c r="AO60" s="325">
        <v>-22.7</v>
      </c>
      <c r="AP60" s="326">
        <v>70652</v>
      </c>
      <c r="AQ60" s="327">
        <v>3.1</v>
      </c>
      <c r="AR60" s="328">
        <v>-25.8</v>
      </c>
    </row>
    <row r="61" spans="1:44" ht="13.2" x14ac:dyDescent="0.2">
      <c r="A61" s="250"/>
      <c r="AK61" s="306" t="s">
        <v>554</v>
      </c>
      <c r="AL61" s="329"/>
      <c r="AM61" s="315">
        <v>511270</v>
      </c>
      <c r="AN61" s="316">
        <v>75005</v>
      </c>
      <c r="AO61" s="317">
        <v>24.3</v>
      </c>
      <c r="AP61" s="318">
        <v>129309</v>
      </c>
      <c r="AQ61" s="330">
        <v>3.6</v>
      </c>
      <c r="AR61" s="320">
        <v>20.7</v>
      </c>
    </row>
    <row r="62" spans="1:44" ht="13.2" x14ac:dyDescent="0.2">
      <c r="A62" s="250"/>
      <c r="AK62" s="321"/>
      <c r="AL62" s="322" t="s">
        <v>549</v>
      </c>
      <c r="AM62" s="323">
        <v>187117</v>
      </c>
      <c r="AN62" s="324">
        <v>26874</v>
      </c>
      <c r="AO62" s="325">
        <v>-17.600000000000001</v>
      </c>
      <c r="AP62" s="326">
        <v>69483</v>
      </c>
      <c r="AQ62" s="327">
        <v>2.6</v>
      </c>
      <c r="AR62" s="328">
        <v>-20.2</v>
      </c>
    </row>
    <row r="63" spans="1:44" ht="13.2" x14ac:dyDescent="0.2">
      <c r="A63" s="250"/>
    </row>
    <row r="64" spans="1:44" ht="13.2" x14ac:dyDescent="0.2">
      <c r="A64" s="250"/>
    </row>
    <row r="65" spans="1:46" ht="13.2" x14ac:dyDescent="0.2">
      <c r="A65" s="250"/>
    </row>
    <row r="66" spans="1:46" ht="13.2" x14ac:dyDescent="0.2">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2">
      <c r="AS67" s="246"/>
      <c r="AT67" s="246"/>
    </row>
    <row r="70" spans="1:46" ht="13.2" hidden="1" x14ac:dyDescent="0.2"/>
    <row r="71" spans="1:46" ht="13.2" hidden="1" x14ac:dyDescent="0.2"/>
    <row r="72" spans="1:46" ht="13.2" hidden="1" x14ac:dyDescent="0.2"/>
    <row r="73" spans="1:46" ht="13.2" hidden="1" x14ac:dyDescent="0.2"/>
  </sheetData>
  <sheetProtection algorithmName="SHA-512" hashValue="ZYGUUTUvzaxNJDC7sIbd7agz0mK2xjzdEfwJWRDRTubP6cvipDFhA2o8+3GsJx+SJrFABg52HK9zFKI88WCmyw==" saltValue="Z2pdSiUZuvekn8jFTQo+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5" customWidth="1"/>
    <col min="126" max="16384" width="9" style="244" hidden="1"/>
  </cols>
  <sheetData>
    <row r="1" spans="2:125" ht="13.5" customHeight="1" x14ac:dyDescent="0.2">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ht="13.2" x14ac:dyDescent="0.2">
      <c r="B2" s="244"/>
      <c r="DG2" s="244"/>
    </row>
    <row r="3" spans="2:125" ht="13.2" x14ac:dyDescent="0.2">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ht="13.2" x14ac:dyDescent="0.2"/>
    <row r="5" spans="2:125" ht="13.2" x14ac:dyDescent="0.2"/>
    <row r="6" spans="2:125" ht="13.2" x14ac:dyDescent="0.2"/>
    <row r="7" spans="2:125" ht="13.2" x14ac:dyDescent="0.2"/>
    <row r="8" spans="2:125" ht="13.2" x14ac:dyDescent="0.2"/>
    <row r="9" spans="2:125" ht="13.2" x14ac:dyDescent="0.2">
      <c r="DU9" s="244"/>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4"/>
    </row>
    <row r="18" spans="125:125" ht="13.2" x14ac:dyDescent="0.2"/>
    <row r="19" spans="125:125" ht="13.2" x14ac:dyDescent="0.2"/>
    <row r="20" spans="125:125" ht="13.2" x14ac:dyDescent="0.2">
      <c r="DU20" s="244"/>
    </row>
    <row r="21" spans="125:125" ht="13.2" x14ac:dyDescent="0.2">
      <c r="DU21" s="244"/>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4"/>
    </row>
    <row r="29" spans="125:125" ht="13.2" x14ac:dyDescent="0.2"/>
    <row r="30" spans="125:125" ht="13.2" x14ac:dyDescent="0.2"/>
    <row r="31" spans="125:125" ht="13.2" x14ac:dyDescent="0.2"/>
    <row r="32" spans="125:125" ht="13.2" x14ac:dyDescent="0.2"/>
    <row r="33" spans="2:125" ht="13.2" x14ac:dyDescent="0.2">
      <c r="B33" s="244"/>
      <c r="G33" s="244"/>
      <c r="I33" s="244"/>
    </row>
    <row r="34" spans="2:125" ht="13.2" x14ac:dyDescent="0.2">
      <c r="C34" s="244"/>
      <c r="P34" s="244"/>
      <c r="DE34" s="244"/>
      <c r="DH34" s="244"/>
    </row>
    <row r="35" spans="2:125" ht="13.2" x14ac:dyDescent="0.2">
      <c r="D35" s="244"/>
      <c r="E35" s="244"/>
      <c r="DG35" s="244"/>
      <c r="DJ35" s="244"/>
      <c r="DP35" s="244"/>
      <c r="DQ35" s="244"/>
      <c r="DR35" s="244"/>
      <c r="DS35" s="244"/>
      <c r="DT35" s="244"/>
      <c r="DU35" s="244"/>
    </row>
    <row r="36" spans="2:125" ht="13.2" x14ac:dyDescent="0.2">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ht="13.2" x14ac:dyDescent="0.2">
      <c r="DU37" s="244"/>
    </row>
    <row r="38" spans="2:125" ht="13.2" x14ac:dyDescent="0.2">
      <c r="DT38" s="244"/>
      <c r="DU38" s="244"/>
    </row>
    <row r="39" spans="2:125" ht="13.2" x14ac:dyDescent="0.2"/>
    <row r="40" spans="2:125" ht="13.2" x14ac:dyDescent="0.2">
      <c r="DH40" s="244"/>
    </row>
    <row r="41" spans="2:125" ht="13.2" x14ac:dyDescent="0.2">
      <c r="DE41" s="244"/>
    </row>
    <row r="42" spans="2:125" ht="13.2" x14ac:dyDescent="0.2">
      <c r="DG42" s="244"/>
      <c r="DJ42" s="244"/>
    </row>
    <row r="43" spans="2:125" ht="13.2" x14ac:dyDescent="0.2">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ht="13.2" x14ac:dyDescent="0.2">
      <c r="DU44" s="244"/>
    </row>
    <row r="45" spans="2:125" ht="13.2" x14ac:dyDescent="0.2"/>
    <row r="46" spans="2:125" ht="13.2" x14ac:dyDescent="0.2"/>
    <row r="47" spans="2:125" ht="13.2" x14ac:dyDescent="0.2"/>
    <row r="48" spans="2:125" ht="13.2" x14ac:dyDescent="0.2">
      <c r="DT48" s="244"/>
      <c r="DU48" s="244"/>
    </row>
    <row r="49" spans="120:125" ht="13.2" x14ac:dyDescent="0.2">
      <c r="DU49" s="244"/>
    </row>
    <row r="50" spans="120:125" ht="13.2" x14ac:dyDescent="0.2">
      <c r="DU50" s="244"/>
    </row>
    <row r="51" spans="120:125" ht="13.2" x14ac:dyDescent="0.2">
      <c r="DP51" s="244"/>
      <c r="DQ51" s="244"/>
      <c r="DR51" s="244"/>
      <c r="DS51" s="244"/>
      <c r="DT51" s="244"/>
      <c r="DU51" s="244"/>
    </row>
    <row r="52" spans="120:125" ht="13.2" x14ac:dyDescent="0.2"/>
    <row r="53" spans="120:125" ht="13.2" x14ac:dyDescent="0.2"/>
    <row r="54" spans="120:125" ht="13.2" x14ac:dyDescent="0.2">
      <c r="DU54" s="244"/>
    </row>
    <row r="55" spans="120:125" ht="13.2" x14ac:dyDescent="0.2"/>
    <row r="56" spans="120:125" ht="13.2" x14ac:dyDescent="0.2"/>
    <row r="57" spans="120:125" ht="13.2" x14ac:dyDescent="0.2"/>
    <row r="58" spans="120:125" ht="13.2" x14ac:dyDescent="0.2">
      <c r="DU58" s="244"/>
    </row>
    <row r="59" spans="120:125" ht="13.2" x14ac:dyDescent="0.2"/>
    <row r="60" spans="120:125" ht="13.2" x14ac:dyDescent="0.2"/>
    <row r="61" spans="120:125" ht="13.2" x14ac:dyDescent="0.2"/>
    <row r="62" spans="120:125" ht="13.2" x14ac:dyDescent="0.2"/>
    <row r="63" spans="120:125" ht="13.2" x14ac:dyDescent="0.2">
      <c r="DU63" s="244"/>
    </row>
    <row r="64" spans="120:125" ht="13.2" x14ac:dyDescent="0.2">
      <c r="DT64" s="244"/>
      <c r="DU64" s="244"/>
    </row>
    <row r="65" spans="123:125" ht="13.2" x14ac:dyDescent="0.2"/>
    <row r="66" spans="123:125" ht="13.2" x14ac:dyDescent="0.2"/>
    <row r="67" spans="123:125" ht="13.2" x14ac:dyDescent="0.2"/>
    <row r="68" spans="123:125" ht="13.2" x14ac:dyDescent="0.2"/>
    <row r="69" spans="123:125" ht="13.2" x14ac:dyDescent="0.2">
      <c r="DS69" s="244"/>
      <c r="DT69" s="244"/>
      <c r="DU69" s="244"/>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4"/>
    </row>
    <row r="83" spans="116:125" ht="13.2" x14ac:dyDescent="0.2">
      <c r="DM83" s="244"/>
      <c r="DN83" s="244"/>
      <c r="DO83" s="244"/>
      <c r="DP83" s="244"/>
      <c r="DQ83" s="244"/>
      <c r="DR83" s="244"/>
      <c r="DS83" s="244"/>
      <c r="DT83" s="244"/>
      <c r="DU83" s="244"/>
    </row>
    <row r="84" spans="116:125" ht="13.2" x14ac:dyDescent="0.2"/>
    <row r="85" spans="116:125" ht="13.2" x14ac:dyDescent="0.2"/>
    <row r="86" spans="116:125" ht="13.2" x14ac:dyDescent="0.2"/>
    <row r="87" spans="116:125" ht="13.2" x14ac:dyDescent="0.2"/>
    <row r="88" spans="116:125" ht="13.2" x14ac:dyDescent="0.2">
      <c r="DU88" s="244"/>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4"/>
      <c r="DT94" s="244"/>
      <c r="DU94" s="244"/>
    </row>
    <row r="95" spans="116:125" ht="13.5" customHeight="1" x14ac:dyDescent="0.2">
      <c r="DU95" s="244"/>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4"/>
    </row>
    <row r="102" spans="124:125" ht="13.5" customHeight="1" x14ac:dyDescent="0.2"/>
    <row r="103" spans="124:125" ht="13.5" customHeight="1" x14ac:dyDescent="0.2"/>
    <row r="104" spans="124:125" ht="13.5" customHeight="1" x14ac:dyDescent="0.2">
      <c r="DT104" s="244"/>
      <c r="DU104" s="244"/>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556</v>
      </c>
    </row>
    <row r="121" spans="125:125" ht="13.5" hidden="1" customHeight="1" x14ac:dyDescent="0.2">
      <c r="DU121" s="244"/>
    </row>
  </sheetData>
  <sheetProtection algorithmName="SHA-512" hashValue="hi4yRSK5kXmMqol5n8AOOr8OqMWgcStwU03SHmq/UrFaC8lsSbbGaLlPjmvNTtXBK+0MoI9x5kC4TYr7NxtJ8Q==" saltValue="c8DVXPQ39iCjYS9PqO9L6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5" customWidth="1"/>
    <col min="126" max="142" width="0" style="244" hidden="1" customWidth="1"/>
    <col min="143" max="16384" width="9" style="244" hidden="1"/>
  </cols>
  <sheetData>
    <row r="1" spans="1:125" ht="13.5" customHeight="1" x14ac:dyDescent="0.2">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ht="13.2" x14ac:dyDescent="0.2">
      <c r="B2" s="244"/>
      <c r="T2" s="244"/>
    </row>
    <row r="3" spans="1:125" ht="13.2" x14ac:dyDescent="0.2">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4"/>
      <c r="G33" s="244"/>
      <c r="I33" s="244"/>
    </row>
    <row r="34" spans="2:125" ht="13.2" x14ac:dyDescent="0.2">
      <c r="C34" s="244"/>
      <c r="P34" s="244"/>
      <c r="R34" s="244"/>
      <c r="U34" s="244"/>
    </row>
    <row r="35" spans="2:125" ht="13.2" x14ac:dyDescent="0.2">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ht="13.2" x14ac:dyDescent="0.2">
      <c r="F36" s="244"/>
      <c r="H36" s="244"/>
      <c r="J36" s="244"/>
      <c r="K36" s="244"/>
      <c r="L36" s="244"/>
      <c r="M36" s="244"/>
      <c r="N36" s="244"/>
      <c r="O36" s="244"/>
      <c r="Q36" s="244"/>
      <c r="S36" s="244"/>
      <c r="V36" s="244"/>
    </row>
    <row r="37" spans="2:125" ht="13.2" x14ac:dyDescent="0.2"/>
    <row r="38" spans="2:125" ht="13.2" x14ac:dyDescent="0.2"/>
    <row r="39" spans="2:125" ht="13.2" x14ac:dyDescent="0.2"/>
    <row r="40" spans="2:125" ht="13.2" x14ac:dyDescent="0.2">
      <c r="U40" s="244"/>
    </row>
    <row r="41" spans="2:125" ht="13.2" x14ac:dyDescent="0.2">
      <c r="R41" s="244"/>
    </row>
    <row r="42" spans="2:125" ht="13.2" x14ac:dyDescent="0.2">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ht="13.2" x14ac:dyDescent="0.2">
      <c r="Q43" s="244"/>
      <c r="S43" s="244"/>
      <c r="V43" s="244"/>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557</v>
      </c>
    </row>
  </sheetData>
  <sheetProtection algorithmName="SHA-512" hashValue="O1ORJwZqxIwOwvg3hukICDLRzH+a/CYRzrMCcl9MDNKe8bFffUx3yNa344FbOSRWVT1HSGWIg03io0IPgoHCOw==" saltValue="eGNmFGpSs/PQUEECOhhEm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22" t="s">
        <v>3</v>
      </c>
      <c r="D47" s="1122"/>
      <c r="E47" s="1123"/>
      <c r="F47" s="11">
        <v>29.59</v>
      </c>
      <c r="G47" s="12">
        <v>28.11</v>
      </c>
      <c r="H47" s="12">
        <v>24.82</v>
      </c>
      <c r="I47" s="12">
        <v>18.690000000000001</v>
      </c>
      <c r="J47" s="13">
        <v>21.26</v>
      </c>
    </row>
    <row r="48" spans="2:10" ht="57.75" customHeight="1" x14ac:dyDescent="0.2">
      <c r="B48" s="14"/>
      <c r="C48" s="1124" t="s">
        <v>4</v>
      </c>
      <c r="D48" s="1124"/>
      <c r="E48" s="1125"/>
      <c r="F48" s="15">
        <v>5.97</v>
      </c>
      <c r="G48" s="16">
        <v>4.4000000000000004</v>
      </c>
      <c r="H48" s="16">
        <v>1.49</v>
      </c>
      <c r="I48" s="16">
        <v>7.42</v>
      </c>
      <c r="J48" s="17">
        <v>19.04</v>
      </c>
    </row>
    <row r="49" spans="2:10" ht="57.75" customHeight="1" thickBot="1" x14ac:dyDescent="0.25">
      <c r="B49" s="18"/>
      <c r="C49" s="1126" t="s">
        <v>5</v>
      </c>
      <c r="D49" s="1126"/>
      <c r="E49" s="1127"/>
      <c r="F49" s="19" t="s">
        <v>563</v>
      </c>
      <c r="G49" s="20" t="s">
        <v>564</v>
      </c>
      <c r="H49" s="20" t="s">
        <v>565</v>
      </c>
      <c r="I49" s="20">
        <v>1.19</v>
      </c>
      <c r="J49" s="21">
        <v>16.16</v>
      </c>
    </row>
    <row r="50" spans="2:10" ht="13.2" x14ac:dyDescent="0.2"/>
  </sheetData>
  <sheetProtection algorithmName="SHA-512" hashValue="wUvl9LD5jTQnkNUXS1M7f3sAzShrS9476Z8nast4EdVuBOx4BV8ree+GVB1o6Yx3FoCAhS1Xe55jStPLjASacA==" saltValue="BnoI0UAtH/P/Q4m8d0nUh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2023-03-23T00:23:10Z</cp:lastPrinted>
  <dcterms:created xsi:type="dcterms:W3CDTF">2023-02-20T04:41:47Z</dcterms:created>
  <dcterms:modified xsi:type="dcterms:W3CDTF">2023-10-12T05:12:17Z</dcterms:modified>
  <cp:category/>
</cp:coreProperties>
</file>