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6906486D-D022-42F0-A935-E5D1F1894B68}"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<sst xmlns="http://schemas.openxmlformats.org/spreadsheetml/2006/main" count="1175" uniqueCount="600">
  <si>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</si>
  <si>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</si>
  <si>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</si>
  <si>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</si>
  <si>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</si>
  <si>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</si>
  <si>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</si>
  <si>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</si>
  <si>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</si>
  <si>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</si>
  <si>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</si>
  <si>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</si>
  <si>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</si>
  <si>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</si>
  <si>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</si>
  <si>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</si>
  <si>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</si>
  <si>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</si>
  <si>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</si>
  <si>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</si>
  <si>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</si>
  <si>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</si>
  <si>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</si>
  <si>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</si>
  <si>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</si>
  <si>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</si>
  <si>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</si>
  <si>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</si>
  <si>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</si>
  <si>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</si>
  <si>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</si>
  <si>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</si>
  <si>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</si>
  <si>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</si>
  <si>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</si>
  <si>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</si>
  <si>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</si>
  <si>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</si>
  <si>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</si>
  <si>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</si>
  <si>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</si>
  <si>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</si>
  <si>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</si>
  <si>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</si>
  <si>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</si>
  <si>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</si>
  <si>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</si>
  <si>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</si>
  <si>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</si>
  <si>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</si>
  <si>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</si>
  <si>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</si>
  <si>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</si>
  <si>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</si>
  <si>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</si>
  <si>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</si>
  <si>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</si>
  <si>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</si>
  <si>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</si>
  <si>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</si>
  <si>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</si>
  <si>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</si>
  <si>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</si>
  <si>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</si>
  <si>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</si>
  <si>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</si>
  <si>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</si>
  <si>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</si>
  <si>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</si>
  <si>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</si>
  <si>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</si>
  <si>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</si>
  <si>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</si>
  <si>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</si>
  <si>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</si>
  <si>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</si>
  <si>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</si>
  <si>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</si>
  <si>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</si>
  <si>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</si>
  <si>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</si>
  <si>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</si>
  <si>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</si>
  <si>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</si>
  <si>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</si>
  <si>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</si>
  <si>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</si>
  <si>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</si>
  <si>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</si>
  <si>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</si>
  <si>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</si>
  <si>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</si>
  <si>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</si>
  <si>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</si>
  <si>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</si>
  <si>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</si>
  <si>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</si>
  <si>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</si>
  <si>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</si>
  <si>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</si>
  <si>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</si>
  <si>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</si>
  <si>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</si>
  <si>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</si>
  <si>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</si>
  <si>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</si>
  <si>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</si>
  <si>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</si>
  <si>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</si>
  <si>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</si>
  <si>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</si>
  <si>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</si>
  <si>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</si>
  <si>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</si>
  <si>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</si>
  <si>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</si>
  <si>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</si>
  <si>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</si>
  <si>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</si>
  <si>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</si>
  <si>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</si>
  <si>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</si>
  <si>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</si>
  <si>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</si>
  <si>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</si>
  <si>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</si>
  <si>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</si>
  <si>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</si>
  <si>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</si>
  <si>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</si>
  <si>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</si>
  <si>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</si>
  <si>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</si>
  <si>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</si>
  <si>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</si>
  <si>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</si>
  <si>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</si>
  <si>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</si>
  <si>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</si>
  <si>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</si>
  <si>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</si>
  <si>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</si>
  <si>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</si>
  <si>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</si>
  <si>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</si>
  <si>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</si>
  <si>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</si>
  <si>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</si>
  <si>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</si>
  <si>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</si>
  <si>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</si>
  <si>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</si>
  <si>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</si>
  <si>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</si>
  <si>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</si>
  <si>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</si>
  <si>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</si>
  <si>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</si>
  <si>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</si>
  <si>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</si>
  <si>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</si>
  <si>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</si>
  <si>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</si>
  <si>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</si>
  <si>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</si>
  <si>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</si>
  <si>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</si>
  <si>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</si>
  <si>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</si>
  <si>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</si>
  <si>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</si>
  <si>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</si>
  <si>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</si>
  <si>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</si>
  <si>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</si>
  <si>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</si>
  <si>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</si>
  <si>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</si>
  <si>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</si>
  <si>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</si>
  <si>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</si>
  <si>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</si>
  <si>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</si>
  <si>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</si>
  <si>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</si>
  <si>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</si>
  <si>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</si>
  <si>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</si>
  <si>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</si>
  <si>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</si>
  <si>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</si>
  <si>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</si>
  <si>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</si>
  <si>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</si>
  <si>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</si>
  <si>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</si>
  <si>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</si>
  <si>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</si>
  <si>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</si>
  <si>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</si>
  <si>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</si>
  <si>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</si>
  <si>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</si>
  <si>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</si>
  <si>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</si>
  <si>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</si>
  <si>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</si>
  <si>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</si>
  <si>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</si>
  <si>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</si>
  <si>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</si>
  <si>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</si>
  <si>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</si>
  <si>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千葉県長生村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</si>
  <si>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</si>
  <si>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</si>
  <si>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</si>
  <si>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</si>
  <si>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</si>
  <si>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</si>
  <si>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</si>
  <si>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</si>
  <si>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</si>
  <si>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</si>
  <si>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</si>
  <si>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</si>
  <si>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</si>
  <si>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</si>
  <si>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</si>
  <si>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</si>
  <si>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</si>
  <si>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</si>
  <si>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</si>
  <si>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</si>
  <si>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</si>
  <si>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</si>
  <si>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</si>
  <si>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</si>
  <si>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</si>
  <si>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</si>
  <si>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</si>
  <si>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</si>
  <si>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</si>
  <si>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</si>
  <si>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</si>
  <si>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</si>
  <si>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</si>
  <si>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</si>
  <si>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</si>
  <si>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</si>
  <si>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</si>
  <si>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</si>
  <si>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</si>
  <si>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</si>
  <si>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</si>
  <si>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</si>
  <si>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</si>
  <si>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</si>
  <si>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</si>
  <si>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</si>
  <si>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</si>
  <si>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</si>
  <si>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</si>
  <si>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</si>
  <si>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</si>
  <si>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</si>
  <si>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</si>
  <si>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</si>
  <si>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</si>
  <si>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</si>
  <si>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</si>
  <si>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</si>
  <si>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</si>
  <si>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</si>
  <si>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</si>
  <si>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</si>
  <si>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</si>
  <si>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</si>
  <si>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</si>
  <si>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</si>
  <si>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</si>
  <si>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</si>
  <si>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</si>
  <si>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</si>
  <si>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</si>
  <si>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</si>
  <si>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</si>
  <si>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</si>
  <si>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</si>
  <si>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</si>
  <si>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</si>
  <si>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</si>
  <si>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</si>
  <si>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</si>
  <si>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</si>
  <si>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</si>
  <si>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</si>
  <si>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</si>
  <si>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</si>
  <si>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</si>
  <si>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</si>
  <si>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</si>
  <si>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</si>
  <si>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</si>
  <si>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</si>
  <si>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</si>
  <si>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</si>
  <si>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</si>
  <si>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</si>
  <si>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</si>
  <si>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</si>
  <si>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</si>
  <si>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</si>
  <si>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</si>
  <si>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</si>
  <si>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</si>
  <si>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</si>
  <si>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</si>
  <si>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</si>
  <si>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</si>
  <si>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</si>
  <si>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</si>
  <si>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</si>
  <si>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</si>
  <si>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</si>
  <si>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</si>
  <si>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</si>
  <si>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</si>
  <si>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</si>
  <si>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</si>
  <si>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</si>
  <si>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</si>
  <si>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</si>
  <si>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</si>
  <si>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</si>
  <si>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</si>
  <si>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</si>
  <si>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</si>
  <si>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</si>
  <si>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</si>
  <si>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</si>
  <si>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</si>
  <si>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</si>
  <si>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</si>
  <si>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</si>
  <si>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</si>
  <si>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</si>
  <si>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</si>
  <si>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</si>
  <si>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</si>
  <si>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</si>
  <si>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</si>
  <si>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</si>
  <si>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</si>
  <si>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</si>
  <si>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</si>
  <si>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</si>
  <si>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</si>
  <si>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</si>
  <si>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</si>
  <si>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</si>
  <si>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</si>
  <si>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</si>
  <si>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</si>
  <si>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</si>
  <si>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</si>
  <si>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</si>
  <si>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</si>
  <si>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千葉県長生村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</si>
  <si>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</si>
  <si>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</si>
  <si>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</si>
  <si>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</si>
  <si>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</si>
  <si>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</si>
  <si>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</si>
  <si>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</si>
  <si>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</si>
  <si>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</si>
  <si>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</si>
  <si>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</si>
  <si>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</si>
  <si>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</si>
  <si>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</si>
  <si>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</si>
  <si>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</si>
  <si>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</si>
  <si>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</si>
  <si>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</si>
  <si>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</si>
  <si>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</si>
  <si>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</si>
  <si>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</si>
  <si>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</si>
  <si>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</si>
  <si>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</si>
  <si>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</si>
  <si>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</si>
  <si>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</si>
  <si>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</si>
  <si>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</si>
  <si>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</si>
  <si>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</si>
  <si>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</si>
  <si>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</si>
  <si>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</si>
  <si>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</si>
  <si>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</si>
  <si>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</si>
  <si>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</si>
  <si>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</si>
  <si>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</si>
  <si>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</si>
  <si>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</si>
  <si>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</si>
  <si>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</si>
  <si>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</si>
  <si>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</si>
  <si>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</si>
  <si>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</si>
  <si>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</si>
  <si>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</si>
  <si>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</si>
  <si>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</si>
  <si>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</si>
  <si>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</si>
  <si>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</si>
  <si>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</si>
  <si>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</si>
  <si>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</si>
  <si>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</si>
  <si>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</si>
  <si>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</si>
  <si>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</si>
  <si>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</si>
  <si>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</si>
  <si>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</si>
  <si>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</si>
  <si>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</si>
  <si>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</si>
  <si>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</si>
  <si>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</si>
  <si>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</si>
  <si>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</si>
  <si>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</si>
  <si>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</si>
  <si>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</si>
  <si>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</si>
  <si>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</si>
  <si>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</si>
  <si>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</si>
  <si>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</si>
  <si>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</si>
  <si>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</si>
  <si>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</si>
  <si>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</si>
  <si>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</si>
  <si>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</si>
  <si>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</si>
  <si>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</si>
  <si>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</si>
  <si>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</si>
  <si>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</si>
  <si>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</si>
  <si>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</si>
  <si>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</si>
  <si>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</si>
  <si>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</si>
  <si>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</si>
  <si>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</si>
  <si>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</si>
  <si>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</si>
  <si>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</si>
  <si>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</si>
  <si>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</si>
  <si>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</si>
  <si>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</si>
  <si>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</si>
  <si>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</si>
  <si>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</si>
  <si>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</si>
  <si>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</si>
  <si>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</si>
  <si>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</si>
  <si>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</si>
  <si>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</si>
  <si>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</si>
  <si>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</si>
  <si>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</si>
  <si>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</si>
  <si>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</si>
  <si>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</si>
  <si>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</si>
  <si>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</si>
  <si>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</si>
  <si>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</si>
  <si>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</si>
  <si>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</si>
  <si>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</si>
  <si>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</si>
  <si>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</si>
  <si>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</si>
  <si>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</si>
  <si>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</si>
  <si>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</si>
  <si>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</si>
  <si>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</si>
  <si>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</si>
  <si>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</si>
  <si>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</si>
  <si>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</si>
  <si>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</si>
  <si>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</si>
  <si>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</si>
  <si>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</si>
  <si>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</si>
  <si>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</si>
  <si>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</si>
  <si>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</si>
  <si>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</si>
  <si>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</si>
  <si>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</si>
  <si>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</si>
  <si>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</si>
  <si>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</si>
  <si>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</si>
  <si>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</si>
  <si>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</si>
  <si>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</si>
  <si>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</si>
  <si>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</si>
  <si>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</si>
  <si>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</si>
  <si>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</si>
  <si>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</si>
  <si>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</si>
  <si>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</si>
  <si>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</si>
  <si>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</si>
  <si>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</si>
  <si>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</si>
  <si>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</si>
  <si>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</si>
  <si>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</si>
  <si>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</si>
  <si>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</si>
  <si>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</si>
  <si>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</si>
  <si>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</si>
  <si>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</si>
  <si>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</si>
  <si>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</si>
  <si>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</si>
  <si>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2.86</t>
  </si>
  <si>
    <t>▲ 0.19</t>
  </si>
  <si>
    <t>一般会計</t>
  </si>
  <si>
    <t>国民健康保険特別会計</t>
  </si>
  <si>
    <t>介護保険特別会計</t>
  </si>
  <si>
    <t>公共下水道事業特別会計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</si>
  <si>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</si>
  <si>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</si>
  <si>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</si>
  <si>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</si>
  <si>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</si>
  <si>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</si>
  <si>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</si>
  <si>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</si>
  <si>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</si>
  <si>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</si>
  <si>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</si>
  <si>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</si>
  <si>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</si>
  <si>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</si>
  <si>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</si>
  <si>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一宮聖苑組合</t>
    <rPh sb="0" eb="2">
      <t>イチノミヤ</t>
    </rPh>
    <rPh sb="2" eb="4">
      <t>セイエン</t>
    </rPh>
    <rPh sb="4" eb="6">
      <t>クミアイ</t>
    </rPh>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</si>
  <si>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</si>
  <si>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</si>
  <si>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</si>
  <si>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</si>
  <si>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教育施設整備基金</t>
    <phoneticPr fontId="5"/>
  </si>
  <si>
    <t>ふるさと応援基金</t>
    <phoneticPr fontId="5"/>
  </si>
  <si>
    <t>八積駅周辺環境整備基金</t>
    <phoneticPr fontId="5"/>
  </si>
  <si>
    <t>地域福祉基金</t>
    <phoneticPr fontId="5"/>
  </si>
  <si>
    <t>奨学基金</t>
    <phoneticPr fontId="5"/>
  </si>
  <si>
    <t>-</t>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</si>
  <si>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</si>
  <si>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</si>
  <si>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</si>
  <si>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</si>
  <si>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</si>
  <si>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</si>
  <si>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類似団体に比べ有形固定資産減価償却率は低く、将来負担比率は高い状況となっている。これは施設の老朽化対策として建設工事を行った結果、起債残高が増加したためである。
今後も将来負担額と施設の老強化のバランスを見極めながら適切な投資を行い、資産の維持管理の適正化に取り組んでいく。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</si>
  <si>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</si>
  <si>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</si>
  <si>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</si>
  <si>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</si>
  <si>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</si>
  <si>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</si>
  <si>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下水処理場の長寿命化に伴う改修工事と下水道事業の継続実施の影響に加え、八積駅周辺整備事業及び及び交流センター建設事業等に係る起債の元金償還開始により、実質公債費率が上昇傾向にある。今後も文化会館空調改修工事に伴う地方債の償還が必要となることから、引き続き実質公債比率への影響を慎重に注視す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</si>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</sst>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4B9949C-571E-4A30-8005-D7744626E59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2E69-4AD1-B21B-AEECF167B4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23728</c:v>
                </c:pt>
                <c:pt idx="1">
                  <c:v>23512</c:v>
                </c:pt>
                <c:pt idx="2">
                  <c:v>39435</c:v>
                </c:pt>
                <c:pt idx="3">
                  <c:v>118527</c:v>
                </c:pt>
                <c:pt idx="4">
                  <c:v>58565</c:v>
                </c:pt>
              </c:numCache>
            </c:numRef>
          </c:val>
          <c:smooth val="0"/>
          <c:extLst>
            <c:ext xmlns:c16="http://schemas.microsoft.com/office/drawing/2014/chart" uri="{C3380CC4-5D6E-409C-BE32-E72D297353CC}">
              <c16:uniqueId val="{00000001-2E69-4AD1-B21B-AEECF167B4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8.65</c:v>
                </c:pt>
                <c:pt idx="1">
                  <c:v>8.91</c:v>
                </c:pt>
                <c:pt idx="2">
                  <c:v>10.1</c:v>
                </c:pt>
                <c:pt idx="3">
                  <c:v>9.5</c:v>
                </c:pt>
                <c:pt idx="4">
                  <c:v>9.6</c:v>
                </c:pt>
              </c:numCache>
            </c:numRef>
          </c:val>
          <c:extLst>
            <c:ext xmlns:c16="http://schemas.microsoft.com/office/drawing/2014/chart" uri="{C3380CC4-5D6E-409C-BE32-E72D297353CC}">
              <c16:uniqueId val="{00000000-B6F0-48DB-9C9C-17EA001413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21.2</c:v>
                </c:pt>
                <c:pt idx="1">
                  <c:v>20.45</c:v>
                </c:pt>
                <c:pt idx="2">
                  <c:v>19.88</c:v>
                </c:pt>
                <c:pt idx="3">
                  <c:v>23.8</c:v>
                </c:pt>
                <c:pt idx="4">
                  <c:v>24.71</c:v>
                </c:pt>
              </c:numCache>
            </c:numRef>
          </c:val>
          <c:extLst>
            <c:ext xmlns:c16="http://schemas.microsoft.com/office/drawing/2014/chart" uri="{C3380CC4-5D6E-409C-BE32-E72D297353CC}">
              <c16:uniqueId val="{00000001-B6F0-48DB-9C9C-17EA001413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-2.86</c:v>
                </c:pt>
                <c:pt idx="1">
                  <c:v>-0.19</c:v>
                </c:pt>
                <c:pt idx="2">
                  <c:v>0.8</c:v>
                </c:pt>
                <c:pt idx="3">
                  <c:v>4.68</c:v>
                </c:pt>
                <c:pt idx="4">
                  <c:v>3.04</c:v>
                </c:pt>
              </c:numCache>
            </c:numRef>
          </c:val>
          <c:smooth val="0"/>
          <c:extLst>
            <c:ext xmlns:c16="http://schemas.microsoft.com/office/drawing/2014/chart" uri="{C3380CC4-5D6E-409C-BE32-E72D297353CC}">
              <c16:uniqueId val="{00000002-B6F0-48DB-9C9C-17EA001413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6AD-46A5-9E1C-3ADDDD4E28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AD-46A5-9E1C-3ADDDD4E28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AD-46A5-9E1C-3ADDDD4E286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6AD-46A5-9E1C-3ADDDD4E286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6AD-46A5-9E1C-3ADDDD4E286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0.01</c:v>
                </c:pt>
                <c:pt idx="4">
                  <c:v>#N/A</c:v>
                </c:pt>
                <c:pt idx="5">
                  <c:v>0.02</c:v>
                </c:pt>
                <c:pt idx="6">
                  <c:v>#N/A</c:v>
                </c:pt>
                <c:pt idx="7">
                  <c:v>0</c:v>
                </c:pt>
                <c:pt idx="8">
                  <c:v>#N/A</c:v>
                </c:pt>
                <c:pt idx="9">
                  <c:v>0.02</c:v>
                </c:pt>
              </c:numCache>
            </c:numRef>
          </c:val>
          <c:extLst>
            <c:ext xmlns:c16="http://schemas.microsoft.com/office/drawing/2014/chart" uri="{C3380CC4-5D6E-409C-BE32-E72D297353CC}">
              <c16:uniqueId val="{00000005-D6AD-46A5-9E1C-3ADDDD4E286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0.15</c:v>
                </c:pt>
                <c:pt idx="4">
                  <c:v>#N/A</c:v>
                </c:pt>
                <c:pt idx="5">
                  <c:v>0.28000000000000003</c:v>
                </c:pt>
                <c:pt idx="6">
                  <c:v>#N/A</c:v>
                </c:pt>
                <c:pt idx="7">
                  <c:v>0.28000000000000003</c:v>
                </c:pt>
                <c:pt idx="8">
                  <c:v>#N/A</c:v>
                </c:pt>
                <c:pt idx="9">
                  <c:v>0.16</c:v>
                </c:pt>
              </c:numCache>
            </c:numRef>
          </c:val>
          <c:extLst>
            <c:ext xmlns:c16="http://schemas.microsoft.com/office/drawing/2014/chart" uri="{C3380CC4-5D6E-409C-BE32-E72D297353CC}">
              <c16:uniqueId val="{00000006-D6AD-46A5-9E1C-3ADDDD4E286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2.77</c:v>
                </c:pt>
                <c:pt idx="2">
                  <c:v>#N/A</c:v>
                </c:pt>
                <c:pt idx="3">
                  <c:v>2.37</c:v>
                </c:pt>
                <c:pt idx="4">
                  <c:v>#N/A</c:v>
                </c:pt>
                <c:pt idx="5">
                  <c:v>2.27</c:v>
                </c:pt>
                <c:pt idx="6">
                  <c:v>#N/A</c:v>
                </c:pt>
                <c:pt idx="7">
                  <c:v>1.08</c:v>
                </c:pt>
                <c:pt idx="8">
                  <c:v>#N/A</c:v>
                </c:pt>
                <c:pt idx="9">
                  <c:v>0.59</c:v>
                </c:pt>
              </c:numCache>
            </c:numRef>
          </c:val>
          <c:extLst>
            <c:ext xmlns:c16="http://schemas.microsoft.com/office/drawing/2014/chart" uri="{C3380CC4-5D6E-409C-BE32-E72D297353CC}">
              <c16:uniqueId val="{00000007-D6AD-46A5-9E1C-3ADDDD4E286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5.33</c:v>
                </c:pt>
                <c:pt idx="2">
                  <c:v>#N/A</c:v>
                </c:pt>
                <c:pt idx="3">
                  <c:v>2.58</c:v>
                </c:pt>
                <c:pt idx="4">
                  <c:v>#N/A</c:v>
                </c:pt>
                <c:pt idx="5">
                  <c:v>2.61</c:v>
                </c:pt>
                <c:pt idx="6">
                  <c:v>#N/A</c:v>
                </c:pt>
                <c:pt idx="7">
                  <c:v>2.91</c:v>
                </c:pt>
                <c:pt idx="8">
                  <c:v>#N/A</c:v>
                </c:pt>
                <c:pt idx="9">
                  <c:v>3.41</c:v>
                </c:pt>
              </c:numCache>
            </c:numRef>
          </c:val>
          <c:extLst>
            <c:ext xmlns:c16="http://schemas.microsoft.com/office/drawing/2014/chart" uri="{C3380CC4-5D6E-409C-BE32-E72D297353CC}">
              <c16:uniqueId val="{00000008-D6AD-46A5-9E1C-3ADDDD4E28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8.65</c:v>
                </c:pt>
                <c:pt idx="2">
                  <c:v>#N/A</c:v>
                </c:pt>
                <c:pt idx="3">
                  <c:v>8.9</c:v>
                </c:pt>
                <c:pt idx="4">
                  <c:v>#N/A</c:v>
                </c:pt>
                <c:pt idx="5">
                  <c:v>10.09</c:v>
                </c:pt>
                <c:pt idx="6">
                  <c:v>#N/A</c:v>
                </c:pt>
                <c:pt idx="7">
                  <c:v>9.5</c:v>
                </c:pt>
                <c:pt idx="8">
                  <c:v>#N/A</c:v>
                </c:pt>
                <c:pt idx="9">
                  <c:v>9.6</c:v>
                </c:pt>
              </c:numCache>
            </c:numRef>
          </c:val>
          <c:extLst>
            <c:ext xmlns:c16="http://schemas.microsoft.com/office/drawing/2014/chart" uri="{C3380CC4-5D6E-409C-BE32-E72D297353CC}">
              <c16:uniqueId val="{00000009-D6AD-46A5-9E1C-3ADDDD4E28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475</c:v>
                </c:pt>
                <c:pt idx="5">
                  <c:v>483</c:v>
                </c:pt>
                <c:pt idx="8">
                  <c:v>493</c:v>
                </c:pt>
                <c:pt idx="11">
                  <c:v>488</c:v>
                </c:pt>
                <c:pt idx="14">
                  <c:v>495</c:v>
                </c:pt>
              </c:numCache>
            </c:numRef>
          </c:val>
          <c:extLst>
            <c:ext xmlns:c16="http://schemas.microsoft.com/office/drawing/2014/chart" uri="{C3380CC4-5D6E-409C-BE32-E72D297353CC}">
              <c16:uniqueId val="{00000000-39B2-41C1-91E9-F47908B961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B2-41C1-91E9-F47908B961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9B2-41C1-91E9-F47908B961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54</c:v>
                </c:pt>
                <c:pt idx="6">
                  <c:v>53</c:v>
                </c:pt>
                <c:pt idx="9">
                  <c:v>45</c:v>
                </c:pt>
                <c:pt idx="12">
                  <c:v>44</c:v>
                </c:pt>
              </c:numCache>
            </c:numRef>
          </c:val>
          <c:extLst>
            <c:ext xmlns:c16="http://schemas.microsoft.com/office/drawing/2014/chart" uri="{C3380CC4-5D6E-409C-BE32-E72D297353CC}">
              <c16:uniqueId val="{00000003-39B2-41C1-91E9-F47908B961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282</c:v>
                </c:pt>
                <c:pt idx="3">
                  <c:v>298</c:v>
                </c:pt>
                <c:pt idx="6">
                  <c:v>311</c:v>
                </c:pt>
                <c:pt idx="9">
                  <c:v>299</c:v>
                </c:pt>
                <c:pt idx="12">
                  <c:v>309</c:v>
                </c:pt>
              </c:numCache>
            </c:numRef>
          </c:val>
          <c:extLst>
            <c:ext xmlns:c16="http://schemas.microsoft.com/office/drawing/2014/chart" uri="{C3380CC4-5D6E-409C-BE32-E72D297353CC}">
              <c16:uniqueId val="{00000004-39B2-41C1-91E9-F47908B961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B2-41C1-91E9-F47908B961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B2-41C1-91E9-F47908B961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421</c:v>
                </c:pt>
                <c:pt idx="3">
                  <c:v>409</c:v>
                </c:pt>
                <c:pt idx="6">
                  <c:v>426</c:v>
                </c:pt>
                <c:pt idx="9">
                  <c:v>439</c:v>
                </c:pt>
                <c:pt idx="12">
                  <c:v>452</c:v>
                </c:pt>
              </c:numCache>
            </c:numRef>
          </c:val>
          <c:extLst>
            <c:ext xmlns:c16="http://schemas.microsoft.com/office/drawing/2014/chart" uri="{C3380CC4-5D6E-409C-BE32-E72D297353CC}">
              <c16:uniqueId val="{00000007-39B2-41C1-91E9-F47908B961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275</c:v>
                </c:pt>
                <c:pt idx="2">
                  <c:v>#N/A</c:v>
                </c:pt>
                <c:pt idx="3">
                  <c:v>#N/A</c:v>
                </c:pt>
                <c:pt idx="4">
                  <c:v>278</c:v>
                </c:pt>
                <c:pt idx="5">
                  <c:v>#N/A</c:v>
                </c:pt>
                <c:pt idx="6">
                  <c:v>#N/A</c:v>
                </c:pt>
                <c:pt idx="7">
                  <c:v>297</c:v>
                </c:pt>
                <c:pt idx="8">
                  <c:v>#N/A</c:v>
                </c:pt>
                <c:pt idx="9">
                  <c:v>#N/A</c:v>
                </c:pt>
                <c:pt idx="10">
                  <c:v>295</c:v>
                </c:pt>
                <c:pt idx="11">
                  <c:v>#N/A</c:v>
                </c:pt>
                <c:pt idx="12">
                  <c:v>#N/A</c:v>
                </c:pt>
                <c:pt idx="13">
                  <c:v>310</c:v>
                </c:pt>
                <c:pt idx="14">
                  <c:v>#N/A</c:v>
                </c:pt>
              </c:numCache>
            </c:numRef>
          </c:val>
          <c:smooth val="0"/>
          <c:extLst>
            <c:ext xmlns:c16="http://schemas.microsoft.com/office/drawing/2014/chart" uri="{C3380CC4-5D6E-409C-BE32-E72D297353CC}">
              <c16:uniqueId val="{00000008-39B2-41C1-91E9-F47908B961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5867</c:v>
                </c:pt>
                <c:pt idx="5">
                  <c:v>5902</c:v>
                </c:pt>
                <c:pt idx="8">
                  <c:v>5796</c:v>
                </c:pt>
                <c:pt idx="11">
                  <c:v>5724</c:v>
                </c:pt>
                <c:pt idx="14">
                  <c:v>5668</c:v>
                </c:pt>
              </c:numCache>
            </c:numRef>
          </c:val>
          <c:extLst>
            <c:ext xmlns:c16="http://schemas.microsoft.com/office/drawing/2014/chart" uri="{C3380CC4-5D6E-409C-BE32-E72D297353CC}">
              <c16:uniqueId val="{00000000-62D1-4088-BBAC-37D461AA79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2D1-4088-BBAC-37D461AA79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2517</c:v>
                </c:pt>
                <c:pt idx="5">
                  <c:v>2645</c:v>
                </c:pt>
                <c:pt idx="8">
                  <c:v>2543</c:v>
                </c:pt>
                <c:pt idx="11">
                  <c:v>2563</c:v>
                </c:pt>
                <c:pt idx="14">
                  <c:v>2658</c:v>
                </c:pt>
              </c:numCache>
            </c:numRef>
          </c:val>
          <c:extLst>
            <c:ext xmlns:c16="http://schemas.microsoft.com/office/drawing/2014/chart" uri="{C3380CC4-5D6E-409C-BE32-E72D297353CC}">
              <c16:uniqueId val="{00000002-62D1-4088-BBAC-37D461AA79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D1-4088-BBAC-37D461AA79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D1-4088-BBAC-37D461AA79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D1-4088-BBAC-37D461AA79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1023</c:v>
                </c:pt>
                <c:pt idx="3">
                  <c:v>958</c:v>
                </c:pt>
                <c:pt idx="6">
                  <c:v>931</c:v>
                </c:pt>
                <c:pt idx="9">
                  <c:v>892</c:v>
                </c:pt>
                <c:pt idx="12">
                  <c:v>862</c:v>
                </c:pt>
              </c:numCache>
            </c:numRef>
          </c:val>
          <c:extLst>
            <c:ext xmlns:c16="http://schemas.microsoft.com/office/drawing/2014/chart" uri="{C3380CC4-5D6E-409C-BE32-E72D297353CC}">
              <c16:uniqueId val="{00000006-62D1-4088-BBAC-37D461AA79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392</c:v>
                </c:pt>
                <c:pt idx="3">
                  <c:v>383</c:v>
                </c:pt>
                <c:pt idx="6">
                  <c:v>377</c:v>
                </c:pt>
                <c:pt idx="9">
                  <c:v>389</c:v>
                </c:pt>
                <c:pt idx="12">
                  <c:v>564</c:v>
                </c:pt>
              </c:numCache>
            </c:numRef>
          </c:val>
          <c:extLst>
            <c:ext xmlns:c16="http://schemas.microsoft.com/office/drawing/2014/chart" uri="{C3380CC4-5D6E-409C-BE32-E72D297353CC}">
              <c16:uniqueId val="{00000007-62D1-4088-BBAC-37D461AA79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3624</c:v>
                </c:pt>
                <c:pt idx="3">
                  <c:v>3582</c:v>
                </c:pt>
                <c:pt idx="6">
                  <c:v>3687</c:v>
                </c:pt>
                <c:pt idx="9">
                  <c:v>3609</c:v>
                </c:pt>
                <c:pt idx="12">
                  <c:v>3498</c:v>
                </c:pt>
              </c:numCache>
            </c:numRef>
          </c:val>
          <c:extLst>
            <c:ext xmlns:c16="http://schemas.microsoft.com/office/drawing/2014/chart" uri="{C3380CC4-5D6E-409C-BE32-E72D297353CC}">
              <c16:uniqueId val="{00000008-62D1-4088-BBAC-37D461AA79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D1-4088-BBAC-37D461AA79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4851</c:v>
                </c:pt>
                <c:pt idx="3">
                  <c:v>4781</c:v>
                </c:pt>
                <c:pt idx="6">
                  <c:v>4606</c:v>
                </c:pt>
                <c:pt idx="9">
                  <c:v>4871</c:v>
                </c:pt>
                <c:pt idx="12">
                  <c:v>4892</c:v>
                </c:pt>
              </c:numCache>
            </c:numRef>
          </c:val>
          <c:extLst>
            <c:ext xmlns:c16="http://schemas.microsoft.com/office/drawing/2014/chart" uri="{C3380CC4-5D6E-409C-BE32-E72D297353CC}">
              <c16:uniqueId val="{0000000A-62D1-4088-BBAC-37D461AA79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1506</c:v>
                </c:pt>
                <c:pt idx="2">
                  <c:v>#N/A</c:v>
                </c:pt>
                <c:pt idx="3">
                  <c:v>#N/A</c:v>
                </c:pt>
                <c:pt idx="4">
                  <c:v>1158</c:v>
                </c:pt>
                <c:pt idx="5">
                  <c:v>#N/A</c:v>
                </c:pt>
                <c:pt idx="6">
                  <c:v>#N/A</c:v>
                </c:pt>
                <c:pt idx="7">
                  <c:v>1261</c:v>
                </c:pt>
                <c:pt idx="8">
                  <c:v>#N/A</c:v>
                </c:pt>
                <c:pt idx="9">
                  <c:v>#N/A</c:v>
                </c:pt>
                <c:pt idx="10">
                  <c:v>1473</c:v>
                </c:pt>
                <c:pt idx="11">
                  <c:v>#N/A</c:v>
                </c:pt>
                <c:pt idx="12">
                  <c:v>#N/A</c:v>
                </c:pt>
                <c:pt idx="13">
                  <c:v>1491</c:v>
                </c:pt>
                <c:pt idx="14">
                  <c:v>#N/A</c:v>
                </c:pt>
              </c:numCache>
            </c:numRef>
          </c:val>
          <c:smooth val="0"/>
          <c:extLst>
            <c:ext xmlns:c16="http://schemas.microsoft.com/office/drawing/2014/chart" uri="{C3380CC4-5D6E-409C-BE32-E72D297353CC}">
              <c16:uniqueId val="{0000000B-62D1-4088-BBAC-37D461AA79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716</c:v>
                </c:pt>
                <c:pt idx="1">
                  <c:v>898</c:v>
                </c:pt>
                <c:pt idx="2">
                  <c:v>993</c:v>
                </c:pt>
              </c:numCache>
            </c:numRef>
          </c:val>
          <c:extLst>
            <c:ext xmlns:c16="http://schemas.microsoft.com/office/drawing/2014/chart" uri="{C3380CC4-5D6E-409C-BE32-E72D297353CC}">
              <c16:uniqueId val="{00000000-9AC3-4C76-B2B7-4A252E2F14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102</c:v>
                </c:pt>
                <c:pt idx="1">
                  <c:v>102</c:v>
                </c:pt>
                <c:pt idx="2">
                  <c:v>170</c:v>
                </c:pt>
              </c:numCache>
            </c:numRef>
          </c:val>
          <c:extLst>
            <c:ext xmlns:c16="http://schemas.microsoft.com/office/drawing/2014/chart" uri="{C3380CC4-5D6E-409C-BE32-E72D297353CC}">
              <c16:uniqueId val="{00000001-9AC3-4C76-B2B7-4A252E2F14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1347</c:v>
                </c:pt>
                <c:pt idx="1">
                  <c:v>1207</c:v>
                </c:pt>
                <c:pt idx="2">
                  <c:v>1231</c:v>
                </c:pt>
              </c:numCache>
            </c:numRef>
          </c:val>
          <c:extLst>
            <c:ext xmlns:c16="http://schemas.microsoft.com/office/drawing/2014/chart" uri="{C3380CC4-5D6E-409C-BE32-E72D297353CC}">
              <c16:uniqueId val="{00000002-9AC3-4C76-B2B7-4A252E2F14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{2C048664-2C1F-4D3A-A2F3-173BB572DAF0}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146-46F4-B538-B991FAC383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{806203A8-DDCB-4536-8996-37C30A9A73AD}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46-46F4-B538-B991FAC383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{5BD481FA-8F9E-42B5-89B3-FC90A923AF8F}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46-46F4-B538-B991FAC383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{95AD1AA8-B18C-4F7C-90CB-56A2CE8324AF}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46-46F4-B538-B991FAC383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{20EDAAFA-5EE5-4349-BEFB-EEA826A9DC57}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46-46F4-B538-B991FAC383B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{FEEEFA74-CC0C-4014-9357-B4F5B1B7CD7F}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146-46F4-B538-B991FAC383B6}"/>
                </c:ext>
              </c:extLst>
            </c:dLbl>
            <c:dLbl>
              <c:idx val="16"/>
              <c:layout>
                <c:manualLayout>
                  <c:x val="-2.206689861822146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{9CB122CB-40D8-4C75-8651-414897E42D7B}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146-46F4-B538-B991FAC383B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{A52DD0A9-8846-4BFF-B64F-7633DBD073DE}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146-46F4-B538-B991FAC383B6}"/>
                </c:ext>
              </c:extLst>
            </c:dLbl>
            <c:dLbl>
              <c:idx val="32"/>
              <c:layout>
                <c:manualLayout>
                  <c:x val="-4.1964602682246992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{FC829272-134C-43C0-940F-80647AB5FAC5}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146-46F4-B538-B991FAC383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53.2</c:v>
                </c:pt>
                <c:pt idx="8">
                  <c:v>55</c:v>
                </c:pt>
                <c:pt idx="16">
                  <c:v>56.5</c:v>
                </c:pt>
                <c:pt idx="24">
                  <c:v>55.8</c:v>
                </c:pt>
                <c:pt idx="32">
                  <c:v>56.6</c:v>
                </c:pt>
              </c:numCache>
            </c:numRef>
          </c:xVal>
          <c:yVal>
            <c:numRef>
              <c:f>公会計指標分析・財政指標組合せ分析表!$BP$51:$DC$51</c:f>
              <c:numCache>
                <c:formatCode>#,##0.0;"▲ "#,##0.0</c:formatCode>
                <c:ptCount val="40"/>
                <c:pt idx="0">
                  <c:v>49</c:v>
                </c:pt>
                <c:pt idx="8">
                  <c:v>37.299999999999997</c:v>
                </c:pt>
                <c:pt idx="16">
                  <c:v>40.5</c:v>
                </c:pt>
                <c:pt idx="24">
                  <c:v>44.8</c:v>
                </c:pt>
                <c:pt idx="32">
                  <c:v>42.2</c:v>
                </c:pt>
              </c:numCache>
            </c:numRef>
          </c:yVal>
          <c:smooth val="0"/>
          <c:extLst>
            <c:ext xmlns:c16="http://schemas.microsoft.com/office/drawing/2014/chart" uri="{C3380CC4-5D6E-409C-BE32-E72D297353CC}">
              <c16:uniqueId val="{00000009-1146-46F4-B538-B991FAC383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{7DCF88D8-EE8C-4F77-AD57-0474F7957954}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146-46F4-B538-B991FAC383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{EC0BEB46-0573-4E06-BC2B-877EC900D3E9}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46-46F4-B538-B991FAC383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{DA1C4DAF-079E-4E9B-B049-80BE915AD4AE}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46-46F4-B538-B991FAC383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{6CFA028C-A926-4C41-971D-22A9B12027B7}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46-46F4-B538-B991FAC383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{C608DCDE-E9F5-4481-9732-45A679EE2B7A}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46-46F4-B538-B991FAC383B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{69D0EF62-5536-422B-B9D9-C5FD6DF3F2AF}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146-46F4-B538-B991FAC383B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{0741A51F-2411-4BDA-B43A-B0D85242D694}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146-46F4-B538-B991FAC383B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{BA86881C-A497-454E-B4B6-7EED75BA2A31}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146-46F4-B538-B991FAC383B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{CCC73960-6776-445C-A633-1BF77A6438C6}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146-46F4-B538-B991FAC383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1146-46F4-B538-B991FAC383B6}"/>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{7240618E-E928-459E-BB01-97AB54E59D13}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F7A-4A93-9218-31BA2722B4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{7E62482A-96FA-42C5-A7AD-5390C391F901}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7A-4A93-9218-31BA2722B4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{62EFEB81-96C2-4994-BAF0-6A682F94A7B2}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7A-4A93-9218-31BA2722B4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{599CE3A1-C80C-442F-9B9F-29AA2F7A1A01}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7A-4A93-9218-31BA2722B4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{438D8F29-72AB-425E-91C7-20AF583AC019}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7A-4A93-9218-31BA2722B48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{87929CF3-AFA0-4C35-8264-4F1D01C8A1B2}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F7A-4A93-9218-31BA2722B48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{B9A57B68-38A5-4BAF-A251-0960BB111BD7}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F7A-4A93-9218-31BA2722B48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{C86C4116-308A-4314-B755-1AF2BA71AC15}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F7A-4A93-9218-31BA2722B48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{3C7F8037-2D7B-4D42-AE45-036C56857493}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F7A-4A93-9218-31BA2722B4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8.9</c:v>
                </c:pt>
                <c:pt idx="16">
                  <c:v>9.1</c:v>
                </c:pt>
                <c:pt idx="24">
                  <c:v>9.1</c:v>
                </c:pt>
                <c:pt idx="32">
                  <c:v>9</c:v>
                </c:pt>
              </c:numCache>
            </c:numRef>
          </c:xVal>
          <c:yVal>
            <c:numRef>
              <c:f>公会計指標分析・財政指標組合せ分析表!$BP$73:$DC$73</c:f>
              <c:numCache>
                <c:formatCode>#,##0.0;"▲ "#,##0.0</c:formatCode>
                <c:ptCount val="40"/>
                <c:pt idx="0">
                  <c:v>49</c:v>
                </c:pt>
                <c:pt idx="8">
                  <c:v>37.299999999999997</c:v>
                </c:pt>
                <c:pt idx="16">
                  <c:v>40.5</c:v>
                </c:pt>
                <c:pt idx="24">
                  <c:v>44.8</c:v>
                </c:pt>
                <c:pt idx="32">
                  <c:v>42.2</c:v>
                </c:pt>
              </c:numCache>
            </c:numRef>
          </c:yVal>
          <c:smooth val="0"/>
          <c:extLst>
            <c:ext xmlns:c16="http://schemas.microsoft.com/office/drawing/2014/chart" uri="{C3380CC4-5D6E-409C-BE32-E72D297353CC}">
              <c16:uniqueId val="{00000009-CF7A-4A93-9218-31BA2722B4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8249011752118458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{0BE9D508-B7F8-46C2-960E-C8A33719396B}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F7A-4A93-9218-31BA2722B4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{2D288C4A-3DAF-41BE-B30C-5CB2AC5E0B17}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7A-4A93-9218-31BA2722B4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{91563EE4-9C32-45F8-BDAD-F18243FC0DEA}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7A-4A93-9218-31BA2722B4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{574414CE-054F-4BBE-93B7-D1BCBA9DBA8B}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7A-4A93-9218-31BA2722B4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{9E5CEF82-34B0-4DFB-9988-D831762E3A95}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7A-4A93-9218-31BA2722B48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{239EB125-C4A8-43B9-8870-8C9BC0D74545}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F7A-4A93-9218-31BA2722B485}"/>
                </c:ext>
              </c:extLst>
            </c:dLbl>
            <c:dLbl>
              <c:idx val="16"/>
              <c:layout>
                <c:manualLayout>
                  <c:x val="0"/>
                  <c:y val="3.824901175211845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{72ED0908-12A8-4573-A27C-7DF4EF31B9EE}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F7A-4A93-9218-31BA2722B48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{546014D8-C179-4E3A-A424-BC9D02CC3BC4}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F7A-4A93-9218-31BA2722B48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{737AB019-80F8-4117-8E59-B8F57B87C278}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F7A-4A93-9218-31BA2722B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CF7A-4A93-9218-31BA2722B485}"/>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4850C09-1B0D-4EC5-BC05-BB926D590311}"/>
            </a:ext>
          </a:extLst>
        </xdr:cNvPr>
        <xdr:cNvSpPr>
          <a:spLocks noChangeArrowheads="1"/>
        </xdr:cNvSpPr>
      </xdr:nvSpPr>
      <xdr:spPr bwMode="auto">
        <a:xfrm rot="5400000">
          <a:off x="6174105" y="4356735"/>
          <a:ext cx="365760" cy="29337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605F550-9FBB-4A3E-BF22-425C308CA5BA}"/>
            </a:ext>
          </a:extLst>
        </xdr:cNvPr>
        <xdr:cNvSpPr>
          <a:spLocks/>
        </xdr:cNvSpPr>
      </xdr:nvSpPr>
      <xdr:spPr bwMode="auto">
        <a:xfrm>
          <a:off x="8229600" y="5532120"/>
          <a:ext cx="125730" cy="37338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は、土木債（八積駅周辺環境整備事業）及び臨時財政対策債の償還開始分が増加したこと、公営企業債は、下水処理場の長寿命化に伴う改修工事及び管渠敷設の継続実施の影響により、増加傾向にある。一部事務組合地方債についても、ごみ処理に係る最終処分場建設を控えており、同様に増加する見込み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今後は、公共施設の更新を控えているため、公債費が過度に財政を圧迫することのない範囲で数値の保持を図っていく。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現時点での繰上償還等による充当の予定はないため、取崩し等は行わない。</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一般会計等に係る地方債の現在高は、防災行政無線の整備・充実事業に伴い、地方債現在高が増加している。また、組合等負担等見込額が増加したことにより、将来負担額が増加した。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一方、充当可能基金は、令和４年度から着手予定の給食施設整備事業に係る特定目的基金を積立てた結果充当可能財源等についても増加となった。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将来負担額の増加が、充当可能財源等の増加を上回ることとなり、令和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年度の将来負担比率の分子となる額は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年連続で増加となった。</a:t>
          </a: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今後は公共施設の長寿命化に係る起債、特定目的基金の活用により、将来負担比率は増加する見込みのため、既存事業を含めた経費削減による基金に依存しない財政運営に努める必要がある。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・令和３年度末の基金残高は、普通会計で約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・これは、ふるさと応援基金で約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万円が減額した一方で、財政調整基金で約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万円、減債基金で約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万円、教育施設整備基金で約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億円増額したことが主な要因である。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・財政調整基金については、不足する財源の補填のため、取崩しによる減額が見込まれるが、決算剰余金の１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２以上の積立てを引き続き行うことにより、相応の残高維持を図っていく方針である。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・特定目的基金については、各基金の目的に沿って積立・取崩しをしていくことから、各施設の計画・整備進捗に応じて増減していくことが見込まれる。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・ふるさと応援基金：総合計画に掲げる各施策（福祉、教育、環境、産業）に係る事業費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・教育施設整備基金：学校及び社会教育施設の建設・改修費用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・八積駅周辺環境整備基金：駅周辺環境整備に係る事業費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・地域福祉基金：福祉活動の促進、快適な生活環境の形成等に係る事業費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・奨学基金：高校・大学への修学上必要な学資に係る貸付けに要する資金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・森林環境整備基金：森林の整備、森林の整備を担うべき人材の育成、木材の利用促進等に係る事業費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・ふるさと応援基金：総合計画に掲げる各施策（福祉、教育、環境、産業）に係る事業費の財源として約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万円取崩を行った一方、寄附金に対する積立を約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円行ったことにより、約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・教育施設整備基金：給食施設整備事業のために約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・施設整備に係る基金は、事業計画と財政状況の見合いで取崩し・積立を行っていくほか、その他の基金については、継続的な活用を行っていく方針である。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額が取崩額を上回ったため、財政調整基金は増額となった。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不足する財源の補填のため、取崩しが見込まれるが、相応の基金残高の維持に努める方針である。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年度の普通交付税において臨時財政対策債償還基金費が交付されたため、交付相当額を基金に積立を行ったことによる増額である。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将来の財源不足に備え、適切に積立てと取崩しを行っていく。</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4D30C5B-7AD2-445A-B3C4-724B8B87B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9ACA9D0-8038-446E-95E4-667F8423E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B030239-390A-4AB5-9CFE-A9B90B8EBE70}"/>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358CEB8-D2FA-45D1-8A64-7B2D8E3D7039}"/>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8B60338-E3D3-4853-A346-024006E73B91}"/>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91303EF-BBE7-4962-ACC8-8E046F903F88}"/>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5D55F1A-525F-49F6-BEEE-5C97DDEDD289}"/>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31BD20D-D54C-4682-826D-200CB617E2B6}"/>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E5F8F73-147C-42B0-A0E2-04B5C13024AB}"/>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801CBC9-7AD1-4B28-AFF9-FCDF6D6F4F6B}"/>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13D49A0-79FC-4B07-B0C5-A1C08BC72014}"/>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42FA29D-6F3E-466F-8AA1-EFDF4973F414}"/>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13,874
13,747
28.25
7,527,575
7,102,320
385,948
4,019,635
4,892,195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A77C698-F047-43EE-96F0-0DDFE61E2AB9}"/>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AA61D71-0BD1-46E1-A906-35598E8804E9}"/>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3195B47-A712-4FA3-A9A2-D9E4BF4A26BB}"/>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4CD1202-C35B-47EF-A047-FA3AAF097ECB}"/>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6F2E549-84C6-4748-ACF3-DCECF0E3E3F2}"/>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7F11247-7652-43D7-8588-2A60A3FABA1F}"/>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97D7190-6780-468D-AC6F-244529B1B164}"/>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99702CA-0227-462C-B974-2F21056DC946}"/>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D47E2F7-1327-4AFE-A405-F40FD0C1B8C0}"/>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9A4B8EB-49FD-4A1B-98DA-78AA6EF348E3}"/>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AFB932F-3995-4F52-B17F-07A00411218F}"/>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E5251CE-747F-4DBE-934D-C268204F13D6}"/>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5C62CA7-75B6-4F30-9417-35932CFF61CF}"/>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3951873-E0C5-4C70-AE20-8287EFDF7189}"/>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1CC9F31-8F45-4C64-95D5-44481DF717DF}"/>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22F81BB-5FD9-4F1F-B932-0DBE0A322B80}"/>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686201D-D85D-4031-88AB-3FD24608965E}"/>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F8ACC7B-06CF-41B2-A628-FA27B853384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0AFC154-9BE7-45D7-B20D-BB63A61F78E7}"/>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9429B31-D940-407F-AABC-04C7A5DEBF2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96049B2-A789-4329-B96E-5AD2785A7AF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F3CA105-BC7F-4572-9918-BEC84224E3D8}"/>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4B38EDB-8806-4AB3-BA79-1378D4BFBBBB}"/>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19217DC-B5CF-499C-8FD9-2B238B33E0A8}"/>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571888D-F471-4D04-AFE4-A441E624F893}"/>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58F1ED3-A52E-4BC1-A047-6D834564A4E4}"/>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3A9AEC5-D754-482E-92C8-AB8D052BFEA6}"/>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99F582C-DFC1-4F96-911F-373A314B8ECE}"/>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737C73F-65FA-46AB-B268-12358819B7EF}"/>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8D9E2E7-AF62-4BE3-B56B-4613AA9ACD02}"/>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9B01C40-ED34-4B56-9F34-CF4969CDA890}"/>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2F88B01-7FE9-4701-AF50-A0C586423F30}"/>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2983CCE-2617-4096-9012-8B38A01E87F5}"/>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C2DDF0B-4820-40DC-9055-0A05484E1E80}"/>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E1C3ACF-246F-4AA2-B928-AE20F9FFD29C}"/>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有形固定資産減価償却率は類似団体より低い水準にあるが、長生村公共施設等総合管理計画に基づき、公共施設の老朽化対策を図っていく。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7BDF132-A914-4B50-86BD-E93F5148E679}"/>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393D484-0FA8-4E12-AD8D-77743E733681}"/>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5E4290F-938F-486C-B40F-CA21BC0C920D}"/>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5A02CEB-2CAA-4DDA-BDC9-23F5DD896E61}"/>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BA6B70F2-71D3-4F80-8EEB-7AFEBFBBB745}"/>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44819E6A-8271-4935-B730-25584E0C70DF}"/>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51F91A5-C218-4698-8F3A-1AF43359D94B}"/>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402D7E8-657D-4DA3-AD5E-6F82D0ACA90C}"/>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8FD0695E-CA6E-40F8-AB5B-FB93612FA784}"/>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91E0294-2496-45E0-B89D-081E2F8119AB}"/>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CA984BF0-72FE-40DF-AB61-706FE520A5E5}"/>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E5D9A80-DE5C-41A1-9E26-9B649012F7EF}"/>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DBD6911-717B-4744-97A9-DC3552F251EF}"/>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2B0D97F-A801-423D-857C-F81C60B21C06}"/>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F183427-46FB-4236-916A-B245043682AB}"/>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B30526F-24E8-448D-8D5F-B50D7A9F6BD1}"/>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3D3882E-BBC4-49D0-8E03-213D1828668E}"/>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7889AA5-81CD-40F7-AE3D-05B1691855BF}"/>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EFF3A0D5-5BFC-4F34-AA53-A2889311C733}"/>
            </a:ext>
          </a:extLst>
        </xdr:cNvPr>
        <xdr:cNvCxnSpPr/>
      </xdr:nvCxnSpPr>
      <xdr:spPr>
        <a:xfrm flipV="1">
          <a:off x="4295775" y="5164092"/>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014CF4B2-B76A-4B2E-AA67-2AEC7AD7E5E5}"/>
            </a:ext>
          </a:extLst>
        </xdr:cNvPr>
        <xdr:cNvSpPr txBox="1"/>
      </xdr:nvSpPr>
      <xdr:spPr>
        <a:xfrm>
          <a:off x="4342765" y="6637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A8BDE4F8-EA8C-4E9D-9423-39E1D10D354D}"/>
            </a:ext>
          </a:extLst>
        </xdr:cNvPr>
        <xdr:cNvCxnSpPr/>
      </xdr:nvCxnSpPr>
      <xdr:spPr>
        <a:xfrm>
          <a:off x="4206875" y="663221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F8740DDB-22E5-4184-ABBB-F30D1DD26ED8}"/>
            </a:ext>
          </a:extLst>
        </xdr:cNvPr>
        <xdr:cNvSpPr txBox="1"/>
      </xdr:nvSpPr>
      <xdr:spPr>
        <a:xfrm>
          <a:off x="4342765" y="493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D73BF08F-E91B-4193-B2AB-BB499623A3AA}"/>
            </a:ext>
          </a:extLst>
        </xdr:cNvPr>
        <xdr:cNvCxnSpPr/>
      </xdr:nvCxnSpPr>
      <xdr:spPr>
        <a:xfrm>
          <a:off x="4206875" y="516409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2" name="有形固定資産減価償却率平均値テキスト">
          <a:extLst>
            <a:ext uri="{FF2B5EF4-FFF2-40B4-BE49-F238E27FC236}">
              <a16:creationId xmlns:a16="http://schemas.microsoft.com/office/drawing/2014/main" id="{6E21F01E-AE74-49EB-9D3E-BD80A1EB8217}"/>
            </a:ext>
          </a:extLst>
        </xdr:cNvPr>
        <xdr:cNvSpPr txBox="1"/>
      </xdr:nvSpPr>
      <xdr:spPr>
        <a:xfrm>
          <a:off x="4342765"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3133B431-A5B9-439C-8704-C250A17D0D40}"/>
            </a:ext>
          </a:extLst>
        </xdr:cNvPr>
        <xdr:cNvSpPr/>
      </xdr:nvSpPr>
      <xdr:spPr>
        <a:xfrm>
          <a:off x="4244975" y="589788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5B34B927-21F9-4A3E-9845-F84BE17E877F}"/>
            </a:ext>
          </a:extLst>
        </xdr:cNvPr>
        <xdr:cNvSpPr/>
      </xdr:nvSpPr>
      <xdr:spPr>
        <a:xfrm>
          <a:off x="3611880" y="586821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54D51C14-98F9-46BD-93AD-80E804BD089D}"/>
            </a:ext>
          </a:extLst>
        </xdr:cNvPr>
        <xdr:cNvSpPr/>
      </xdr:nvSpPr>
      <xdr:spPr>
        <a:xfrm>
          <a:off x="2926080" y="584735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FD2315A8-EFCB-44A6-8D77-A3ED580B435B}"/>
            </a:ext>
          </a:extLst>
        </xdr:cNvPr>
        <xdr:cNvSpPr/>
      </xdr:nvSpPr>
      <xdr:spPr>
        <a:xfrm>
          <a:off x="2240280" y="581034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E9FB6A9A-C517-43B5-B9B0-80689C76071D}"/>
            </a:ext>
          </a:extLst>
        </xdr:cNvPr>
        <xdr:cNvSpPr/>
      </xdr:nvSpPr>
      <xdr:spPr>
        <a:xfrm>
          <a:off x="1554480" y="578802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AEB2349-22E4-43F0-99CE-0B5477B0AE07}"/>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B509732-45AA-4EED-9F97-D6C34D315789}"/>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714278E-7697-403B-8E95-0AE3D1562EE9}"/>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05B0262-C101-40A0-9CF9-7332683A1875}"/>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48667D3-CE25-4D1E-8422-B7674C1438B4}"/>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83" name="楕円 82">
          <a:extLst>
            <a:ext uri="{FF2B5EF4-FFF2-40B4-BE49-F238E27FC236}">
              <a16:creationId xmlns:a16="http://schemas.microsoft.com/office/drawing/2014/main" id="{20E738C3-CA64-467D-84D1-3C409C279732}"/>
            </a:ext>
          </a:extLst>
        </xdr:cNvPr>
        <xdr:cNvSpPr/>
      </xdr:nvSpPr>
      <xdr:spPr>
        <a:xfrm>
          <a:off x="4244975" y="57035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84" name="有形固定資産減価償却率該当値テキスト">
          <a:extLst>
            <a:ext uri="{FF2B5EF4-FFF2-40B4-BE49-F238E27FC236}">
              <a16:creationId xmlns:a16="http://schemas.microsoft.com/office/drawing/2014/main" id="{B1DC24DA-D399-45E4-90C7-B589425ED902}"/>
            </a:ext>
          </a:extLst>
        </xdr:cNvPr>
        <xdr:cNvSpPr txBox="1"/>
      </xdr:nvSpPr>
      <xdr:spPr>
        <a:xfrm>
          <a:off x="4342765"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125821</xdr:rowOff>
    </xdr:from>
    <xdr:to>
      <xdr:col>19</xdr:col>
      <xdr:colOff>187325</xdr:colOff>
      <xdr:row>29</xdr:row>
      <xdr:rowOff>55971</xdr:rowOff>
    </xdr:to>
    <xdr:sp macro="" textlink="">
      <xdr:nvSpPr>
        <xdr:cNvPr id="85" name="楕円 84">
          <a:extLst>
            <a:ext uri="{FF2B5EF4-FFF2-40B4-BE49-F238E27FC236}">
              <a16:creationId xmlns:a16="http://schemas.microsoft.com/office/drawing/2014/main" id="{84597331-419B-4D3A-9A74-D6AA5B120677}"/>
            </a:ext>
          </a:extLst>
        </xdr:cNvPr>
        <xdr:cNvSpPr/>
      </xdr:nvSpPr>
      <xdr:spPr>
        <a:xfrm>
          <a:off x="3611880" y="5682706"/>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5171</xdr:rowOff>
    </xdr:from>
    <xdr:to>
      <xdr:col>23</xdr:col>
      <xdr:colOff>85725</xdr:colOff>
      <xdr:row>29</xdr:row>
      <xdr:rowOff>29845</xdr:rowOff>
    </xdr:to>
    <xdr:cxnSp macro="">
      <xdr:nvCxnSpPr>
        <xdr:cNvPr id="86" name="直線コネクタ 85">
          <a:extLst>
            <a:ext uri="{FF2B5EF4-FFF2-40B4-BE49-F238E27FC236}">
              <a16:creationId xmlns:a16="http://schemas.microsoft.com/office/drawing/2014/main" id="{0CF54A93-DE58-4451-88A4-8CC5F7ECE12B}"/>
            </a:ext>
          </a:extLst>
        </xdr:cNvPr>
        <xdr:cNvCxnSpPr/>
      </xdr:nvCxnSpPr>
      <xdr:spPr>
        <a:xfrm>
          <a:off x="3656965" y="5731601"/>
          <a:ext cx="640715"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7" name="楕円 86">
          <a:extLst>
            <a:ext uri="{FF2B5EF4-FFF2-40B4-BE49-F238E27FC236}">
              <a16:creationId xmlns:a16="http://schemas.microsoft.com/office/drawing/2014/main" id="{E8843272-8F20-45FD-A966-61A9A4C8B83B}"/>
            </a:ext>
          </a:extLst>
        </xdr:cNvPr>
        <xdr:cNvSpPr/>
      </xdr:nvSpPr>
      <xdr:spPr>
        <a:xfrm>
          <a:off x="2926080" y="5698581"/>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5171</xdr:rowOff>
    </xdr:from>
    <xdr:to>
      <xdr:col>19</xdr:col>
      <xdr:colOff>136525</xdr:colOff>
      <xdr:row>29</xdr:row>
      <xdr:rowOff>26761</xdr:rowOff>
    </xdr:to>
    <xdr:cxnSp macro="">
      <xdr:nvCxnSpPr>
        <xdr:cNvPr id="88" name="直線コネクタ 87">
          <a:extLst>
            <a:ext uri="{FF2B5EF4-FFF2-40B4-BE49-F238E27FC236}">
              <a16:creationId xmlns:a16="http://schemas.microsoft.com/office/drawing/2014/main" id="{16CBF063-7822-4DC1-BCC8-017304675F8B}"/>
            </a:ext>
          </a:extLst>
        </xdr:cNvPr>
        <xdr:cNvCxnSpPr/>
      </xdr:nvCxnSpPr>
      <xdr:spPr>
        <a:xfrm flipV="1">
          <a:off x="2971165" y="5731601"/>
          <a:ext cx="6858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101147</xdr:rowOff>
    </xdr:from>
    <xdr:to>
      <xdr:col>11</xdr:col>
      <xdr:colOff>187325</xdr:colOff>
      <xdr:row>29</xdr:row>
      <xdr:rowOff>31297</xdr:rowOff>
    </xdr:to>
    <xdr:sp macro="" textlink="">
      <xdr:nvSpPr>
        <xdr:cNvPr id="89" name="楕円 88">
          <a:extLst>
            <a:ext uri="{FF2B5EF4-FFF2-40B4-BE49-F238E27FC236}">
              <a16:creationId xmlns:a16="http://schemas.microsoft.com/office/drawing/2014/main" id="{6EFDDA31-C1CE-462A-B282-E57BB3D0AE28}"/>
            </a:ext>
          </a:extLst>
        </xdr:cNvPr>
        <xdr:cNvSpPr/>
      </xdr:nvSpPr>
      <xdr:spPr>
        <a:xfrm>
          <a:off x="2240280" y="565041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151947</xdr:rowOff>
    </xdr:from>
    <xdr:to>
      <xdr:col>15</xdr:col>
      <xdr:colOff>136525</xdr:colOff>
      <xdr:row>29</xdr:row>
      <xdr:rowOff>26761</xdr:rowOff>
    </xdr:to>
    <xdr:cxnSp macro="">
      <xdr:nvCxnSpPr>
        <xdr:cNvPr id="90" name="直線コネクタ 89">
          <a:extLst>
            <a:ext uri="{FF2B5EF4-FFF2-40B4-BE49-F238E27FC236}">
              <a16:creationId xmlns:a16="http://schemas.microsoft.com/office/drawing/2014/main" id="{F5D3703E-89F0-4F5D-9BE0-9EEB283F47FD}"/>
            </a:ext>
          </a:extLst>
        </xdr:cNvPr>
        <xdr:cNvCxnSpPr/>
      </xdr:nvCxnSpPr>
      <xdr:spPr>
        <a:xfrm>
          <a:off x="2285365" y="5705022"/>
          <a:ext cx="68580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45629</xdr:rowOff>
    </xdr:from>
    <xdr:to>
      <xdr:col>7</xdr:col>
      <xdr:colOff>187325</xdr:colOff>
      <xdr:row>28</xdr:row>
      <xdr:rowOff>147229</xdr:rowOff>
    </xdr:to>
    <xdr:sp macro="" textlink="">
      <xdr:nvSpPr>
        <xdr:cNvPr id="91" name="楕円 90">
          <a:extLst>
            <a:ext uri="{FF2B5EF4-FFF2-40B4-BE49-F238E27FC236}">
              <a16:creationId xmlns:a16="http://schemas.microsoft.com/office/drawing/2014/main" id="{6862A63F-9837-42C2-A6F1-D4D644A19B22}"/>
            </a:ext>
          </a:extLst>
        </xdr:cNvPr>
        <xdr:cNvSpPr/>
      </xdr:nvSpPr>
      <xdr:spPr>
        <a:xfrm>
          <a:off x="1554480" y="5600609"/>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96429</xdr:rowOff>
    </xdr:from>
    <xdr:to>
      <xdr:col>11</xdr:col>
      <xdr:colOff>136525</xdr:colOff>
      <xdr:row>28</xdr:row>
      <xdr:rowOff>151947</xdr:rowOff>
    </xdr:to>
    <xdr:cxnSp macro="">
      <xdr:nvCxnSpPr>
        <xdr:cNvPr id="92" name="直線コネクタ 91">
          <a:extLst>
            <a:ext uri="{FF2B5EF4-FFF2-40B4-BE49-F238E27FC236}">
              <a16:creationId xmlns:a16="http://schemas.microsoft.com/office/drawing/2014/main" id="{1BC2DD15-BFFD-4BCB-8FCB-912C0E8608D4}"/>
            </a:ext>
          </a:extLst>
        </xdr:cNvPr>
        <xdr:cNvCxnSpPr/>
      </xdr:nvCxnSpPr>
      <xdr:spPr>
        <a:xfrm>
          <a:off x="1599565" y="5645694"/>
          <a:ext cx="685800" cy="5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3" name="n_1aveValue有形固定資産減価償却率">
          <a:extLst>
            <a:ext uri="{FF2B5EF4-FFF2-40B4-BE49-F238E27FC236}">
              <a16:creationId xmlns:a16="http://schemas.microsoft.com/office/drawing/2014/main" id="{3D136D82-F76A-4D12-948E-952389521D48}"/>
            </a:ext>
          </a:extLst>
        </xdr:cNvPr>
        <xdr:cNvSpPr txBox="1"/>
      </xdr:nvSpPr>
      <xdr:spPr>
        <a:xfrm>
          <a:off x="3464569" y="596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94" name="n_2aveValue有形固定資産減価償却率">
          <a:extLst>
            <a:ext uri="{FF2B5EF4-FFF2-40B4-BE49-F238E27FC236}">
              <a16:creationId xmlns:a16="http://schemas.microsoft.com/office/drawing/2014/main" id="{5CE7D777-2828-46A1-B9CE-499C99279CC3}"/>
            </a:ext>
          </a:extLst>
        </xdr:cNvPr>
        <xdr:cNvSpPr txBox="1"/>
      </xdr:nvSpPr>
      <xdr:spPr>
        <a:xfrm>
          <a:off x="2793374" y="5940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95" name="n_3aveValue有形固定資産減価償却率">
          <a:extLst>
            <a:ext uri="{FF2B5EF4-FFF2-40B4-BE49-F238E27FC236}">
              <a16:creationId xmlns:a16="http://schemas.microsoft.com/office/drawing/2014/main" id="{5928A2F3-61C5-4CF2-ADB4-5D84E04392DF}"/>
            </a:ext>
          </a:extLst>
        </xdr:cNvPr>
        <xdr:cNvSpPr txBox="1"/>
      </xdr:nvSpPr>
      <xdr:spPr>
        <a:xfrm>
          <a:off x="2107574" y="5903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96" name="n_4aveValue有形固定資産減価償却率">
          <a:extLst>
            <a:ext uri="{FF2B5EF4-FFF2-40B4-BE49-F238E27FC236}">
              <a16:creationId xmlns:a16="http://schemas.microsoft.com/office/drawing/2014/main" id="{16907DF2-093F-4A2A-AD13-D1B888E9F1CB}"/>
            </a:ext>
          </a:extLst>
        </xdr:cNvPr>
        <xdr:cNvSpPr txBox="1"/>
      </xdr:nvSpPr>
      <xdr:spPr>
        <a:xfrm>
          <a:off x="1421774" y="588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72498</xdr:rowOff>
    </xdr:from>
    <xdr:ext cx="405111" cy="259045"/>
    <xdr:sp macro="" textlink="">
      <xdr:nvSpPr>
        <xdr:cNvPr id="97" name="n_1mainValue有形固定資産減価償却率">
          <a:extLst>
            <a:ext uri="{FF2B5EF4-FFF2-40B4-BE49-F238E27FC236}">
              <a16:creationId xmlns:a16="http://schemas.microsoft.com/office/drawing/2014/main" id="{45E7EDE7-31F5-40F5-ADBF-76C5AD47DBB8}"/>
            </a:ext>
          </a:extLst>
        </xdr:cNvPr>
        <xdr:cNvSpPr txBox="1"/>
      </xdr:nvSpPr>
      <xdr:spPr>
        <a:xfrm>
          <a:off x="3464569" y="54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8" name="n_2mainValue有形固定資産減価償却率">
          <a:extLst>
            <a:ext uri="{FF2B5EF4-FFF2-40B4-BE49-F238E27FC236}">
              <a16:creationId xmlns:a16="http://schemas.microsoft.com/office/drawing/2014/main" id="{3EA860D0-8415-4512-B593-89DC6BC4A06B}"/>
            </a:ext>
          </a:extLst>
        </xdr:cNvPr>
        <xdr:cNvSpPr txBox="1"/>
      </xdr:nvSpPr>
      <xdr:spPr>
        <a:xfrm>
          <a:off x="2793374" y="5479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47824</xdr:rowOff>
    </xdr:from>
    <xdr:ext cx="405111" cy="259045"/>
    <xdr:sp macro="" textlink="">
      <xdr:nvSpPr>
        <xdr:cNvPr id="99" name="n_3mainValue有形固定資産減価償却率">
          <a:extLst>
            <a:ext uri="{FF2B5EF4-FFF2-40B4-BE49-F238E27FC236}">
              <a16:creationId xmlns:a16="http://schemas.microsoft.com/office/drawing/2014/main" id="{14C0C8B3-BA7A-4654-B603-3286AB9AAF8C}"/>
            </a:ext>
          </a:extLst>
        </xdr:cNvPr>
        <xdr:cNvSpPr txBox="1"/>
      </xdr:nvSpPr>
      <xdr:spPr>
        <a:xfrm>
          <a:off x="2107574" y="543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163756</xdr:rowOff>
    </xdr:from>
    <xdr:ext cx="405111" cy="259045"/>
    <xdr:sp macro="" textlink="">
      <xdr:nvSpPr>
        <xdr:cNvPr id="100" name="n_4mainValue有形固定資産減価償却率">
          <a:extLst>
            <a:ext uri="{FF2B5EF4-FFF2-40B4-BE49-F238E27FC236}">
              <a16:creationId xmlns:a16="http://schemas.microsoft.com/office/drawing/2014/main" id="{13350984-2AEC-4989-A839-C2542126A717}"/>
            </a:ext>
          </a:extLst>
        </xdr:cNvPr>
        <xdr:cNvSpPr txBox="1"/>
      </xdr:nvSpPr>
      <xdr:spPr>
        <a:xfrm>
          <a:off x="1421774" y="537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69A2C25-179B-415D-8C78-C42E399A58E8}"/>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1D96CC9-5355-4DCB-B61E-FDEBAE501D91}"/>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F47F6F2-513A-499D-9BD9-A289B45B97F5}"/>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4576B498-BCEC-40F4-94FB-BE5D79CBA308}"/>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FC8C4BE-4C5D-4485-9B1C-F62DB09FCCCB}"/>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122EECF-6892-4329-9703-77E341B46677}"/>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078C980-3F88-4086-9F8F-E784656A8385}"/>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9861D038-0C07-45FC-86BD-38ABE70CE177}"/>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623B5F8-B303-4CAD-9745-E2A5D4FA7907}"/>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E4A4511D-9D52-4A5E-9F25-6230113F6856}"/>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41490F0-1D77-46C3-9823-FA94AA3FA84A}"/>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225644C-7581-4C77-B56A-7DE532D529F5}"/>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39BE536-EE60-45A8-AB15-19F927A0874A}"/>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債務償還比率は類似団体平均を上回っており、主な要因としては、債務残高の増加を起因とする将来負担額の増加</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が原因である。このような状況であるが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施設の老朽化に伴う建設事業が控えており、将来負担額の増加</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見込まれ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、引き続き同比率等を注視した財政運営に取り組んでいく。</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E97DC8E-5FDD-434B-9050-A661ED61CECB}"/>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E65116BE-D3CD-4C37-B4F6-F03F288BC84D}"/>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558D8B62-1543-4B57-9088-9F376DFF909E}"/>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A06D9D26-AD79-4B56-9443-41634F0067EF}"/>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E7C11DFB-693E-4F71-9185-ECC165726274}"/>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BD3DCA50-A25E-4B7F-9654-2D0C5B14D90E}"/>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38E0CDED-9E15-4E8F-8C1F-44B969DF6244}"/>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CDAB7FC1-561B-419A-9E0E-78EC98A80AB6}"/>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53C0CD2B-71DF-4717-B9B5-92A7A06160CE}"/>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980D0836-4B93-4FEA-BD2D-001319F50874}"/>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34EC1152-9E64-4ED8-9999-FF62D042AA9E}"/>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9E2D9AC8-E8EF-4B64-9820-BDCAF16B227A}"/>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35C88747-4929-49E7-B198-F4ACB222C4F8}"/>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6C137FB-8145-4DEA-86B3-464ABC35C63B}"/>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346C039E-B323-474F-B721-CF88C698BD97}"/>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4F8BE59E-0803-4055-A7ED-9554E4A83B44}"/>
            </a:ext>
          </a:extLst>
        </xdr:cNvPr>
        <xdr:cNvCxnSpPr/>
      </xdr:nvCxnSpPr>
      <xdr:spPr>
        <a:xfrm flipV="1">
          <a:off x="13313410" y="5295688"/>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C749E3DF-435D-4D65-B083-811AECDDC780}"/>
            </a:ext>
          </a:extLst>
        </xdr:cNvPr>
        <xdr:cNvSpPr txBox="1"/>
      </xdr:nvSpPr>
      <xdr:spPr>
        <a:xfrm>
          <a:off x="13369925" y="65411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4A3381E9-9734-4D74-884E-ACAA191A0332}"/>
            </a:ext>
          </a:extLst>
        </xdr:cNvPr>
        <xdr:cNvCxnSpPr/>
      </xdr:nvCxnSpPr>
      <xdr:spPr>
        <a:xfrm>
          <a:off x="13251180" y="6535434"/>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522F842-F33D-4797-B687-C0E0199A3ADD}"/>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A47CCFC9-33BC-413B-9BB4-1E2CBCE5DD81}"/>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70A32DAB-0641-4C4F-A850-5AC1FF5E6041}"/>
            </a:ext>
          </a:extLst>
        </xdr:cNvPr>
        <xdr:cNvSpPr txBox="1"/>
      </xdr:nvSpPr>
      <xdr:spPr>
        <a:xfrm>
          <a:off x="13369925" y="5599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B35D3562-1AF7-4C7C-86BA-DADCEFC64F7B}"/>
            </a:ext>
          </a:extLst>
        </xdr:cNvPr>
        <xdr:cNvSpPr/>
      </xdr:nvSpPr>
      <xdr:spPr>
        <a:xfrm>
          <a:off x="13289280" y="574222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686967F6-E4F3-46B6-8810-9470F44A1E5F}"/>
            </a:ext>
          </a:extLst>
        </xdr:cNvPr>
        <xdr:cNvSpPr/>
      </xdr:nvSpPr>
      <xdr:spPr>
        <a:xfrm>
          <a:off x="12629515" y="5906862"/>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0E39055A-4047-4646-86DB-FCAED91E30CB}"/>
            </a:ext>
          </a:extLst>
        </xdr:cNvPr>
        <xdr:cNvSpPr/>
      </xdr:nvSpPr>
      <xdr:spPr>
        <a:xfrm>
          <a:off x="11943715" y="586562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ABF7E362-08EF-4B38-9478-E3464AD45FF3}"/>
            </a:ext>
          </a:extLst>
        </xdr:cNvPr>
        <xdr:cNvSpPr/>
      </xdr:nvSpPr>
      <xdr:spPr>
        <a:xfrm>
          <a:off x="11257915" y="5793183"/>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C5E24B26-5A14-4E49-A1D8-7DA4CDEFCB9A}"/>
            </a:ext>
          </a:extLst>
        </xdr:cNvPr>
        <xdr:cNvSpPr/>
      </xdr:nvSpPr>
      <xdr:spPr>
        <a:xfrm>
          <a:off x="10572115" y="578156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65B3C13-F06C-4831-B694-771EC952A1EB}"/>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92585D2-6EB3-4D89-8D4F-07DB03A72DAB}"/>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F20D6C5-F674-4006-A87D-E5C9DB4997B2}"/>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086CE48-2700-41E5-BB80-8D0D169EB6BA}"/>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1EDE854-C506-4974-BA4D-83EF6454FBD7}"/>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53411</xdr:rowOff>
    </xdr:from>
    <xdr:to>
      <xdr:col>76</xdr:col>
      <xdr:colOff>73025</xdr:colOff>
      <xdr:row>29</xdr:row>
      <xdr:rowOff>155011</xdr:rowOff>
    </xdr:to>
    <xdr:sp macro="" textlink="">
      <xdr:nvSpPr>
        <xdr:cNvPr id="145" name="楕円 144">
          <a:extLst>
            <a:ext uri="{FF2B5EF4-FFF2-40B4-BE49-F238E27FC236}">
              <a16:creationId xmlns:a16="http://schemas.microsoft.com/office/drawing/2014/main" id="{943C3B60-855C-47E0-9645-E2022C4DDF5B}"/>
            </a:ext>
          </a:extLst>
        </xdr:cNvPr>
        <xdr:cNvSpPr/>
      </xdr:nvSpPr>
      <xdr:spPr>
        <a:xfrm>
          <a:off x="13289280" y="5781746"/>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31838</xdr:rowOff>
    </xdr:from>
    <xdr:ext cx="469744" cy="259045"/>
    <xdr:sp macro="" textlink="">
      <xdr:nvSpPr>
        <xdr:cNvPr id="146" name="債務償還比率該当値テキスト">
          <a:extLst>
            <a:ext uri="{FF2B5EF4-FFF2-40B4-BE49-F238E27FC236}">
              <a16:creationId xmlns:a16="http://schemas.microsoft.com/office/drawing/2014/main" id="{8B4E7D2B-A6B0-4791-AA96-FAF7CA627912}"/>
            </a:ext>
          </a:extLst>
        </xdr:cNvPr>
        <xdr:cNvSpPr txBox="1"/>
      </xdr:nvSpPr>
      <xdr:spPr>
        <a:xfrm>
          <a:off x="13369925" y="575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156803</xdr:rowOff>
    </xdr:from>
    <xdr:to>
      <xdr:col>72</xdr:col>
      <xdr:colOff>123825</xdr:colOff>
      <xdr:row>30</xdr:row>
      <xdr:rowOff>86953</xdr:rowOff>
    </xdr:to>
    <xdr:sp macro="" textlink="">
      <xdr:nvSpPr>
        <xdr:cNvPr id="147" name="楕円 146">
          <a:extLst>
            <a:ext uri="{FF2B5EF4-FFF2-40B4-BE49-F238E27FC236}">
              <a16:creationId xmlns:a16="http://schemas.microsoft.com/office/drawing/2014/main" id="{A12507ED-D723-4F2D-B58F-322331FD2454}"/>
            </a:ext>
          </a:extLst>
        </xdr:cNvPr>
        <xdr:cNvSpPr/>
      </xdr:nvSpPr>
      <xdr:spPr>
        <a:xfrm>
          <a:off x="12629515" y="5883233"/>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104211</xdr:rowOff>
    </xdr:from>
    <xdr:to>
      <xdr:col>76</xdr:col>
      <xdr:colOff>22225</xdr:colOff>
      <xdr:row>30</xdr:row>
      <xdr:rowOff>36153</xdr:rowOff>
    </xdr:to>
    <xdr:cxnSp macro="">
      <xdr:nvCxnSpPr>
        <xdr:cNvPr id="148" name="直線コネクタ 147">
          <a:extLst>
            <a:ext uri="{FF2B5EF4-FFF2-40B4-BE49-F238E27FC236}">
              <a16:creationId xmlns:a16="http://schemas.microsoft.com/office/drawing/2014/main" id="{700930D2-66D5-44E6-B6E3-E180D35F7BAD}"/>
            </a:ext>
          </a:extLst>
        </xdr:cNvPr>
        <xdr:cNvCxnSpPr/>
      </xdr:nvCxnSpPr>
      <xdr:spPr>
        <a:xfrm flipV="1">
          <a:off x="12684125" y="5826831"/>
          <a:ext cx="631190" cy="10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54081</xdr:rowOff>
    </xdr:from>
    <xdr:to>
      <xdr:col>68</xdr:col>
      <xdr:colOff>123825</xdr:colOff>
      <xdr:row>30</xdr:row>
      <xdr:rowOff>155681</xdr:rowOff>
    </xdr:to>
    <xdr:sp macro="" textlink="">
      <xdr:nvSpPr>
        <xdr:cNvPr id="149" name="楕円 148">
          <a:extLst>
            <a:ext uri="{FF2B5EF4-FFF2-40B4-BE49-F238E27FC236}">
              <a16:creationId xmlns:a16="http://schemas.microsoft.com/office/drawing/2014/main" id="{AE388D9B-364B-42D2-BD4F-2EE8A81FD711}"/>
            </a:ext>
          </a:extLst>
        </xdr:cNvPr>
        <xdr:cNvSpPr/>
      </xdr:nvSpPr>
      <xdr:spPr>
        <a:xfrm>
          <a:off x="11943715" y="5953866"/>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36153</xdr:rowOff>
    </xdr:from>
    <xdr:to>
      <xdr:col>72</xdr:col>
      <xdr:colOff>73025</xdr:colOff>
      <xdr:row>30</xdr:row>
      <xdr:rowOff>104881</xdr:rowOff>
    </xdr:to>
    <xdr:cxnSp macro="">
      <xdr:nvCxnSpPr>
        <xdr:cNvPr id="150" name="直線コネクタ 149">
          <a:extLst>
            <a:ext uri="{FF2B5EF4-FFF2-40B4-BE49-F238E27FC236}">
              <a16:creationId xmlns:a16="http://schemas.microsoft.com/office/drawing/2014/main" id="{1B552DC8-2E57-412D-A3DF-1662A37E94A5}"/>
            </a:ext>
          </a:extLst>
        </xdr:cNvPr>
        <xdr:cNvCxnSpPr/>
      </xdr:nvCxnSpPr>
      <xdr:spPr>
        <a:xfrm flipV="1">
          <a:off x="11998325" y="5932128"/>
          <a:ext cx="685800" cy="6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131925</xdr:rowOff>
    </xdr:from>
    <xdr:to>
      <xdr:col>64</xdr:col>
      <xdr:colOff>123825</xdr:colOff>
      <xdr:row>31</xdr:row>
      <xdr:rowOff>62075</xdr:rowOff>
    </xdr:to>
    <xdr:sp macro="" textlink="">
      <xdr:nvSpPr>
        <xdr:cNvPr id="151" name="楕円 150">
          <a:extLst>
            <a:ext uri="{FF2B5EF4-FFF2-40B4-BE49-F238E27FC236}">
              <a16:creationId xmlns:a16="http://schemas.microsoft.com/office/drawing/2014/main" id="{B2A7221B-8A57-4215-8141-D1A0FA2FBF27}"/>
            </a:ext>
          </a:extLst>
        </xdr:cNvPr>
        <xdr:cNvSpPr/>
      </xdr:nvSpPr>
      <xdr:spPr>
        <a:xfrm>
          <a:off x="11257915" y="603171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104881</xdr:rowOff>
    </xdr:from>
    <xdr:to>
      <xdr:col>68</xdr:col>
      <xdr:colOff>73025</xdr:colOff>
      <xdr:row>31</xdr:row>
      <xdr:rowOff>11275</xdr:rowOff>
    </xdr:to>
    <xdr:cxnSp macro="">
      <xdr:nvCxnSpPr>
        <xdr:cNvPr id="152" name="直線コネクタ 151">
          <a:extLst>
            <a:ext uri="{FF2B5EF4-FFF2-40B4-BE49-F238E27FC236}">
              <a16:creationId xmlns:a16="http://schemas.microsoft.com/office/drawing/2014/main" id="{6B93592C-36DB-42F2-A8FA-EA08AD0779CA}"/>
            </a:ext>
          </a:extLst>
        </xdr:cNvPr>
        <xdr:cNvCxnSpPr/>
      </xdr:nvCxnSpPr>
      <xdr:spPr>
        <a:xfrm flipV="1">
          <a:off x="11312525" y="5998951"/>
          <a:ext cx="685800" cy="8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169947</xdr:rowOff>
    </xdr:from>
    <xdr:to>
      <xdr:col>60</xdr:col>
      <xdr:colOff>123825</xdr:colOff>
      <xdr:row>31</xdr:row>
      <xdr:rowOff>100097</xdr:rowOff>
    </xdr:to>
    <xdr:sp macro="" textlink="">
      <xdr:nvSpPr>
        <xdr:cNvPr id="153" name="楕円 152">
          <a:extLst>
            <a:ext uri="{FF2B5EF4-FFF2-40B4-BE49-F238E27FC236}">
              <a16:creationId xmlns:a16="http://schemas.microsoft.com/office/drawing/2014/main" id="{61BC1776-BE0B-4327-A294-5739BF5728B7}"/>
            </a:ext>
          </a:extLst>
        </xdr:cNvPr>
        <xdr:cNvSpPr/>
      </xdr:nvSpPr>
      <xdr:spPr>
        <a:xfrm>
          <a:off x="10572115" y="6069732"/>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11275</xdr:rowOff>
    </xdr:from>
    <xdr:to>
      <xdr:col>64</xdr:col>
      <xdr:colOff>73025</xdr:colOff>
      <xdr:row>31</xdr:row>
      <xdr:rowOff>49297</xdr:rowOff>
    </xdr:to>
    <xdr:cxnSp macro="">
      <xdr:nvCxnSpPr>
        <xdr:cNvPr id="154" name="直線コネクタ 153">
          <a:extLst>
            <a:ext uri="{FF2B5EF4-FFF2-40B4-BE49-F238E27FC236}">
              <a16:creationId xmlns:a16="http://schemas.microsoft.com/office/drawing/2014/main" id="{D9FBF4A4-EBCA-4BD7-8631-4A041C5B3478}"/>
            </a:ext>
          </a:extLst>
        </xdr:cNvPr>
        <xdr:cNvCxnSpPr/>
      </xdr:nvCxnSpPr>
      <xdr:spPr>
        <a:xfrm flipV="1">
          <a:off x="10626725" y="6080605"/>
          <a:ext cx="6858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55" name="n_1aveValue債務償還比率">
          <a:extLst>
            <a:ext uri="{FF2B5EF4-FFF2-40B4-BE49-F238E27FC236}">
              <a16:creationId xmlns:a16="http://schemas.microsoft.com/office/drawing/2014/main" id="{0A771527-CFE6-460E-8C66-99EDE3C1CD1D}"/>
            </a:ext>
          </a:extLst>
        </xdr:cNvPr>
        <xdr:cNvSpPr txBox="1"/>
      </xdr:nvSpPr>
      <xdr:spPr>
        <a:xfrm>
          <a:off x="12459412" y="599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52B8906C-FB8A-4D0F-8DF4-B67C1428762F}"/>
            </a:ext>
          </a:extLst>
        </xdr:cNvPr>
        <xdr:cNvSpPr txBox="1"/>
      </xdr:nvSpPr>
      <xdr:spPr>
        <a:xfrm>
          <a:off x="11780597" y="56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32419151-9EBA-4A32-BEF3-CE07BC25EE4D}"/>
            </a:ext>
          </a:extLst>
        </xdr:cNvPr>
        <xdr:cNvSpPr txBox="1"/>
      </xdr:nvSpPr>
      <xdr:spPr>
        <a:xfrm>
          <a:off x="11094797" y="55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A484645A-ED54-44CF-BE93-E1E762A185C4}"/>
            </a:ext>
          </a:extLst>
        </xdr:cNvPr>
        <xdr:cNvSpPr txBox="1"/>
      </xdr:nvSpPr>
      <xdr:spPr>
        <a:xfrm>
          <a:off x="10408997" y="556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103480</xdr:rowOff>
    </xdr:from>
    <xdr:ext cx="469744" cy="259045"/>
    <xdr:sp macro="" textlink="">
      <xdr:nvSpPr>
        <xdr:cNvPr id="159" name="n_1mainValue債務償還比率">
          <a:extLst>
            <a:ext uri="{FF2B5EF4-FFF2-40B4-BE49-F238E27FC236}">
              <a16:creationId xmlns:a16="http://schemas.microsoft.com/office/drawing/2014/main" id="{34C620DD-361A-4F25-AFB8-E2663EE8A924}"/>
            </a:ext>
          </a:extLst>
        </xdr:cNvPr>
        <xdr:cNvSpPr txBox="1"/>
      </xdr:nvSpPr>
      <xdr:spPr>
        <a:xfrm>
          <a:off x="12459412" y="565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146808</xdr:rowOff>
    </xdr:from>
    <xdr:ext cx="469744" cy="259045"/>
    <xdr:sp macro="" textlink="">
      <xdr:nvSpPr>
        <xdr:cNvPr id="160" name="n_2mainValue債務償還比率">
          <a:extLst>
            <a:ext uri="{FF2B5EF4-FFF2-40B4-BE49-F238E27FC236}">
              <a16:creationId xmlns:a16="http://schemas.microsoft.com/office/drawing/2014/main" id="{9E029A67-BD66-414E-AD07-C144D1A2C47F}"/>
            </a:ext>
          </a:extLst>
        </xdr:cNvPr>
        <xdr:cNvSpPr txBox="1"/>
      </xdr:nvSpPr>
      <xdr:spPr>
        <a:xfrm>
          <a:off x="11780597" y="60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53202</xdr:rowOff>
    </xdr:from>
    <xdr:ext cx="469744" cy="259045"/>
    <xdr:sp macro="" textlink="">
      <xdr:nvSpPr>
        <xdr:cNvPr id="161" name="n_3mainValue債務償還比率">
          <a:extLst>
            <a:ext uri="{FF2B5EF4-FFF2-40B4-BE49-F238E27FC236}">
              <a16:creationId xmlns:a16="http://schemas.microsoft.com/office/drawing/2014/main" id="{9C15171C-4CDF-4354-A5AC-8EE1175EEEFE}"/>
            </a:ext>
          </a:extLst>
        </xdr:cNvPr>
        <xdr:cNvSpPr txBox="1"/>
      </xdr:nvSpPr>
      <xdr:spPr>
        <a:xfrm>
          <a:off x="11094797" y="61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91224</xdr:rowOff>
    </xdr:from>
    <xdr:ext cx="469744" cy="259045"/>
    <xdr:sp macro="" textlink="">
      <xdr:nvSpPr>
        <xdr:cNvPr id="162" name="n_4mainValue債務償還比率">
          <a:extLst>
            <a:ext uri="{FF2B5EF4-FFF2-40B4-BE49-F238E27FC236}">
              <a16:creationId xmlns:a16="http://schemas.microsoft.com/office/drawing/2014/main" id="{C0AF99E7-5345-4A56-B453-50004DAFB1A9}"/>
            </a:ext>
          </a:extLst>
        </xdr:cNvPr>
        <xdr:cNvSpPr txBox="1"/>
      </xdr:nvSpPr>
      <xdr:spPr>
        <a:xfrm>
          <a:off x="10408997" y="616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ABAE9AD-72AD-4E8D-ADCB-8A53EC018C6E}"/>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EB98A64-3C5E-45F8-8471-4953F061C132}"/>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471F738-CBCA-46B1-8DBC-20AADE7D276C}"/>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8821A9AB-37A8-4DEE-97C3-9032E81FC6CD}"/>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20FD8C6-C3D1-4C81-A5D4-387895895AAE}"/>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1FAA496-3C58-45F3-BA73-9811E11BF80E}"/>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EB22D8-1104-4D12-BD27-8035409A975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2538AF-1A4E-4263-86FF-8B5700B8C58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906A0F-643F-4C3E-83E9-2E8D0499D97B}"/>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E6F66D-D54B-4484-BEF6-4CBD200682FE}"/>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23570F-5A69-460E-AE69-32B55B3DA3A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DDE3EF-3D1F-4124-8A67-A9ADB7108AD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BB9F9E-2D4E-45DF-BD6C-2A4D96BF7B1A}"/>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3D22DB-C6D0-467F-8A2B-1ECF3E2201F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97287D-62EA-4FC0-90CC-D95E704E41E1}"/>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694D04-93D1-4C0F-913A-6DA16730A12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13,874
13,747
28.25
7,527,575
7,102,320
385,948
4,019,635
4,892,195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47AE8F-3034-4872-8F45-B5B777A6AD2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D33F340-F9A0-460E-9D0B-E46FAE424C71}"/>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1F67259-2D57-4FE3-888F-87A0DFA501BA}"/>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84D095-F7C0-47AC-A9A6-6BD652417A2B}"/>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6EC4F7-0CE4-4143-AC6C-F7B7AB1C666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27813BD-AE7D-4C26-946C-3A79DC9D2C2D}"/>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5D7ED1-1110-4406-A973-F1FA55347F0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B448B1-1082-4B75-8466-574B938C7747}"/>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C23606-5257-4C12-B466-263232EFB5C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C210E4-637F-4A47-ACF0-A5BD0952373C}"/>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E3845C-5ED3-4BC2-A9B1-0D166E60C08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B23CB8-51B3-4734-AB2E-9F8832F49EC5}"/>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0A09B7-8FCC-4DC2-8120-058B24BE4929}"/>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111986-0C1F-4179-B7E1-15CA5CB5F3FA}"/>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9F498F-499F-4113-B70A-875AF9B4C96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66253A-0377-4054-930C-D1E5EC78E7C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8526B0-1308-403E-BC90-E1AB9614E905}"/>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817D500-AED5-42FF-B6C7-BC005A4E8422}"/>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277B71-F170-4D09-9F06-F0F3833E6753}"/>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EC382FD-EA0A-443F-B22A-4D9EC9195B21}"/>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D54DB44-3EFE-4E42-96D4-3A71EB5E5FC4}"/>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C0EB071-FF07-46F2-B214-A46101E6F88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F6847C-2CC8-4091-B144-FDE4DA70F12B}"/>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23D26C-8C18-47F0-82D6-FD1229607C5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CEE89C9-5BA4-4C1B-B971-80D81FC2734F}"/>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9F3832-B460-433C-86A6-200817BF11BA}"/>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1483E3D-00D9-4913-ADA9-65D63E642FC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9A2BF8-810C-4EDD-BA2E-A341FC4A084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6DAFCDD-C491-4AAA-B706-CF39A3CE331A}"/>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160FC59-1375-477C-9DEC-308807DA8F63}"/>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B66259-EEEA-4C30-9E56-A0F22381FAA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F760C0F-3A3C-41DB-9CBD-3ECC407A9F42}"/>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65857C7-F10C-4AAC-A029-982B7A0AFBD6}"/>
            </a:ext>
          </a:extLst>
        </xdr:cNvPr>
        <xdr:cNvCxnSpPr/>
      </xdr:nvCxnSpPr>
      <xdr:spPr>
        <a:xfrm>
          <a:off x="6858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4BEAAA2-2ABE-4A6F-9470-B1180A867480}"/>
            </a:ext>
          </a:extLst>
        </xdr:cNvPr>
        <xdr:cNvSpPr txBox="1"/>
      </xdr:nvSpPr>
      <xdr:spPr>
        <a:xfrm>
          <a:off x="2738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CB8A30D-2DD8-468B-B3AA-18FB164CE811}"/>
            </a:ext>
          </a:extLst>
        </xdr:cNvPr>
        <xdr:cNvCxnSpPr/>
      </xdr:nvCxnSpPr>
      <xdr:spPr>
        <a:xfrm>
          <a:off x="6858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E4D7660-A451-4FF7-99FC-F414DFB2CFF0}"/>
            </a:ext>
          </a:extLst>
        </xdr:cNvPr>
        <xdr:cNvSpPr txBox="1"/>
      </xdr:nvSpPr>
      <xdr:spPr>
        <a:xfrm>
          <a:off x="34370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0DD6A8D-7F14-4983-8068-B6C007A30C9E}"/>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F49F0D4-E645-41E9-B0CB-776842278F3A}"/>
            </a:ext>
          </a:extLst>
        </xdr:cNvPr>
        <xdr:cNvSpPr txBox="1"/>
      </xdr:nvSpPr>
      <xdr:spPr>
        <a:xfrm>
          <a:off x="34370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40D8C92-8041-4A09-B5F3-17CC6ADE9093}"/>
            </a:ext>
          </a:extLst>
        </xdr:cNvPr>
        <xdr:cNvCxnSpPr/>
      </xdr:nvCxnSpPr>
      <xdr:spPr>
        <a:xfrm>
          <a:off x="6858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100FEDA-0E0A-4517-9B5D-9CEC58229E8D}"/>
            </a:ext>
          </a:extLst>
        </xdr:cNvPr>
        <xdr:cNvSpPr txBox="1"/>
      </xdr:nvSpPr>
      <xdr:spPr>
        <a:xfrm>
          <a:off x="34370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ED47389-8CC5-4B83-9C0E-D66D64C223E2}"/>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A7A2839-9B4F-46E2-A7B7-6FF476A5AFA2}"/>
            </a:ext>
          </a:extLst>
        </xdr:cNvPr>
        <xdr:cNvSpPr txBox="1"/>
      </xdr:nvSpPr>
      <xdr:spPr>
        <a:xfrm>
          <a:off x="34370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7FC0F3C-2223-42D7-9219-BF11E326687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211A959C-5E39-4513-BA01-88239116CADA}"/>
            </a:ext>
          </a:extLst>
        </xdr:cNvPr>
        <xdr:cNvCxnSpPr/>
      </xdr:nvCxnSpPr>
      <xdr:spPr>
        <a:xfrm flipV="1">
          <a:off x="4173855" y="5717286"/>
          <a:ext cx="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5958A7B4-570B-445D-AABC-15223F328DFE}"/>
            </a:ext>
          </a:extLst>
        </xdr:cNvPr>
        <xdr:cNvSpPr txBox="1"/>
      </xdr:nvSpPr>
      <xdr:spPr>
        <a:xfrm>
          <a:off x="4212590" y="708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721D8343-D75A-47DE-9EFE-65D31AAF2B7F}"/>
            </a:ext>
          </a:extLst>
        </xdr:cNvPr>
        <xdr:cNvCxnSpPr/>
      </xdr:nvCxnSpPr>
      <xdr:spPr>
        <a:xfrm>
          <a:off x="4112260" y="7083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8AFFAA4-44FA-4490-BC38-9E7BE97F0747}"/>
            </a:ext>
          </a:extLst>
        </xdr:cNvPr>
        <xdr:cNvSpPr txBox="1"/>
      </xdr:nvSpPr>
      <xdr:spPr>
        <a:xfrm>
          <a:off x="421259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8F2A09C4-1FEE-450B-BB99-A59D0D42BF89}"/>
            </a:ext>
          </a:extLst>
        </xdr:cNvPr>
        <xdr:cNvCxnSpPr/>
      </xdr:nvCxnSpPr>
      <xdr:spPr>
        <a:xfrm>
          <a:off x="4112260" y="57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F95B5F9B-6677-4E79-9460-A5BE7F2CDE2B}"/>
            </a:ext>
          </a:extLst>
        </xdr:cNvPr>
        <xdr:cNvSpPr txBox="1"/>
      </xdr:nvSpPr>
      <xdr:spPr>
        <a:xfrm>
          <a:off x="4212590" y="630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16C1DA77-D485-4EB9-BC32-1ADFF3BB923A}"/>
            </a:ext>
          </a:extLst>
        </xdr:cNvPr>
        <xdr:cNvSpPr/>
      </xdr:nvSpPr>
      <xdr:spPr>
        <a:xfrm>
          <a:off x="4131310" y="63343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9E6C670E-3296-4C7B-B42A-DCAB15DF4CF0}"/>
            </a:ext>
          </a:extLst>
        </xdr:cNvPr>
        <xdr:cNvSpPr/>
      </xdr:nvSpPr>
      <xdr:spPr>
        <a:xfrm>
          <a:off x="3388360" y="63019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EEA7D610-F1DF-402C-9A59-9F50C6035A5F}"/>
            </a:ext>
          </a:extLst>
        </xdr:cNvPr>
        <xdr:cNvSpPr/>
      </xdr:nvSpPr>
      <xdr:spPr>
        <a:xfrm>
          <a:off x="2571750" y="627341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B9DFE392-2B99-4B4B-9C09-2EA5BE2E8F90}"/>
            </a:ext>
          </a:extLst>
        </xdr:cNvPr>
        <xdr:cNvSpPr/>
      </xdr:nvSpPr>
      <xdr:spPr>
        <a:xfrm>
          <a:off x="1774190" y="625436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D1E48A8D-9469-4FA9-9D3A-4B5DD1BFDAB8}"/>
            </a:ext>
          </a:extLst>
        </xdr:cNvPr>
        <xdr:cNvSpPr/>
      </xdr:nvSpPr>
      <xdr:spPr>
        <a:xfrm>
          <a:off x="988060" y="623112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F22ACB1-F68A-4633-8627-71E81177D8B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C805C9A-84DE-4304-84E5-A82DA226B68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F81218A-453D-41B3-A9F1-2A4C3B50E9A9}"/>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EB9B938-8C3F-4AA7-B890-3C157DCC7D3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2F20CBC-627C-440F-889E-115754768E5C}"/>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151130</xdr:rowOff>
    </xdr:from>
    <xdr:to>
      <xdr:col>24</xdr:col>
      <xdr:colOff>114300</xdr:colOff>
      <xdr:row>34</xdr:row>
      <xdr:rowOff>81280</xdr:rowOff>
    </xdr:to>
    <xdr:sp macro="" textlink="">
      <xdr:nvSpPr>
        <xdr:cNvPr id="71" name="楕円 70">
          <a:extLst>
            <a:ext uri="{FF2B5EF4-FFF2-40B4-BE49-F238E27FC236}">
              <a16:creationId xmlns:a16="http://schemas.microsoft.com/office/drawing/2014/main" id="{30DEF7E8-6C90-40EF-BB6E-6293A0A923C8}"/>
            </a:ext>
          </a:extLst>
        </xdr:cNvPr>
        <xdr:cNvSpPr/>
      </xdr:nvSpPr>
      <xdr:spPr>
        <a:xfrm>
          <a:off x="4131310" y="58089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2557</xdr:rowOff>
    </xdr:from>
    <xdr:ext cx="405111" cy="259045"/>
    <xdr:sp macro="" textlink="">
      <xdr:nvSpPr>
        <xdr:cNvPr id="72" name="【道路】&#10;有形固定資産減価償却率該当値テキスト">
          <a:extLst>
            <a:ext uri="{FF2B5EF4-FFF2-40B4-BE49-F238E27FC236}">
              <a16:creationId xmlns:a16="http://schemas.microsoft.com/office/drawing/2014/main" id="{7F6257D5-A0D9-4750-9FDB-94767E4D16F1}"/>
            </a:ext>
          </a:extLst>
        </xdr:cNvPr>
        <xdr:cNvSpPr txBox="1"/>
      </xdr:nvSpPr>
      <xdr:spPr>
        <a:xfrm>
          <a:off x="421259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128270</xdr:rowOff>
    </xdr:from>
    <xdr:to>
      <xdr:col>20</xdr:col>
      <xdr:colOff>38100</xdr:colOff>
      <xdr:row>34</xdr:row>
      <xdr:rowOff>58420</xdr:rowOff>
    </xdr:to>
    <xdr:sp macro="" textlink="">
      <xdr:nvSpPr>
        <xdr:cNvPr id="73" name="楕円 72">
          <a:extLst>
            <a:ext uri="{FF2B5EF4-FFF2-40B4-BE49-F238E27FC236}">
              <a16:creationId xmlns:a16="http://schemas.microsoft.com/office/drawing/2014/main" id="{3499A9FF-FA23-4975-BF6F-FEE200EDF74A}"/>
            </a:ext>
          </a:extLst>
        </xdr:cNvPr>
        <xdr:cNvSpPr/>
      </xdr:nvSpPr>
      <xdr:spPr>
        <a:xfrm>
          <a:off x="3388360" y="57899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xdr:rowOff>
    </xdr:from>
    <xdr:to>
      <xdr:col>24</xdr:col>
      <xdr:colOff>63500</xdr:colOff>
      <xdr:row>34</xdr:row>
      <xdr:rowOff>30480</xdr:rowOff>
    </xdr:to>
    <xdr:cxnSp macro="">
      <xdr:nvCxnSpPr>
        <xdr:cNvPr id="74" name="直線コネクタ 73">
          <a:extLst>
            <a:ext uri="{FF2B5EF4-FFF2-40B4-BE49-F238E27FC236}">
              <a16:creationId xmlns:a16="http://schemas.microsoft.com/office/drawing/2014/main" id="{4648D32B-5337-46B9-BE1E-B975916C8985}"/>
            </a:ext>
          </a:extLst>
        </xdr:cNvPr>
        <xdr:cNvCxnSpPr/>
      </xdr:nvCxnSpPr>
      <xdr:spPr>
        <a:xfrm>
          <a:off x="3431540" y="583882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109982</xdr:rowOff>
    </xdr:from>
    <xdr:to>
      <xdr:col>15</xdr:col>
      <xdr:colOff>101600</xdr:colOff>
      <xdr:row>34</xdr:row>
      <xdr:rowOff>40132</xdr:rowOff>
    </xdr:to>
    <xdr:sp macro="" textlink="">
      <xdr:nvSpPr>
        <xdr:cNvPr id="75" name="楕円 74">
          <a:extLst>
            <a:ext uri="{FF2B5EF4-FFF2-40B4-BE49-F238E27FC236}">
              <a16:creationId xmlns:a16="http://schemas.microsoft.com/office/drawing/2014/main" id="{4A08A3DD-C522-4154-8CB9-96990D896F7C}"/>
            </a:ext>
          </a:extLst>
        </xdr:cNvPr>
        <xdr:cNvSpPr/>
      </xdr:nvSpPr>
      <xdr:spPr>
        <a:xfrm>
          <a:off x="2571750" y="57659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160782</xdr:rowOff>
    </xdr:from>
    <xdr:to>
      <xdr:col>19</xdr:col>
      <xdr:colOff>177800</xdr:colOff>
      <xdr:row>34</xdr:row>
      <xdr:rowOff>7620</xdr:rowOff>
    </xdr:to>
    <xdr:cxnSp macro="">
      <xdr:nvCxnSpPr>
        <xdr:cNvPr id="76" name="直線コネクタ 75">
          <a:extLst>
            <a:ext uri="{FF2B5EF4-FFF2-40B4-BE49-F238E27FC236}">
              <a16:creationId xmlns:a16="http://schemas.microsoft.com/office/drawing/2014/main" id="{0F90A2B5-FB89-4F1F-8FA9-A99A3B004DF7}"/>
            </a:ext>
          </a:extLst>
        </xdr:cNvPr>
        <xdr:cNvCxnSpPr/>
      </xdr:nvCxnSpPr>
      <xdr:spPr>
        <a:xfrm>
          <a:off x="2626360" y="5820537"/>
          <a:ext cx="80518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77" name="楕円 76">
          <a:extLst>
            <a:ext uri="{FF2B5EF4-FFF2-40B4-BE49-F238E27FC236}">
              <a16:creationId xmlns:a16="http://schemas.microsoft.com/office/drawing/2014/main" id="{CC135188-5EFC-484B-A05D-04900AAE7E61}"/>
            </a:ext>
          </a:extLst>
        </xdr:cNvPr>
        <xdr:cNvSpPr/>
      </xdr:nvSpPr>
      <xdr:spPr>
        <a:xfrm>
          <a:off x="1774190" y="57423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33</xdr:row>
      <xdr:rowOff>160782</xdr:rowOff>
    </xdr:to>
    <xdr:cxnSp macro="">
      <xdr:nvCxnSpPr>
        <xdr:cNvPr id="78" name="直線コネクタ 77">
          <a:extLst>
            <a:ext uri="{FF2B5EF4-FFF2-40B4-BE49-F238E27FC236}">
              <a16:creationId xmlns:a16="http://schemas.microsoft.com/office/drawing/2014/main" id="{17A9B888-5C26-4529-8EBC-062E6A3CB670}"/>
            </a:ext>
          </a:extLst>
        </xdr:cNvPr>
        <xdr:cNvCxnSpPr/>
      </xdr:nvCxnSpPr>
      <xdr:spPr>
        <a:xfrm>
          <a:off x="1828800" y="5787390"/>
          <a:ext cx="79756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50546</xdr:rowOff>
    </xdr:from>
    <xdr:to>
      <xdr:col>6</xdr:col>
      <xdr:colOff>38100</xdr:colOff>
      <xdr:row>33</xdr:row>
      <xdr:rowOff>152146</xdr:rowOff>
    </xdr:to>
    <xdr:sp macro="" textlink="">
      <xdr:nvSpPr>
        <xdr:cNvPr id="79" name="楕円 78">
          <a:extLst>
            <a:ext uri="{FF2B5EF4-FFF2-40B4-BE49-F238E27FC236}">
              <a16:creationId xmlns:a16="http://schemas.microsoft.com/office/drawing/2014/main" id="{4D6AD915-D10F-4621-BC86-623BA3D128F6}"/>
            </a:ext>
          </a:extLst>
        </xdr:cNvPr>
        <xdr:cNvSpPr/>
      </xdr:nvSpPr>
      <xdr:spPr>
        <a:xfrm>
          <a:off x="988060" y="57122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101346</xdr:rowOff>
    </xdr:from>
    <xdr:to>
      <xdr:col>10</xdr:col>
      <xdr:colOff>114300</xdr:colOff>
      <xdr:row>33</xdr:row>
      <xdr:rowOff>133350</xdr:rowOff>
    </xdr:to>
    <xdr:cxnSp macro="">
      <xdr:nvCxnSpPr>
        <xdr:cNvPr id="80" name="直線コネクタ 79">
          <a:extLst>
            <a:ext uri="{FF2B5EF4-FFF2-40B4-BE49-F238E27FC236}">
              <a16:creationId xmlns:a16="http://schemas.microsoft.com/office/drawing/2014/main" id="{8391E04A-CC96-4428-B60B-D00CD12CEDAB}"/>
            </a:ext>
          </a:extLst>
        </xdr:cNvPr>
        <xdr:cNvCxnSpPr/>
      </xdr:nvCxnSpPr>
      <xdr:spPr>
        <a:xfrm>
          <a:off x="1031240" y="5755386"/>
          <a:ext cx="79756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5A74AACB-7F9D-49E8-BD3B-67D28D3925E7}"/>
            </a:ext>
          </a:extLst>
        </xdr:cNvPr>
        <xdr:cNvSpPr txBox="1"/>
      </xdr:nvSpPr>
      <xdr:spPr>
        <a:xfrm>
          <a:off x="3239144" y="63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EFF8EBC6-403F-4335-AC41-B0E6122F4E2C}"/>
            </a:ext>
          </a:extLst>
        </xdr:cNvPr>
        <xdr:cNvSpPr txBox="1"/>
      </xdr:nvSpPr>
      <xdr:spPr>
        <a:xfrm>
          <a:off x="2439044" y="636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A57537D8-5CFE-4FCE-8523-FBC1F25B3433}"/>
            </a:ext>
          </a:extLst>
        </xdr:cNvPr>
        <xdr:cNvSpPr txBox="1"/>
      </xdr:nvSpPr>
      <xdr:spPr>
        <a:xfrm>
          <a:off x="164148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D5450096-9B6F-45CD-8CE5-D2136F4E6EB3}"/>
            </a:ext>
          </a:extLst>
        </xdr:cNvPr>
        <xdr:cNvSpPr txBox="1"/>
      </xdr:nvSpPr>
      <xdr:spPr>
        <a:xfrm>
          <a:off x="855354" y="631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74947</xdr:rowOff>
    </xdr:from>
    <xdr:ext cx="405111" cy="259045"/>
    <xdr:sp macro="" textlink="">
      <xdr:nvSpPr>
        <xdr:cNvPr id="85" name="n_1mainValue【道路】&#10;有形固定資産減価償却率">
          <a:extLst>
            <a:ext uri="{FF2B5EF4-FFF2-40B4-BE49-F238E27FC236}">
              <a16:creationId xmlns:a16="http://schemas.microsoft.com/office/drawing/2014/main" id="{EC435BE1-9E37-4307-B65F-A7A5CA7A692E}"/>
            </a:ext>
          </a:extLst>
        </xdr:cNvPr>
        <xdr:cNvSpPr txBox="1"/>
      </xdr:nvSpPr>
      <xdr:spPr>
        <a:xfrm>
          <a:off x="32391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56659</xdr:rowOff>
    </xdr:from>
    <xdr:ext cx="405111" cy="259045"/>
    <xdr:sp macro="" textlink="">
      <xdr:nvSpPr>
        <xdr:cNvPr id="86" name="n_2mainValue【道路】&#10;有形固定資産減価償却率">
          <a:extLst>
            <a:ext uri="{FF2B5EF4-FFF2-40B4-BE49-F238E27FC236}">
              <a16:creationId xmlns:a16="http://schemas.microsoft.com/office/drawing/2014/main" id="{BE33678C-0553-4433-9013-55ABB08A3D4A}"/>
            </a:ext>
          </a:extLst>
        </xdr:cNvPr>
        <xdr:cNvSpPr txBox="1"/>
      </xdr:nvSpPr>
      <xdr:spPr>
        <a:xfrm>
          <a:off x="2439044" y="554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29227</xdr:rowOff>
    </xdr:from>
    <xdr:ext cx="405111" cy="259045"/>
    <xdr:sp macro="" textlink="">
      <xdr:nvSpPr>
        <xdr:cNvPr id="87" name="n_3mainValue【道路】&#10;有形固定資産減価償却率">
          <a:extLst>
            <a:ext uri="{FF2B5EF4-FFF2-40B4-BE49-F238E27FC236}">
              <a16:creationId xmlns:a16="http://schemas.microsoft.com/office/drawing/2014/main" id="{DD3BEAD1-8A22-4E00-A82F-1ACD3662E781}"/>
            </a:ext>
          </a:extLst>
        </xdr:cNvPr>
        <xdr:cNvSpPr txBox="1"/>
      </xdr:nvSpPr>
      <xdr:spPr>
        <a:xfrm>
          <a:off x="164148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168673</xdr:rowOff>
    </xdr:from>
    <xdr:ext cx="405111" cy="259045"/>
    <xdr:sp macro="" textlink="">
      <xdr:nvSpPr>
        <xdr:cNvPr id="88" name="n_4mainValue【道路】&#10;有形固定資産減価償却率">
          <a:extLst>
            <a:ext uri="{FF2B5EF4-FFF2-40B4-BE49-F238E27FC236}">
              <a16:creationId xmlns:a16="http://schemas.microsoft.com/office/drawing/2014/main" id="{46B2AEBB-63AF-4F0B-A077-E49F55FA42E1}"/>
            </a:ext>
          </a:extLst>
        </xdr:cNvPr>
        <xdr:cNvSpPr txBox="1"/>
      </xdr:nvSpPr>
      <xdr:spPr>
        <a:xfrm>
          <a:off x="855354" y="548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14A8101-9517-423D-80B9-C621B490042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5C07A54-B907-4630-83E8-D366154575E5}"/>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91AC11C-E95C-44BE-806F-F65F90D0926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9A5AA82-5FDB-45E3-A9A0-1F4D980AB73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09DE1E6-386C-47CF-8ED2-866813E3D1BD}"/>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A05BF02-C5E6-4F60-8C0B-91654CC5C87A}"/>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BB49A5A-2C02-4428-BA43-67E3B7D26EB0}"/>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E4DB782-4224-4570-950A-F71CDF1A2CB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4A0D874-1406-42CF-9D04-8A9AA782BD2B}"/>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3804CDD-35D6-408F-817A-3938C7789A1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ED8AD1D-6D8F-429C-8715-2CDB6981159A}"/>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48693B7A-FB89-4681-BED3-02912B5DFA0C}"/>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EB1693F-BD09-4C98-8A9B-A1F99527E8EE}"/>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7AFB50D2-3423-4679-876C-65A2FF34F204}"/>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131FCD3-8B01-4E05-9516-E21817558869}"/>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53CD17CF-D963-4A94-A6F6-7289D3DC023C}"/>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40E7F92-DEF6-4986-9D40-F426F2B7B44E}"/>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9813CEEC-FD77-4E99-935C-1C5B112AAF83}"/>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1833F76-A01B-4D6B-9168-B8A78986C821}"/>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A571396E-8353-4138-81EF-FB060509A858}"/>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8F48CD3-5CB7-4759-B5AC-D07AA336730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8D59D2F-8BCF-4893-AD07-2BE4659B0D19}"/>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D5A506D-5283-4E7F-8F58-2DB7E67D0181}"/>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FC32A832-5511-4BC6-AA26-3AD706D73DD1}"/>
            </a:ext>
          </a:extLst>
        </xdr:cNvPr>
        <xdr:cNvCxnSpPr/>
      </xdr:nvCxnSpPr>
      <xdr:spPr>
        <a:xfrm flipV="1">
          <a:off x="9429115" y="5932303"/>
          <a:ext cx="0" cy="1246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F584007C-D94C-4D52-9D92-90631A07CE15}"/>
            </a:ext>
          </a:extLst>
        </xdr:cNvPr>
        <xdr:cNvSpPr txBox="1"/>
      </xdr:nvSpPr>
      <xdr:spPr>
        <a:xfrm>
          <a:off x="946785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8D1973FA-7C25-415A-8A47-DA82DBB098D4}"/>
            </a:ext>
          </a:extLst>
        </xdr:cNvPr>
        <xdr:cNvCxnSpPr/>
      </xdr:nvCxnSpPr>
      <xdr:spPr>
        <a:xfrm>
          <a:off x="9356090" y="717910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1878E766-FA76-4896-9686-E0583B48A165}"/>
            </a:ext>
          </a:extLst>
        </xdr:cNvPr>
        <xdr:cNvSpPr txBox="1"/>
      </xdr:nvSpPr>
      <xdr:spPr>
        <a:xfrm>
          <a:off x="9467850" y="57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71DF0568-C41A-4FE3-9BCF-DCAF08D6F484}"/>
            </a:ext>
          </a:extLst>
        </xdr:cNvPr>
        <xdr:cNvCxnSpPr/>
      </xdr:nvCxnSpPr>
      <xdr:spPr>
        <a:xfrm>
          <a:off x="9356090" y="593230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49E989BA-221B-43B9-A4E2-25F706BE3C67}"/>
            </a:ext>
          </a:extLst>
        </xdr:cNvPr>
        <xdr:cNvSpPr txBox="1"/>
      </xdr:nvSpPr>
      <xdr:spPr>
        <a:xfrm>
          <a:off x="9467850" y="673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8721176-C1AA-4B61-9C38-CCB5B0A89610}"/>
            </a:ext>
          </a:extLst>
        </xdr:cNvPr>
        <xdr:cNvSpPr/>
      </xdr:nvSpPr>
      <xdr:spPr>
        <a:xfrm>
          <a:off x="9394190" y="675580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53F7491D-3910-4E6A-848A-1580209E2D22}"/>
            </a:ext>
          </a:extLst>
        </xdr:cNvPr>
        <xdr:cNvSpPr/>
      </xdr:nvSpPr>
      <xdr:spPr>
        <a:xfrm>
          <a:off x="8632190" y="67708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6CA797E1-AF2E-481E-99F7-E7447BBAD92E}"/>
            </a:ext>
          </a:extLst>
        </xdr:cNvPr>
        <xdr:cNvSpPr/>
      </xdr:nvSpPr>
      <xdr:spPr>
        <a:xfrm>
          <a:off x="7846060" y="6787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4746C2D5-EDA4-404F-A26B-5B2969B2BB93}"/>
            </a:ext>
          </a:extLst>
        </xdr:cNvPr>
        <xdr:cNvSpPr/>
      </xdr:nvSpPr>
      <xdr:spPr>
        <a:xfrm>
          <a:off x="7029450" y="68120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E69B3B6A-8A1B-48AD-A446-1956CBE3D1B6}"/>
            </a:ext>
          </a:extLst>
        </xdr:cNvPr>
        <xdr:cNvSpPr/>
      </xdr:nvSpPr>
      <xdr:spPr>
        <a:xfrm>
          <a:off x="6231890" y="6816382"/>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B38135D-A1F4-451E-AE8C-62E8E388EA5A}"/>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AA7164C-5E6E-45BC-B9DB-B8F03EB33C5A}"/>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A6F89EB-D710-4746-8C7A-9E8AB7EB9FDC}"/>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F9735AE-9360-44D7-BF79-BD2CFA2382E2}"/>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94FB898-2C29-467B-B049-EFC88E156D80}"/>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55099</xdr:rowOff>
    </xdr:from>
    <xdr:to>
      <xdr:col>55</xdr:col>
      <xdr:colOff>50800</xdr:colOff>
      <xdr:row>39</xdr:row>
      <xdr:rowOff>156699</xdr:rowOff>
    </xdr:to>
    <xdr:sp macro="" textlink="">
      <xdr:nvSpPr>
        <xdr:cNvPr id="128" name="楕円 127">
          <a:extLst>
            <a:ext uri="{FF2B5EF4-FFF2-40B4-BE49-F238E27FC236}">
              <a16:creationId xmlns:a16="http://schemas.microsoft.com/office/drawing/2014/main" id="{998D5F0C-17C9-4F49-9EB2-8B9107B8952F}"/>
            </a:ext>
          </a:extLst>
        </xdr:cNvPr>
        <xdr:cNvSpPr/>
      </xdr:nvSpPr>
      <xdr:spPr>
        <a:xfrm>
          <a:off x="9394190" y="6745459"/>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77976</xdr:rowOff>
    </xdr:from>
    <xdr:ext cx="534377" cy="259045"/>
    <xdr:sp macro="" textlink="">
      <xdr:nvSpPr>
        <xdr:cNvPr id="129" name="【道路】&#10;一人当たり延長該当値テキスト">
          <a:extLst>
            <a:ext uri="{FF2B5EF4-FFF2-40B4-BE49-F238E27FC236}">
              <a16:creationId xmlns:a16="http://schemas.microsoft.com/office/drawing/2014/main" id="{07B727D5-24E0-41E9-9BF5-D6E92683D705}"/>
            </a:ext>
          </a:extLst>
        </xdr:cNvPr>
        <xdr:cNvSpPr txBox="1"/>
      </xdr:nvSpPr>
      <xdr:spPr>
        <a:xfrm>
          <a:off x="9467850" y="65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61043</xdr:rowOff>
    </xdr:from>
    <xdr:to>
      <xdr:col>50</xdr:col>
      <xdr:colOff>165100</xdr:colOff>
      <xdr:row>39</xdr:row>
      <xdr:rowOff>162643</xdr:rowOff>
    </xdr:to>
    <xdr:sp macro="" textlink="">
      <xdr:nvSpPr>
        <xdr:cNvPr id="130" name="楕円 129">
          <a:extLst>
            <a:ext uri="{FF2B5EF4-FFF2-40B4-BE49-F238E27FC236}">
              <a16:creationId xmlns:a16="http://schemas.microsoft.com/office/drawing/2014/main" id="{3B6E6742-4470-4427-9742-E3D608F9CEA4}"/>
            </a:ext>
          </a:extLst>
        </xdr:cNvPr>
        <xdr:cNvSpPr/>
      </xdr:nvSpPr>
      <xdr:spPr>
        <a:xfrm>
          <a:off x="8632190" y="674378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105899</xdr:rowOff>
    </xdr:from>
    <xdr:to>
      <xdr:col>55</xdr:col>
      <xdr:colOff>0</xdr:colOff>
      <xdr:row>39</xdr:row>
      <xdr:rowOff>111843</xdr:rowOff>
    </xdr:to>
    <xdr:cxnSp macro="">
      <xdr:nvCxnSpPr>
        <xdr:cNvPr id="131" name="直線コネクタ 130">
          <a:extLst>
            <a:ext uri="{FF2B5EF4-FFF2-40B4-BE49-F238E27FC236}">
              <a16:creationId xmlns:a16="http://schemas.microsoft.com/office/drawing/2014/main" id="{1B952B6E-7994-4415-B614-53C36617A839}"/>
            </a:ext>
          </a:extLst>
        </xdr:cNvPr>
        <xdr:cNvCxnSpPr/>
      </xdr:nvCxnSpPr>
      <xdr:spPr>
        <a:xfrm flipV="1">
          <a:off x="8686800" y="6790544"/>
          <a:ext cx="74295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62605</xdr:rowOff>
    </xdr:from>
    <xdr:to>
      <xdr:col>46</xdr:col>
      <xdr:colOff>38100</xdr:colOff>
      <xdr:row>39</xdr:row>
      <xdr:rowOff>164205</xdr:rowOff>
    </xdr:to>
    <xdr:sp macro="" textlink="">
      <xdr:nvSpPr>
        <xdr:cNvPr id="132" name="楕円 131">
          <a:extLst>
            <a:ext uri="{FF2B5EF4-FFF2-40B4-BE49-F238E27FC236}">
              <a16:creationId xmlns:a16="http://schemas.microsoft.com/office/drawing/2014/main" id="{788E69A6-9680-47D9-9A0E-143C73B1103F}"/>
            </a:ext>
          </a:extLst>
        </xdr:cNvPr>
        <xdr:cNvSpPr/>
      </xdr:nvSpPr>
      <xdr:spPr>
        <a:xfrm>
          <a:off x="7846060" y="6745345"/>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111843</xdr:rowOff>
    </xdr:from>
    <xdr:to>
      <xdr:col>50</xdr:col>
      <xdr:colOff>114300</xdr:colOff>
      <xdr:row>39</xdr:row>
      <xdr:rowOff>113405</xdr:rowOff>
    </xdr:to>
    <xdr:cxnSp macro="">
      <xdr:nvCxnSpPr>
        <xdr:cNvPr id="133" name="直線コネクタ 132">
          <a:extLst>
            <a:ext uri="{FF2B5EF4-FFF2-40B4-BE49-F238E27FC236}">
              <a16:creationId xmlns:a16="http://schemas.microsoft.com/office/drawing/2014/main" id="{46AEA4C1-C103-4647-98CB-FF0A7891CB7D}"/>
            </a:ext>
          </a:extLst>
        </xdr:cNvPr>
        <xdr:cNvCxnSpPr/>
      </xdr:nvCxnSpPr>
      <xdr:spPr>
        <a:xfrm flipV="1">
          <a:off x="7889240" y="6798393"/>
          <a:ext cx="79756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71120</xdr:rowOff>
    </xdr:from>
    <xdr:to>
      <xdr:col>41</xdr:col>
      <xdr:colOff>101600</xdr:colOff>
      <xdr:row>40</xdr:row>
      <xdr:rowOff>1270</xdr:rowOff>
    </xdr:to>
    <xdr:sp macro="" textlink="">
      <xdr:nvSpPr>
        <xdr:cNvPr id="134" name="楕円 133">
          <a:extLst>
            <a:ext uri="{FF2B5EF4-FFF2-40B4-BE49-F238E27FC236}">
              <a16:creationId xmlns:a16="http://schemas.microsoft.com/office/drawing/2014/main" id="{D419FCF9-A746-4A79-95EF-C5F08AF21B74}"/>
            </a:ext>
          </a:extLst>
        </xdr:cNvPr>
        <xdr:cNvSpPr/>
      </xdr:nvSpPr>
      <xdr:spPr>
        <a:xfrm>
          <a:off x="7029450" y="67557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113405</xdr:rowOff>
    </xdr:from>
    <xdr:to>
      <xdr:col>45</xdr:col>
      <xdr:colOff>177800</xdr:colOff>
      <xdr:row>39</xdr:row>
      <xdr:rowOff>121920</xdr:rowOff>
    </xdr:to>
    <xdr:cxnSp macro="">
      <xdr:nvCxnSpPr>
        <xdr:cNvPr id="135" name="直線コネクタ 134">
          <a:extLst>
            <a:ext uri="{FF2B5EF4-FFF2-40B4-BE49-F238E27FC236}">
              <a16:creationId xmlns:a16="http://schemas.microsoft.com/office/drawing/2014/main" id="{D64918E3-A972-4348-8910-B2302D9982EA}"/>
            </a:ext>
          </a:extLst>
        </xdr:cNvPr>
        <xdr:cNvCxnSpPr/>
      </xdr:nvCxnSpPr>
      <xdr:spPr>
        <a:xfrm flipV="1">
          <a:off x="7084060" y="6799955"/>
          <a:ext cx="80518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72987</xdr:rowOff>
    </xdr:from>
    <xdr:to>
      <xdr:col>36</xdr:col>
      <xdr:colOff>165100</xdr:colOff>
      <xdr:row>40</xdr:row>
      <xdr:rowOff>3137</xdr:rowOff>
    </xdr:to>
    <xdr:sp macro="" textlink="">
      <xdr:nvSpPr>
        <xdr:cNvPr id="136" name="楕円 135">
          <a:extLst>
            <a:ext uri="{FF2B5EF4-FFF2-40B4-BE49-F238E27FC236}">
              <a16:creationId xmlns:a16="http://schemas.microsoft.com/office/drawing/2014/main" id="{253E4F02-2651-439A-9672-9F02C9D33330}"/>
            </a:ext>
          </a:extLst>
        </xdr:cNvPr>
        <xdr:cNvSpPr/>
      </xdr:nvSpPr>
      <xdr:spPr>
        <a:xfrm>
          <a:off x="6231890" y="675953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121920</xdr:rowOff>
    </xdr:from>
    <xdr:to>
      <xdr:col>41</xdr:col>
      <xdr:colOff>50800</xdr:colOff>
      <xdr:row>39</xdr:row>
      <xdr:rowOff>123787</xdr:rowOff>
    </xdr:to>
    <xdr:cxnSp macro="">
      <xdr:nvCxnSpPr>
        <xdr:cNvPr id="137" name="直線コネクタ 136">
          <a:extLst>
            <a:ext uri="{FF2B5EF4-FFF2-40B4-BE49-F238E27FC236}">
              <a16:creationId xmlns:a16="http://schemas.microsoft.com/office/drawing/2014/main" id="{35C86AA5-5D27-4EEA-88B2-0B83BE742D28}"/>
            </a:ext>
          </a:extLst>
        </xdr:cNvPr>
        <xdr:cNvCxnSpPr/>
      </xdr:nvCxnSpPr>
      <xdr:spPr>
        <a:xfrm flipV="1">
          <a:off x="6286500" y="6810375"/>
          <a:ext cx="79756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D6C76E7F-8A28-442E-BF62-E2275614DB64}"/>
            </a:ext>
          </a:extLst>
        </xdr:cNvPr>
        <xdr:cNvSpPr txBox="1"/>
      </xdr:nvSpPr>
      <xdr:spPr>
        <a:xfrm>
          <a:off x="842215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368E5587-259D-41AE-8738-89C5635BC619}"/>
            </a:ext>
          </a:extLst>
        </xdr:cNvPr>
        <xdr:cNvSpPr txBox="1"/>
      </xdr:nvSpPr>
      <xdr:spPr>
        <a:xfrm>
          <a:off x="7641101" y="687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8509F8BE-AD70-4A8A-9AD7-E7589EC3C275}"/>
            </a:ext>
          </a:extLst>
        </xdr:cNvPr>
        <xdr:cNvSpPr txBox="1"/>
      </xdr:nvSpPr>
      <xdr:spPr>
        <a:xfrm>
          <a:off x="6854971" y="69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C892E044-9090-4B2F-AB60-6A652F1F59B9}"/>
            </a:ext>
          </a:extLst>
        </xdr:cNvPr>
        <xdr:cNvSpPr txBox="1"/>
      </xdr:nvSpPr>
      <xdr:spPr>
        <a:xfrm>
          <a:off x="6038361" y="69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7720</xdr:rowOff>
    </xdr:from>
    <xdr:ext cx="534377" cy="259045"/>
    <xdr:sp macro="" textlink="">
      <xdr:nvSpPr>
        <xdr:cNvPr id="142" name="n_1mainValue【道路】&#10;一人当たり延長">
          <a:extLst>
            <a:ext uri="{FF2B5EF4-FFF2-40B4-BE49-F238E27FC236}">
              <a16:creationId xmlns:a16="http://schemas.microsoft.com/office/drawing/2014/main" id="{EC3BDE1A-DADF-4D89-9435-96D960F7D0EA}"/>
            </a:ext>
          </a:extLst>
        </xdr:cNvPr>
        <xdr:cNvSpPr txBox="1"/>
      </xdr:nvSpPr>
      <xdr:spPr>
        <a:xfrm>
          <a:off x="8422151" y="65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9282</xdr:rowOff>
    </xdr:from>
    <xdr:ext cx="534377" cy="259045"/>
    <xdr:sp macro="" textlink="">
      <xdr:nvSpPr>
        <xdr:cNvPr id="143" name="n_2mainValue【道路】&#10;一人当たり延長">
          <a:extLst>
            <a:ext uri="{FF2B5EF4-FFF2-40B4-BE49-F238E27FC236}">
              <a16:creationId xmlns:a16="http://schemas.microsoft.com/office/drawing/2014/main" id="{BCC9055A-6F75-4BA5-B17D-230371221F47}"/>
            </a:ext>
          </a:extLst>
        </xdr:cNvPr>
        <xdr:cNvSpPr txBox="1"/>
      </xdr:nvSpPr>
      <xdr:spPr>
        <a:xfrm>
          <a:off x="7641101" y="652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17797</xdr:rowOff>
    </xdr:from>
    <xdr:ext cx="534377" cy="259045"/>
    <xdr:sp macro="" textlink="">
      <xdr:nvSpPr>
        <xdr:cNvPr id="144" name="n_3mainValue【道路】&#10;一人当たり延長">
          <a:extLst>
            <a:ext uri="{FF2B5EF4-FFF2-40B4-BE49-F238E27FC236}">
              <a16:creationId xmlns:a16="http://schemas.microsoft.com/office/drawing/2014/main" id="{FF224414-A09A-43BB-8279-3A32B4C114BD}"/>
            </a:ext>
          </a:extLst>
        </xdr:cNvPr>
        <xdr:cNvSpPr txBox="1"/>
      </xdr:nvSpPr>
      <xdr:spPr>
        <a:xfrm>
          <a:off x="6854971" y="6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19664</xdr:rowOff>
    </xdr:from>
    <xdr:ext cx="534377" cy="259045"/>
    <xdr:sp macro="" textlink="">
      <xdr:nvSpPr>
        <xdr:cNvPr id="145" name="n_4mainValue【道路】&#10;一人当たり延長">
          <a:extLst>
            <a:ext uri="{FF2B5EF4-FFF2-40B4-BE49-F238E27FC236}">
              <a16:creationId xmlns:a16="http://schemas.microsoft.com/office/drawing/2014/main" id="{91BDDDA2-B7A0-44F8-B478-8F2ED47F86CA}"/>
            </a:ext>
          </a:extLst>
        </xdr:cNvPr>
        <xdr:cNvSpPr txBox="1"/>
      </xdr:nvSpPr>
      <xdr:spPr>
        <a:xfrm>
          <a:off x="6038361" y="65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0F2DF5E-4A10-46C2-98A6-622E927DAAFB}"/>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A25149A-2902-4DB5-9FAF-9BA0AE2301C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06E0E80-C11C-498E-AB3E-D7439BD7D37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6955D70-EC5A-4686-8DEB-CF6FA7FD71FD}"/>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B9F135E-D02A-4D4E-8D98-D207DBABF7A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9ACE1A8-6259-4191-B8B8-EE7BDC74489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CB336CB-3A3B-4ED1-AA00-2540EDD271C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79786ED-95F0-47DB-B97A-CFA4B88FD637}"/>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94CABF1-60FC-40F2-B2C6-0EBCB51F16B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0E58DBC-022A-4772-AB34-6E0D70DD040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95614AC-A472-41B9-B708-768F3BCB88AE}"/>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66AF10BF-BD66-4A47-9850-E90B8D8EE7BB}"/>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E863F84E-96AD-4881-B015-50A6A22F09D6}"/>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1EA5D95D-8D96-4CAA-B260-133377500D25}"/>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CDF3338-B010-4E15-B6FB-7DF5722DB1EA}"/>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E95114D4-73BD-433A-80E1-DA25A6D2D7F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597AE94-30DD-4F46-8BA8-EE851E13E192}"/>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9D82AAC-69D2-4D8A-89C7-FDD3131C8D47}"/>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BA70F25-CAD1-4D26-A124-26E1812D8681}"/>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ACEDF107-D615-4AFB-B47C-DC70B74EFD71}"/>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58C7C60-332C-4C48-8012-4080DD90B943}"/>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B7A561B-C766-4223-94B5-2B41F8A0C5E5}"/>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B32B0EF-899B-43D5-A45B-D4B0987DA0F9}"/>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9792A09-021F-4323-A8BC-8F32B7D9D808}"/>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81B3B954-AE44-46F2-A648-17F5C1946ED0}"/>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86E23BCA-8EC7-4078-835F-E5B49F16A40A}"/>
            </a:ext>
          </a:extLst>
        </xdr:cNvPr>
        <xdr:cNvCxnSpPr/>
      </xdr:nvCxnSpPr>
      <xdr:spPr>
        <a:xfrm flipV="1">
          <a:off x="4173855" y="9516564"/>
          <a:ext cx="0"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57B038F1-AD1C-4BEA-A9C1-8CF41EF84CA2}"/>
            </a:ext>
          </a:extLst>
        </xdr:cNvPr>
        <xdr:cNvSpPr txBox="1"/>
      </xdr:nvSpPr>
      <xdr:spPr>
        <a:xfrm>
          <a:off x="4212590" y="1096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C709F153-CE3D-4F2F-87AF-3AE5F1829D75}"/>
            </a:ext>
          </a:extLst>
        </xdr:cNvPr>
        <xdr:cNvCxnSpPr/>
      </xdr:nvCxnSpPr>
      <xdr:spPr>
        <a:xfrm>
          <a:off x="4112260" y="10954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DA5C5CC6-D4A5-42CB-B184-66AC05814977}"/>
            </a:ext>
          </a:extLst>
        </xdr:cNvPr>
        <xdr:cNvSpPr txBox="1"/>
      </xdr:nvSpPr>
      <xdr:spPr>
        <a:xfrm>
          <a:off x="4212590" y="9287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9936AEFB-A864-4CE6-9582-D46AC91833CD}"/>
            </a:ext>
          </a:extLst>
        </xdr:cNvPr>
        <xdr:cNvCxnSpPr/>
      </xdr:nvCxnSpPr>
      <xdr:spPr>
        <a:xfrm>
          <a:off x="4112260" y="9516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71D410F-A3C0-41D8-B39D-DBB25AC75E47}"/>
            </a:ext>
          </a:extLst>
        </xdr:cNvPr>
        <xdr:cNvSpPr txBox="1"/>
      </xdr:nvSpPr>
      <xdr:spPr>
        <a:xfrm>
          <a:off x="4212590" y="10275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6769DD40-6B29-4F94-AB1C-6DD31F3E01F8}"/>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C997A881-BC78-488A-8E51-0E2F967DEBCE}"/>
            </a:ext>
          </a:extLst>
        </xdr:cNvPr>
        <xdr:cNvSpPr/>
      </xdr:nvSpPr>
      <xdr:spPr>
        <a:xfrm>
          <a:off x="3388360" y="103809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C20A4EB2-929A-4A55-855B-FCC39FA615B7}"/>
            </a:ext>
          </a:extLst>
        </xdr:cNvPr>
        <xdr:cNvSpPr/>
      </xdr:nvSpPr>
      <xdr:spPr>
        <a:xfrm>
          <a:off x="2571750" y="10356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05C37226-E052-4DD2-86A8-D746A8BE0C1A}"/>
            </a:ext>
          </a:extLst>
        </xdr:cNvPr>
        <xdr:cNvSpPr/>
      </xdr:nvSpPr>
      <xdr:spPr>
        <a:xfrm>
          <a:off x="1774190" y="1034777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AA1C3C9B-1E8F-4015-8908-5FF01C872D68}"/>
            </a:ext>
          </a:extLst>
        </xdr:cNvPr>
        <xdr:cNvSpPr/>
      </xdr:nvSpPr>
      <xdr:spPr>
        <a:xfrm>
          <a:off x="988060" y="103311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E28601E-BCF2-4754-9BA1-A3A7BAFE1CB4}"/>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76D9F16-B7B7-4120-BA61-81F9EADA82AC}"/>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E0406A7-A360-4A47-B18F-08137C674404}"/>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B800FF6-F8F1-4250-953B-E78CD6F889B3}"/>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FA1C70-C5F6-4923-94DD-8214B5CBA778}"/>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87" name="楕円 186">
          <a:extLst>
            <a:ext uri="{FF2B5EF4-FFF2-40B4-BE49-F238E27FC236}">
              <a16:creationId xmlns:a16="http://schemas.microsoft.com/office/drawing/2014/main" id="{1A4696AD-FD28-4CFF-9BE8-90894112CC63}"/>
            </a:ext>
          </a:extLst>
        </xdr:cNvPr>
        <xdr:cNvSpPr/>
      </xdr:nvSpPr>
      <xdr:spPr>
        <a:xfrm>
          <a:off x="4131310" y="105657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87647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F5E67228-9EFC-4B74-9954-FC18B6148446}"/>
            </a:ext>
          </a:extLst>
        </xdr:cNvPr>
        <xdr:cNvSpPr txBox="1"/>
      </xdr:nvSpPr>
      <xdr:spPr>
        <a:xfrm>
          <a:off x="421259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83094</xdr:rowOff>
    </xdr:from>
    <xdr:to>
      <xdr:col>20</xdr:col>
      <xdr:colOff>38100</xdr:colOff>
      <xdr:row>62</xdr:row>
      <xdr:rowOff>13244</xdr:rowOff>
    </xdr:to>
    <xdr:sp macro="" textlink="">
      <xdr:nvSpPr>
        <xdr:cNvPr id="189" name="楕円 188">
          <a:extLst>
            <a:ext uri="{FF2B5EF4-FFF2-40B4-BE49-F238E27FC236}">
              <a16:creationId xmlns:a16="http://schemas.microsoft.com/office/drawing/2014/main" id="{F5B0BDE3-5B27-4ED3-A6AF-114B14118769}"/>
            </a:ext>
          </a:extLst>
        </xdr:cNvPr>
        <xdr:cNvSpPr/>
      </xdr:nvSpPr>
      <xdr:spPr>
        <a:xfrm>
          <a:off x="3388360" y="1054344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133894</xdr:rowOff>
    </xdr:from>
    <xdr:to>
      <xdr:col>24</xdr:col>
      <xdr:colOff>63500</xdr:colOff>
      <xdr:row>61</xdr:row>
      <xdr:rowOff>160020</xdr:rowOff>
    </xdr:to>
    <xdr:cxnSp macro="">
      <xdr:nvCxnSpPr>
        <xdr:cNvPr id="190" name="直線コネクタ 189">
          <a:extLst>
            <a:ext uri="{FF2B5EF4-FFF2-40B4-BE49-F238E27FC236}">
              <a16:creationId xmlns:a16="http://schemas.microsoft.com/office/drawing/2014/main" id="{B9596F64-FC76-44F7-AAB1-9192F4C8FAD5}"/>
            </a:ext>
          </a:extLst>
        </xdr:cNvPr>
        <xdr:cNvCxnSpPr/>
      </xdr:nvCxnSpPr>
      <xdr:spPr>
        <a:xfrm>
          <a:off x="3431540" y="10588534"/>
          <a:ext cx="74295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70031</xdr:rowOff>
    </xdr:from>
    <xdr:to>
      <xdr:col>15</xdr:col>
      <xdr:colOff>101600</xdr:colOff>
      <xdr:row>62</xdr:row>
      <xdr:rowOff>181</xdr:rowOff>
    </xdr:to>
    <xdr:sp macro="" textlink="">
      <xdr:nvSpPr>
        <xdr:cNvPr id="191" name="楕円 190">
          <a:extLst>
            <a:ext uri="{FF2B5EF4-FFF2-40B4-BE49-F238E27FC236}">
              <a16:creationId xmlns:a16="http://schemas.microsoft.com/office/drawing/2014/main" id="{A5D4F7C3-8BD7-49B8-89CB-8C85DA162D4F}"/>
            </a:ext>
          </a:extLst>
        </xdr:cNvPr>
        <xdr:cNvSpPr/>
      </xdr:nvSpPr>
      <xdr:spPr>
        <a:xfrm>
          <a:off x="2571750" y="105265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120831</xdr:rowOff>
    </xdr:from>
    <xdr:to>
      <xdr:col>19</xdr:col>
      <xdr:colOff>177800</xdr:colOff>
      <xdr:row>61</xdr:row>
      <xdr:rowOff>133894</xdr:rowOff>
    </xdr:to>
    <xdr:cxnSp macro="">
      <xdr:nvCxnSpPr>
        <xdr:cNvPr id="192" name="直線コネクタ 191">
          <a:extLst>
            <a:ext uri="{FF2B5EF4-FFF2-40B4-BE49-F238E27FC236}">
              <a16:creationId xmlns:a16="http://schemas.microsoft.com/office/drawing/2014/main" id="{758B0733-65F4-4BAC-B7EC-0BD49DD56DA5}"/>
            </a:ext>
          </a:extLst>
        </xdr:cNvPr>
        <xdr:cNvCxnSpPr/>
      </xdr:nvCxnSpPr>
      <xdr:spPr>
        <a:xfrm>
          <a:off x="2626360" y="10581186"/>
          <a:ext cx="80518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47172</xdr:rowOff>
    </xdr:from>
    <xdr:to>
      <xdr:col>10</xdr:col>
      <xdr:colOff>165100</xdr:colOff>
      <xdr:row>61</xdr:row>
      <xdr:rowOff>148772</xdr:rowOff>
    </xdr:to>
    <xdr:sp macro="" textlink="">
      <xdr:nvSpPr>
        <xdr:cNvPr id="193" name="楕円 192">
          <a:extLst>
            <a:ext uri="{FF2B5EF4-FFF2-40B4-BE49-F238E27FC236}">
              <a16:creationId xmlns:a16="http://schemas.microsoft.com/office/drawing/2014/main" id="{CD83BA90-3860-481C-85A2-16A6409AEFE7}"/>
            </a:ext>
          </a:extLst>
        </xdr:cNvPr>
        <xdr:cNvSpPr/>
      </xdr:nvSpPr>
      <xdr:spPr>
        <a:xfrm>
          <a:off x="1774190" y="1050752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97972</xdr:rowOff>
    </xdr:from>
    <xdr:to>
      <xdr:col>15</xdr:col>
      <xdr:colOff>50800</xdr:colOff>
      <xdr:row>61</xdr:row>
      <xdr:rowOff>120831</xdr:rowOff>
    </xdr:to>
    <xdr:cxnSp macro="">
      <xdr:nvCxnSpPr>
        <xdr:cNvPr id="194" name="直線コネクタ 193">
          <a:extLst>
            <a:ext uri="{FF2B5EF4-FFF2-40B4-BE49-F238E27FC236}">
              <a16:creationId xmlns:a16="http://schemas.microsoft.com/office/drawing/2014/main" id="{D7DAC206-A17B-40C1-9DA4-20A42A2284F1}"/>
            </a:ext>
          </a:extLst>
        </xdr:cNvPr>
        <xdr:cNvCxnSpPr/>
      </xdr:nvCxnSpPr>
      <xdr:spPr>
        <a:xfrm>
          <a:off x="1828800" y="10552612"/>
          <a:ext cx="79756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29210</xdr:rowOff>
    </xdr:from>
    <xdr:to>
      <xdr:col>6</xdr:col>
      <xdr:colOff>38100</xdr:colOff>
      <xdr:row>61</xdr:row>
      <xdr:rowOff>130810</xdr:rowOff>
    </xdr:to>
    <xdr:sp macro="" textlink="">
      <xdr:nvSpPr>
        <xdr:cNvPr id="195" name="楕円 194">
          <a:extLst>
            <a:ext uri="{FF2B5EF4-FFF2-40B4-BE49-F238E27FC236}">
              <a16:creationId xmlns:a16="http://schemas.microsoft.com/office/drawing/2014/main" id="{55049055-F545-4550-9E3D-F52C15904A31}"/>
            </a:ext>
          </a:extLst>
        </xdr:cNvPr>
        <xdr:cNvSpPr/>
      </xdr:nvSpPr>
      <xdr:spPr>
        <a:xfrm>
          <a:off x="988060" y="104857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80010</xdr:rowOff>
    </xdr:from>
    <xdr:to>
      <xdr:col>10</xdr:col>
      <xdr:colOff>114300</xdr:colOff>
      <xdr:row>61</xdr:row>
      <xdr:rowOff>97972</xdr:rowOff>
    </xdr:to>
    <xdr:cxnSp macro="">
      <xdr:nvCxnSpPr>
        <xdr:cNvPr id="196" name="直線コネクタ 195">
          <a:extLst>
            <a:ext uri="{FF2B5EF4-FFF2-40B4-BE49-F238E27FC236}">
              <a16:creationId xmlns:a16="http://schemas.microsoft.com/office/drawing/2014/main" id="{8221D13F-6AAE-4CF5-A7D1-E75BE1FF2A80}"/>
            </a:ext>
          </a:extLst>
        </xdr:cNvPr>
        <xdr:cNvCxnSpPr/>
      </xdr:nvCxnSpPr>
      <xdr:spPr>
        <a:xfrm>
          <a:off x="1031240" y="10540365"/>
          <a:ext cx="79756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D898C77-E4BB-4A42-BFFE-72FB495E1C2C}"/>
            </a:ext>
          </a:extLst>
        </xdr:cNvPr>
        <xdr:cNvSpPr txBox="1"/>
      </xdr:nvSpPr>
      <xdr:spPr>
        <a:xfrm>
          <a:off x="323914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8CC1A1FB-5DFA-4D23-B203-78878AE312CD}"/>
            </a:ext>
          </a:extLst>
        </xdr:cNvPr>
        <xdr:cNvSpPr txBox="1"/>
      </xdr:nvSpPr>
      <xdr:spPr>
        <a:xfrm>
          <a:off x="2439044" y="1013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826A4663-40B6-4F31-B839-B09E72C2B168}"/>
            </a:ext>
          </a:extLst>
        </xdr:cNvPr>
        <xdr:cNvSpPr txBox="1"/>
      </xdr:nvSpPr>
      <xdr:spPr>
        <a:xfrm>
          <a:off x="164148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4C4746F-F1E3-4DBB-AC63-5D8F326D856E}"/>
            </a:ext>
          </a:extLst>
        </xdr:cNvPr>
        <xdr:cNvSpPr txBox="1"/>
      </xdr:nvSpPr>
      <xdr:spPr>
        <a:xfrm>
          <a:off x="855354" y="1010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FDFCC78-8FD4-4B0B-BE8E-8D1E3EE3279C}"/>
            </a:ext>
          </a:extLst>
        </xdr:cNvPr>
        <xdr:cNvSpPr txBox="1"/>
      </xdr:nvSpPr>
      <xdr:spPr>
        <a:xfrm>
          <a:off x="3239144" y="10636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162758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9C6312E-CFDB-48A0-A5EE-C36E9FB61081}"/>
            </a:ext>
          </a:extLst>
        </xdr:cNvPr>
        <xdr:cNvSpPr txBox="1"/>
      </xdr:nvSpPr>
      <xdr:spPr>
        <a:xfrm>
          <a:off x="2439044" y="1062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00D0B5E-B8C0-4908-BF69-4E489D8F6FD6}"/>
            </a:ext>
          </a:extLst>
        </xdr:cNvPr>
        <xdr:cNvSpPr txBox="1"/>
      </xdr:nvSpPr>
      <xdr:spPr>
        <a:xfrm>
          <a:off x="1641484" y="1059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121937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765E696-69D0-4F5A-8FBF-57F4706EA16A}"/>
            </a:ext>
          </a:extLst>
        </xdr:cNvPr>
        <xdr:cNvSpPr txBox="1"/>
      </xdr:nvSpPr>
      <xdr:spPr>
        <a:xfrm>
          <a:off x="85535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43981E5-D560-4214-80C7-934EA338172A}"/>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63881B2-D5FA-40A7-AC6B-491A11D29AFF}"/>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B02268B-03CB-4700-AA22-E77F12ABC2EF}"/>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877AD0F-8CA9-4FA5-A273-571C29E8F107}"/>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8E6D967-FD29-410C-9CF9-96CCB079E5F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711946D-7833-43B4-9884-C2948D3C3AB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140A998-CD7B-4C85-B7A8-204C3243DD67}"/>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11D712E-775B-4474-82BC-3C9D5963DE2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4B9D3FA-24F8-4E8E-82AE-DD364D7270C6}"/>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BF9D53A-343A-42CF-A830-3EC4556DA0D7}"/>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1FC732E-A00E-4D74-8498-DD80DFCB6C32}"/>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1AB408A-41EC-47DE-8F04-F9F252A3C93D}"/>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069425D-2201-4913-9F1A-762A6E477A71}"/>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A6255530-0028-42A6-9EBE-F05EA87235F3}"/>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1314AB2-113B-4B5D-8DCD-02B3423FB750}"/>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D84CE2DA-B82E-42F6-9BCD-EAEA70382C52}"/>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1B7DF271-09C7-45E9-A55D-9DE7F3C8A3F5}"/>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CF4B6D9A-1437-4A0B-A5B5-4828DCEB1A24}"/>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07F5047-23C4-4C2D-B6F9-E07845DFE5DB}"/>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58EEB2AF-3D41-484A-8AE5-6D3AEEB4D0D4}"/>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2BD6981-78F4-4D7A-867D-BB816688462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53B8921-E522-4615-BE65-320C7EE0B08A}"/>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CD0A0FF4-A9E1-4AFB-A2C0-0C8C4BC6A5D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DFD5D374-56B0-4BF8-BA9F-D10107238AF6}"/>
            </a:ext>
          </a:extLst>
        </xdr:cNvPr>
        <xdr:cNvCxnSpPr/>
      </xdr:nvCxnSpPr>
      <xdr:spPr>
        <a:xfrm flipV="1">
          <a:off x="9429115" y="9426836"/>
          <a:ext cx="0" cy="161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D54B7A77-05DD-4795-96F1-5B7F445B9890}"/>
            </a:ext>
          </a:extLst>
        </xdr:cNvPr>
        <xdr:cNvSpPr txBox="1"/>
      </xdr:nvSpPr>
      <xdr:spPr>
        <a:xfrm>
          <a:off x="946785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527C8DCC-1D1C-4708-8737-A2762EB87125}"/>
            </a:ext>
          </a:extLst>
        </xdr:cNvPr>
        <xdr:cNvCxnSpPr/>
      </xdr:nvCxnSpPr>
      <xdr:spPr>
        <a:xfrm>
          <a:off x="9356090" y="1104577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7583067A-40E7-4555-BA62-793B4BC8F68C}"/>
            </a:ext>
          </a:extLst>
        </xdr:cNvPr>
        <xdr:cNvSpPr txBox="1"/>
      </xdr:nvSpPr>
      <xdr:spPr>
        <a:xfrm>
          <a:off x="946785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6905F228-454C-48D8-8AD4-85CB950E795D}"/>
            </a:ext>
          </a:extLst>
        </xdr:cNvPr>
        <xdr:cNvCxnSpPr/>
      </xdr:nvCxnSpPr>
      <xdr:spPr>
        <a:xfrm>
          <a:off x="9356090" y="94268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B3E4ED93-5544-4DC4-9081-9AEA14C37D14}"/>
            </a:ext>
          </a:extLst>
        </xdr:cNvPr>
        <xdr:cNvSpPr txBox="1"/>
      </xdr:nvSpPr>
      <xdr:spPr>
        <a:xfrm>
          <a:off x="9467850" y="10597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004D8890-45BD-494E-B9CC-9E6A029EB720}"/>
            </a:ext>
          </a:extLst>
        </xdr:cNvPr>
        <xdr:cNvSpPr/>
      </xdr:nvSpPr>
      <xdr:spPr>
        <a:xfrm>
          <a:off x="9394190" y="1062300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CDC047DC-F544-4970-B7EF-A0985E8DEBC0}"/>
            </a:ext>
          </a:extLst>
        </xdr:cNvPr>
        <xdr:cNvSpPr/>
      </xdr:nvSpPr>
      <xdr:spPr>
        <a:xfrm>
          <a:off x="8632190" y="1063248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61ACAD9A-1CC5-4950-A9C8-872F7A1F6945}"/>
            </a:ext>
          </a:extLst>
        </xdr:cNvPr>
        <xdr:cNvSpPr/>
      </xdr:nvSpPr>
      <xdr:spPr>
        <a:xfrm>
          <a:off x="7846060" y="10645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64410BBF-28A9-427D-9044-1A6A3E819063}"/>
            </a:ext>
          </a:extLst>
        </xdr:cNvPr>
        <xdr:cNvSpPr/>
      </xdr:nvSpPr>
      <xdr:spPr>
        <a:xfrm>
          <a:off x="7029450" y="1065121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8E75A64C-93C7-4C1B-A1ED-9EAF79D2CC57}"/>
            </a:ext>
          </a:extLst>
        </xdr:cNvPr>
        <xdr:cNvSpPr/>
      </xdr:nvSpPr>
      <xdr:spPr>
        <a:xfrm>
          <a:off x="6231890" y="1066548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DD800AA-9DB9-41F2-AEAA-6C5E882ECE91}"/>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B8085DF-6C4C-485E-A29A-4EB7853A47D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947A31D-26DF-4D3D-8AFF-F0F17B2CD56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FEB49AB-9114-48AE-B5B2-49ACBE5EDCCB}"/>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41F69DB-617F-4F81-B115-93CF8628DD6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108977</xdr:rowOff>
    </xdr:from>
    <xdr:to>
      <xdr:col>55</xdr:col>
      <xdr:colOff>50800</xdr:colOff>
      <xdr:row>62</xdr:row>
      <xdr:rowOff>39127</xdr:rowOff>
    </xdr:to>
    <xdr:sp macro="" textlink="">
      <xdr:nvSpPr>
        <xdr:cNvPr id="244" name="楕円 243">
          <a:extLst>
            <a:ext uri="{FF2B5EF4-FFF2-40B4-BE49-F238E27FC236}">
              <a16:creationId xmlns:a16="http://schemas.microsoft.com/office/drawing/2014/main" id="{2BA2F515-72E2-48ED-ABC3-EA94C9F3B378}"/>
            </a:ext>
          </a:extLst>
        </xdr:cNvPr>
        <xdr:cNvSpPr/>
      </xdr:nvSpPr>
      <xdr:spPr>
        <a:xfrm>
          <a:off x="9394190" y="1056552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131854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1DD366D7-C10C-44EE-83FA-E54C261ABBBC}"/>
            </a:ext>
          </a:extLst>
        </xdr:cNvPr>
        <xdr:cNvSpPr txBox="1"/>
      </xdr:nvSpPr>
      <xdr:spPr>
        <a:xfrm>
          <a:off x="9467850" y="1042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113707</xdr:rowOff>
    </xdr:from>
    <xdr:to>
      <xdr:col>50</xdr:col>
      <xdr:colOff>165100</xdr:colOff>
      <xdr:row>62</xdr:row>
      <xdr:rowOff>43857</xdr:rowOff>
    </xdr:to>
    <xdr:sp macro="" textlink="">
      <xdr:nvSpPr>
        <xdr:cNvPr id="246" name="楕円 245">
          <a:extLst>
            <a:ext uri="{FF2B5EF4-FFF2-40B4-BE49-F238E27FC236}">
              <a16:creationId xmlns:a16="http://schemas.microsoft.com/office/drawing/2014/main" id="{B5458F02-9C46-4DDB-8929-66CD26EE07CB}"/>
            </a:ext>
          </a:extLst>
        </xdr:cNvPr>
        <xdr:cNvSpPr/>
      </xdr:nvSpPr>
      <xdr:spPr>
        <a:xfrm>
          <a:off x="8632190" y="105721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159777</xdr:rowOff>
    </xdr:from>
    <xdr:to>
      <xdr:col>55</xdr:col>
      <xdr:colOff>0</xdr:colOff>
      <xdr:row>61</xdr:row>
      <xdr:rowOff>164507</xdr:rowOff>
    </xdr:to>
    <xdr:cxnSp macro="">
      <xdr:nvCxnSpPr>
        <xdr:cNvPr id="247" name="直線コネクタ 246">
          <a:extLst>
            <a:ext uri="{FF2B5EF4-FFF2-40B4-BE49-F238E27FC236}">
              <a16:creationId xmlns:a16="http://schemas.microsoft.com/office/drawing/2014/main" id="{CE8E2E3A-306D-4471-93F1-B2155BAB5422}"/>
            </a:ext>
          </a:extLst>
        </xdr:cNvPr>
        <xdr:cNvCxnSpPr/>
      </xdr:nvCxnSpPr>
      <xdr:spPr>
        <a:xfrm flipV="1">
          <a:off x="8686800" y="10620132"/>
          <a:ext cx="74295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122067</xdr:rowOff>
    </xdr:from>
    <xdr:to>
      <xdr:col>46</xdr:col>
      <xdr:colOff>38100</xdr:colOff>
      <xdr:row>62</xdr:row>
      <xdr:rowOff>52217</xdr:rowOff>
    </xdr:to>
    <xdr:sp macro="" textlink="">
      <xdr:nvSpPr>
        <xdr:cNvPr id="248" name="楕円 247">
          <a:extLst>
            <a:ext uri="{FF2B5EF4-FFF2-40B4-BE49-F238E27FC236}">
              <a16:creationId xmlns:a16="http://schemas.microsoft.com/office/drawing/2014/main" id="{DA937C66-B059-4736-8A29-4E62C1B15E76}"/>
            </a:ext>
          </a:extLst>
        </xdr:cNvPr>
        <xdr:cNvSpPr/>
      </xdr:nvSpPr>
      <xdr:spPr>
        <a:xfrm>
          <a:off x="7846060" y="1058242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164507</xdr:rowOff>
    </xdr:from>
    <xdr:to>
      <xdr:col>50</xdr:col>
      <xdr:colOff>114300</xdr:colOff>
      <xdr:row>62</xdr:row>
      <xdr:rowOff>1417</xdr:rowOff>
    </xdr:to>
    <xdr:cxnSp macro="">
      <xdr:nvCxnSpPr>
        <xdr:cNvPr id="249" name="直線コネクタ 248">
          <a:extLst>
            <a:ext uri="{FF2B5EF4-FFF2-40B4-BE49-F238E27FC236}">
              <a16:creationId xmlns:a16="http://schemas.microsoft.com/office/drawing/2014/main" id="{BC75BBD5-001B-457D-B9F8-3F48E4974FD9}"/>
            </a:ext>
          </a:extLst>
        </xdr:cNvPr>
        <xdr:cNvCxnSpPr/>
      </xdr:nvCxnSpPr>
      <xdr:spPr>
        <a:xfrm flipV="1">
          <a:off x="7889240" y="10626767"/>
          <a:ext cx="79756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128557</xdr:rowOff>
    </xdr:from>
    <xdr:to>
      <xdr:col>41</xdr:col>
      <xdr:colOff>101600</xdr:colOff>
      <xdr:row>62</xdr:row>
      <xdr:rowOff>58707</xdr:rowOff>
    </xdr:to>
    <xdr:sp macro="" textlink="">
      <xdr:nvSpPr>
        <xdr:cNvPr id="250" name="楕円 249">
          <a:extLst>
            <a:ext uri="{FF2B5EF4-FFF2-40B4-BE49-F238E27FC236}">
              <a16:creationId xmlns:a16="http://schemas.microsoft.com/office/drawing/2014/main" id="{ADE80DE1-EED8-4310-9CBF-10788A8940CA}"/>
            </a:ext>
          </a:extLst>
        </xdr:cNvPr>
        <xdr:cNvSpPr/>
      </xdr:nvSpPr>
      <xdr:spPr>
        <a:xfrm>
          <a:off x="7029450" y="1059081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1417</xdr:rowOff>
    </xdr:from>
    <xdr:to>
      <xdr:col>45</xdr:col>
      <xdr:colOff>177800</xdr:colOff>
      <xdr:row>62</xdr:row>
      <xdr:rowOff>7907</xdr:rowOff>
    </xdr:to>
    <xdr:cxnSp macro="">
      <xdr:nvCxnSpPr>
        <xdr:cNvPr id="251" name="直線コネクタ 250">
          <a:extLst>
            <a:ext uri="{FF2B5EF4-FFF2-40B4-BE49-F238E27FC236}">
              <a16:creationId xmlns:a16="http://schemas.microsoft.com/office/drawing/2014/main" id="{12795F03-0DC7-493D-8584-7466CBB118BB}"/>
            </a:ext>
          </a:extLst>
        </xdr:cNvPr>
        <xdr:cNvCxnSpPr/>
      </xdr:nvCxnSpPr>
      <xdr:spPr>
        <a:xfrm flipV="1">
          <a:off x="7084060" y="10631317"/>
          <a:ext cx="80518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136784</xdr:rowOff>
    </xdr:from>
    <xdr:to>
      <xdr:col>36</xdr:col>
      <xdr:colOff>165100</xdr:colOff>
      <xdr:row>62</xdr:row>
      <xdr:rowOff>66934</xdr:rowOff>
    </xdr:to>
    <xdr:sp macro="" textlink="">
      <xdr:nvSpPr>
        <xdr:cNvPr id="252" name="楕円 251">
          <a:extLst>
            <a:ext uri="{FF2B5EF4-FFF2-40B4-BE49-F238E27FC236}">
              <a16:creationId xmlns:a16="http://schemas.microsoft.com/office/drawing/2014/main" id="{7996C1F1-B117-401D-AC50-6CED98E52E64}"/>
            </a:ext>
          </a:extLst>
        </xdr:cNvPr>
        <xdr:cNvSpPr/>
      </xdr:nvSpPr>
      <xdr:spPr>
        <a:xfrm>
          <a:off x="6231890" y="1059142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7907</xdr:rowOff>
    </xdr:from>
    <xdr:to>
      <xdr:col>41</xdr:col>
      <xdr:colOff>50800</xdr:colOff>
      <xdr:row>62</xdr:row>
      <xdr:rowOff>16134</xdr:rowOff>
    </xdr:to>
    <xdr:cxnSp macro="">
      <xdr:nvCxnSpPr>
        <xdr:cNvPr id="253" name="直線コネクタ 252">
          <a:extLst>
            <a:ext uri="{FF2B5EF4-FFF2-40B4-BE49-F238E27FC236}">
              <a16:creationId xmlns:a16="http://schemas.microsoft.com/office/drawing/2014/main" id="{E17234F8-61E9-4E45-AA1F-22FAB8DC4463}"/>
            </a:ext>
          </a:extLst>
        </xdr:cNvPr>
        <xdr:cNvCxnSpPr/>
      </xdr:nvCxnSpPr>
      <xdr:spPr>
        <a:xfrm flipV="1">
          <a:off x="6286500" y="10639712"/>
          <a:ext cx="797560" cy="1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AF2EC496-6B9D-49B3-B714-B222B1657164}"/>
            </a:ext>
          </a:extLst>
        </xdr:cNvPr>
        <xdr:cNvSpPr txBox="1"/>
      </xdr:nvSpPr>
      <xdr:spPr>
        <a:xfrm>
          <a:off x="8401265" y="1072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C4D9FEE1-888C-4330-836A-728C704B91DD}"/>
            </a:ext>
          </a:extLst>
        </xdr:cNvPr>
        <xdr:cNvSpPr txBox="1"/>
      </xdr:nvSpPr>
      <xdr:spPr>
        <a:xfrm>
          <a:off x="7610690" y="1073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110231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4DA8B01-C9B7-4321-ACCA-1B681A21788B}"/>
            </a:ext>
          </a:extLst>
        </xdr:cNvPr>
        <xdr:cNvSpPr txBox="1"/>
      </xdr:nvSpPr>
      <xdr:spPr>
        <a:xfrm>
          <a:off x="6822655" y="1073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128311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42D59BF-118E-47FF-884F-A98B26DD1CBA}"/>
            </a:ext>
          </a:extLst>
        </xdr:cNvPr>
        <xdr:cNvSpPr txBox="1"/>
      </xdr:nvSpPr>
      <xdr:spPr>
        <a:xfrm>
          <a:off x="6007950" y="1076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60384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EFC0A79-B4B8-4EEC-856E-04478F98BC9A}"/>
            </a:ext>
          </a:extLst>
        </xdr:cNvPr>
        <xdr:cNvSpPr txBox="1"/>
      </xdr:nvSpPr>
      <xdr:spPr>
        <a:xfrm>
          <a:off x="8401265" y="1034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68744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E2A731D-820C-41D7-AA6A-FDA505C5E0D3}"/>
            </a:ext>
          </a:extLst>
        </xdr:cNvPr>
        <xdr:cNvSpPr txBox="1"/>
      </xdr:nvSpPr>
      <xdr:spPr>
        <a:xfrm>
          <a:off x="7610690" y="1035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75234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B3DE189E-E62E-47A7-A616-C66B572EA55B}"/>
            </a:ext>
          </a:extLst>
        </xdr:cNvPr>
        <xdr:cNvSpPr txBox="1"/>
      </xdr:nvSpPr>
      <xdr:spPr>
        <a:xfrm>
          <a:off x="6822655" y="1036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83461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7A904EE9-430D-4623-8586-CA7DB17D8764}"/>
            </a:ext>
          </a:extLst>
        </xdr:cNvPr>
        <xdr:cNvSpPr txBox="1"/>
      </xdr:nvSpPr>
      <xdr:spPr>
        <a:xfrm>
          <a:off x="6007950" y="103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0DE87EE-A3E7-4516-B041-D0869732418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B4DB4AE-9F69-4558-83FC-41B8D807457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1177D35-0979-4AC2-A6FF-3504093E726E}"/>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702B8AC-412A-43DC-BA07-B7B43EAC476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28E27F8-F9A0-4B23-8167-D88179A7277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1EE226E6-60B8-4C2B-A695-940CC42D64D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7E710245-E741-49C6-A459-586173EBBF95}"/>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59DD746-1FC2-4170-9F11-705499F8395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D5DA346-2E7A-4B29-BFDC-5B95B9936B2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FF91E9B-06FE-4CF4-B398-88A60DCADFA0}"/>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04080D6-E07A-4EA1-8D30-78B9DF8FD1A7}"/>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16880AC5-4544-4090-8420-7B5007285AB1}"/>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A859330E-37A0-49B9-BC33-E5BFD8F6128C}"/>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B234D50-7ECA-4D30-A2B7-9DF31B7FA0A8}"/>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EDF4A676-9EE2-4780-88B8-5B287875EF2B}"/>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E085EEBB-C883-497B-8599-81A8E6F5C80C}"/>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31FF56B3-34A9-44BE-BD7B-C4993381F90D}"/>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35EAEA0E-A7F8-4655-81C4-A0F4F49AF6A7}"/>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BFC07984-44E2-422C-AB70-528B8EDF310A}"/>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4A44EBBE-19F9-4C4F-9536-15BD94919F98}"/>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FFC69DC7-FEBA-4D01-A514-E17F9DC8084D}"/>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A575A8A-9348-4617-96BC-EA738AC8F514}"/>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92974769-9274-4DB4-B842-32867E5DF137}"/>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3E237BE6-191E-49EE-BABE-5B6AA232A705}"/>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AFC52820-5ECF-43C7-9922-181FE27D6A76}"/>
            </a:ext>
          </a:extLst>
        </xdr:cNvPr>
        <xdr:cNvCxnSpPr/>
      </xdr:nvCxnSpPr>
      <xdr:spPr>
        <a:xfrm flipV="1">
          <a:off x="4173855" y="133311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08D1363-A992-4DC2-AFA6-901784294971}"/>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25F9943D-3B23-46CA-A3F1-28935929FE59}"/>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89CE9172-4645-41EA-BD67-AFA944939BDA}"/>
            </a:ext>
          </a:extLst>
        </xdr:cNvPr>
        <xdr:cNvSpPr txBox="1"/>
      </xdr:nvSpPr>
      <xdr:spPr>
        <a:xfrm>
          <a:off x="421259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1933E898-E9E0-4109-AAB1-77D5E3EF10E2}"/>
            </a:ext>
          </a:extLst>
        </xdr:cNvPr>
        <xdr:cNvCxnSpPr/>
      </xdr:nvCxnSpPr>
      <xdr:spPr>
        <a:xfrm>
          <a:off x="411226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726C1E55-9848-4368-A208-9F65A5049AA4}"/>
            </a:ext>
          </a:extLst>
        </xdr:cNvPr>
        <xdr:cNvSpPr txBox="1"/>
      </xdr:nvSpPr>
      <xdr:spPr>
        <a:xfrm>
          <a:off x="421259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00FD064-97F1-453F-9511-1267EA39C8F4}"/>
            </a:ext>
          </a:extLst>
        </xdr:cNvPr>
        <xdr:cNvSpPr/>
      </xdr:nvSpPr>
      <xdr:spPr>
        <a:xfrm>
          <a:off x="4131310" y="141166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F53C05D7-6994-4A5A-811F-CE7937FC816A}"/>
            </a:ext>
          </a:extLst>
        </xdr:cNvPr>
        <xdr:cNvSpPr/>
      </xdr:nvSpPr>
      <xdr:spPr>
        <a:xfrm>
          <a:off x="3388360" y="1412620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18E1ECD6-F747-4BDF-B76F-7FEBF7B434F9}"/>
            </a:ext>
          </a:extLst>
        </xdr:cNvPr>
        <xdr:cNvSpPr/>
      </xdr:nvSpPr>
      <xdr:spPr>
        <a:xfrm>
          <a:off x="2571750" y="1412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B235A798-26BE-4C38-8579-123D76663DA1}"/>
            </a:ext>
          </a:extLst>
        </xdr:cNvPr>
        <xdr:cNvSpPr/>
      </xdr:nvSpPr>
      <xdr:spPr>
        <a:xfrm>
          <a:off x="1774190" y="140938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40D396EE-D691-411D-B53D-4168D778B368}"/>
            </a:ext>
          </a:extLst>
        </xdr:cNvPr>
        <xdr:cNvSpPr/>
      </xdr:nvSpPr>
      <xdr:spPr>
        <a:xfrm>
          <a:off x="988060" y="141090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DD49939-F2B7-4EE2-8751-A64CC5D6DE7D}"/>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EEAFC5C-5867-4CB6-BFD9-57C35F0B4C28}"/>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E73EA41-4455-44DD-943F-10B6B00910BE}"/>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188FAC2-6419-4E2E-9726-08D82C2AA5D3}"/>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1FA16B1-63FD-419C-B322-0E6CC2DB8E8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2" name="楕円 301">
          <a:extLst>
            <a:ext uri="{FF2B5EF4-FFF2-40B4-BE49-F238E27FC236}">
              <a16:creationId xmlns:a16="http://schemas.microsoft.com/office/drawing/2014/main" id="{07D6E14B-8D2B-400B-A775-718212C5DFD1}"/>
            </a:ext>
          </a:extLst>
        </xdr:cNvPr>
        <xdr:cNvSpPr/>
      </xdr:nvSpPr>
      <xdr:spPr>
        <a:xfrm>
          <a:off x="413131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3" name="【公営住宅】&#10;有形固定資産減価償却率該当値テキスト">
          <a:extLst>
            <a:ext uri="{FF2B5EF4-FFF2-40B4-BE49-F238E27FC236}">
              <a16:creationId xmlns:a16="http://schemas.microsoft.com/office/drawing/2014/main" id="{94A552BE-B840-4F43-889A-F97DAEB84152}"/>
            </a:ext>
          </a:extLst>
        </xdr:cNvPr>
        <xdr:cNvSpPr txBox="1"/>
      </xdr:nvSpPr>
      <xdr:spPr>
        <a:xfrm>
          <a:off x="421259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4" name="楕円 303">
          <a:extLst>
            <a:ext uri="{FF2B5EF4-FFF2-40B4-BE49-F238E27FC236}">
              <a16:creationId xmlns:a16="http://schemas.microsoft.com/office/drawing/2014/main" id="{3E6BF1A5-FBE0-419C-A6CD-3F3D34EB0DFD}"/>
            </a:ext>
          </a:extLst>
        </xdr:cNvPr>
        <xdr:cNvSpPr/>
      </xdr:nvSpPr>
      <xdr:spPr>
        <a:xfrm>
          <a:off x="3388360" y="148043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5" name="直線コネクタ 304">
          <a:extLst>
            <a:ext uri="{FF2B5EF4-FFF2-40B4-BE49-F238E27FC236}">
              <a16:creationId xmlns:a16="http://schemas.microsoft.com/office/drawing/2014/main" id="{81D17657-6EC9-43CB-8033-C7E1661636F9}"/>
            </a:ext>
          </a:extLst>
        </xdr:cNvPr>
        <xdr:cNvCxnSpPr/>
      </xdr:nvCxnSpPr>
      <xdr:spPr>
        <a:xfrm>
          <a:off x="3431540" y="14859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6" name="楕円 305">
          <a:extLst>
            <a:ext uri="{FF2B5EF4-FFF2-40B4-BE49-F238E27FC236}">
              <a16:creationId xmlns:a16="http://schemas.microsoft.com/office/drawing/2014/main" id="{60AE8B6F-C438-4DC3-88EF-CFF75AA6E5F7}"/>
            </a:ext>
          </a:extLst>
        </xdr:cNvPr>
        <xdr:cNvSpPr/>
      </xdr:nvSpPr>
      <xdr:spPr>
        <a:xfrm>
          <a:off x="257175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7" name="直線コネクタ 306">
          <a:extLst>
            <a:ext uri="{FF2B5EF4-FFF2-40B4-BE49-F238E27FC236}">
              <a16:creationId xmlns:a16="http://schemas.microsoft.com/office/drawing/2014/main" id="{5FB76D05-85F5-4308-B9B2-6BBFAF360052}"/>
            </a:ext>
          </a:extLst>
        </xdr:cNvPr>
        <xdr:cNvCxnSpPr/>
      </xdr:nvCxnSpPr>
      <xdr:spPr>
        <a:xfrm>
          <a:off x="2626360" y="148590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8" name="楕円 307">
          <a:extLst>
            <a:ext uri="{FF2B5EF4-FFF2-40B4-BE49-F238E27FC236}">
              <a16:creationId xmlns:a16="http://schemas.microsoft.com/office/drawing/2014/main" id="{7513E739-AC25-46F8-8C84-2CB41B09635A}"/>
            </a:ext>
          </a:extLst>
        </xdr:cNvPr>
        <xdr:cNvSpPr/>
      </xdr:nvSpPr>
      <xdr:spPr>
        <a:xfrm>
          <a:off x="1774190" y="148043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9" name="直線コネクタ 308">
          <a:extLst>
            <a:ext uri="{FF2B5EF4-FFF2-40B4-BE49-F238E27FC236}">
              <a16:creationId xmlns:a16="http://schemas.microsoft.com/office/drawing/2014/main" id="{994BB772-243D-4D33-ABA1-9610C045CFAD}"/>
            </a:ext>
          </a:extLst>
        </xdr:cNvPr>
        <xdr:cNvCxnSpPr/>
      </xdr:nvCxnSpPr>
      <xdr:spPr>
        <a:xfrm>
          <a:off x="1828800" y="1485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0" name="楕円 309">
          <a:extLst>
            <a:ext uri="{FF2B5EF4-FFF2-40B4-BE49-F238E27FC236}">
              <a16:creationId xmlns:a16="http://schemas.microsoft.com/office/drawing/2014/main" id="{AFBB0EDC-39A8-4E04-9209-5748ED4568C4}"/>
            </a:ext>
          </a:extLst>
        </xdr:cNvPr>
        <xdr:cNvSpPr/>
      </xdr:nvSpPr>
      <xdr:spPr>
        <a:xfrm>
          <a:off x="988060" y="148043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1" name="直線コネクタ 310">
          <a:extLst>
            <a:ext uri="{FF2B5EF4-FFF2-40B4-BE49-F238E27FC236}">
              <a16:creationId xmlns:a16="http://schemas.microsoft.com/office/drawing/2014/main" id="{704098EF-5F3B-4580-A669-5D0CAE81E64D}"/>
            </a:ext>
          </a:extLst>
        </xdr:cNvPr>
        <xdr:cNvCxnSpPr/>
      </xdr:nvCxnSpPr>
      <xdr:spPr>
        <a:xfrm>
          <a:off x="1031240" y="1485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6E7EDCFF-9B35-48C8-AE0C-C25D8175BEB1}"/>
            </a:ext>
          </a:extLst>
        </xdr:cNvPr>
        <xdr:cNvSpPr txBox="1"/>
      </xdr:nvSpPr>
      <xdr:spPr>
        <a:xfrm>
          <a:off x="3239144" y="139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9BD1393E-CC71-4BE9-AA85-2527A822415D}"/>
            </a:ext>
          </a:extLst>
        </xdr:cNvPr>
        <xdr:cNvSpPr txBox="1"/>
      </xdr:nvSpPr>
      <xdr:spPr>
        <a:xfrm>
          <a:off x="2439044" y="1390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3954015C-7BDC-4D7B-9141-C76D2998614C}"/>
            </a:ext>
          </a:extLst>
        </xdr:cNvPr>
        <xdr:cNvSpPr txBox="1"/>
      </xdr:nvSpPr>
      <xdr:spPr>
        <a:xfrm>
          <a:off x="164148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43A5BC0B-E58C-4723-890B-266133E5AFA2}"/>
            </a:ext>
          </a:extLst>
        </xdr:cNvPr>
        <xdr:cNvSpPr txBox="1"/>
      </xdr:nvSpPr>
      <xdr:spPr>
        <a:xfrm>
          <a:off x="855354" y="13886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6" name="n_1mainValue【公営住宅】&#10;有形固定資産減価償却率">
          <a:extLst>
            <a:ext uri="{FF2B5EF4-FFF2-40B4-BE49-F238E27FC236}">
              <a16:creationId xmlns:a16="http://schemas.microsoft.com/office/drawing/2014/main" id="{EE2DA999-33C7-4525-89BD-69A3E8F181F6}"/>
            </a:ext>
          </a:extLst>
        </xdr:cNvPr>
        <xdr:cNvSpPr txBox="1"/>
      </xdr:nvSpPr>
      <xdr:spPr>
        <a:xfrm>
          <a:off x="3208732"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7" name="n_2mainValue【公営住宅】&#10;有形固定資産減価償却率">
          <a:extLst>
            <a:ext uri="{FF2B5EF4-FFF2-40B4-BE49-F238E27FC236}">
              <a16:creationId xmlns:a16="http://schemas.microsoft.com/office/drawing/2014/main" id="{6CC3A97B-2774-474A-A8CC-E169CACF26C0}"/>
            </a:ext>
          </a:extLst>
        </xdr:cNvPr>
        <xdr:cNvSpPr txBox="1"/>
      </xdr:nvSpPr>
      <xdr:spPr>
        <a:xfrm>
          <a:off x="2408632"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8" name="n_3mainValue【公営住宅】&#10;有形固定資産減価償却率">
          <a:extLst>
            <a:ext uri="{FF2B5EF4-FFF2-40B4-BE49-F238E27FC236}">
              <a16:creationId xmlns:a16="http://schemas.microsoft.com/office/drawing/2014/main" id="{9A86BA15-E5D5-4C80-ACAA-F4D8C61759DF}"/>
            </a:ext>
          </a:extLst>
        </xdr:cNvPr>
        <xdr:cNvSpPr txBox="1"/>
      </xdr:nvSpPr>
      <xdr:spPr>
        <a:xfrm>
          <a:off x="1611072"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19" name="n_4mainValue【公営住宅】&#10;有形固定資産減価償却率">
          <a:extLst>
            <a:ext uri="{FF2B5EF4-FFF2-40B4-BE49-F238E27FC236}">
              <a16:creationId xmlns:a16="http://schemas.microsoft.com/office/drawing/2014/main" id="{688E77DC-BF8C-4FC4-BC28-49BDB94481B0}"/>
            </a:ext>
          </a:extLst>
        </xdr:cNvPr>
        <xdr:cNvSpPr txBox="1"/>
      </xdr:nvSpPr>
      <xdr:spPr>
        <a:xfrm>
          <a:off x="815417"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299D941-D697-4593-A967-148C74A953C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6C19AD0D-0C20-41A2-B5A3-E4183A10CF7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A2CBA5D3-6959-4A61-B8E7-9908F79DE361}"/>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6B67989-9BDF-4BBC-A999-C05593B0A02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BA9AE2E-8801-413A-8DFB-F7A9DCF8FF8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253AF7C5-7B0A-43B6-AD06-5B57C214384B}"/>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7431322-615B-4338-AE7D-04D2FB4C594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B2AE7D7-000C-4D03-BA21-8A84E00EB76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A1E69B9-0510-47DF-B1EE-A457453F566E}"/>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5E192AE5-97A2-4457-96A6-6CD8275C618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4B0FB0EF-C020-4378-937D-B338CDFB9868}"/>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A84B445E-5700-45F2-B8F5-E47A48E05065}"/>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7F66126B-4B6D-4955-B2FB-D22A44437807}"/>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3A45C504-3C11-4D9F-9501-A8D10BA7F08D}"/>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D1E85E30-78E0-4737-AB29-9E6500418EE5}"/>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168F2B82-A293-478F-BBE9-02A7E80315C8}"/>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64BBB3FE-9590-4824-8A68-F8FC95FA9517}"/>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5547016E-DAD1-4501-B559-456953A3204F}"/>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2DFD2730-4ACB-47C4-9B08-C9E6E2C55739}"/>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BED55768-4530-4633-8B5C-6F2E2A3087CE}"/>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BC9BA70-3191-4118-9056-ECBEEC1840F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A67C93A4-5B3A-4BD8-8518-B89034BE091D}"/>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16529507-495F-48A8-86BC-794B5B5CFCAC}"/>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780D8B9E-7869-4A87-9B2C-A8D7322E4EB0}"/>
            </a:ext>
          </a:extLst>
        </xdr:cNvPr>
        <xdr:cNvCxnSpPr/>
      </xdr:nvCxnSpPr>
      <xdr:spPr>
        <a:xfrm flipV="1">
          <a:off x="9429115" y="13509117"/>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188C478E-2D08-4E82-BAE8-1CD6C83DBDF9}"/>
            </a:ext>
          </a:extLst>
        </xdr:cNvPr>
        <xdr:cNvSpPr txBox="1"/>
      </xdr:nvSpPr>
      <xdr:spPr>
        <a:xfrm>
          <a:off x="946785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7A9282DA-0CE1-4494-9D00-3C6B8816E908}"/>
            </a:ext>
          </a:extLst>
        </xdr:cNvPr>
        <xdr:cNvCxnSpPr/>
      </xdr:nvCxnSpPr>
      <xdr:spPr>
        <a:xfrm>
          <a:off x="9356090" y="1484642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C335F763-09A7-4F2B-A956-B209F1AE6BCA}"/>
            </a:ext>
          </a:extLst>
        </xdr:cNvPr>
        <xdr:cNvSpPr txBox="1"/>
      </xdr:nvSpPr>
      <xdr:spPr>
        <a:xfrm>
          <a:off x="9467850" y="1329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E5AA3C0F-6F8B-483A-B19F-41646D2A45CF}"/>
            </a:ext>
          </a:extLst>
        </xdr:cNvPr>
        <xdr:cNvCxnSpPr/>
      </xdr:nvCxnSpPr>
      <xdr:spPr>
        <a:xfrm>
          <a:off x="9356090" y="1350911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F8BF6EE4-30A6-4F09-AC0D-E246DE924C3F}"/>
            </a:ext>
          </a:extLst>
        </xdr:cNvPr>
        <xdr:cNvSpPr txBox="1"/>
      </xdr:nvSpPr>
      <xdr:spPr>
        <a:xfrm>
          <a:off x="9467850" y="14398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41836AB4-DDE5-4808-9C82-82ACC0131F49}"/>
            </a:ext>
          </a:extLst>
        </xdr:cNvPr>
        <xdr:cNvSpPr/>
      </xdr:nvSpPr>
      <xdr:spPr>
        <a:xfrm>
          <a:off x="9394190" y="14541119"/>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7753D22C-22AB-4EB5-B567-DC8D9978FA14}"/>
            </a:ext>
          </a:extLst>
        </xdr:cNvPr>
        <xdr:cNvSpPr/>
      </xdr:nvSpPr>
      <xdr:spPr>
        <a:xfrm>
          <a:off x="8632190" y="1453807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61927ABB-9917-4ED1-99D0-3A90A5C6148E}"/>
            </a:ext>
          </a:extLst>
        </xdr:cNvPr>
        <xdr:cNvSpPr/>
      </xdr:nvSpPr>
      <xdr:spPr>
        <a:xfrm>
          <a:off x="7846060" y="145291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5773072E-1431-44DD-AE5F-295DA2997172}"/>
            </a:ext>
          </a:extLst>
        </xdr:cNvPr>
        <xdr:cNvSpPr/>
      </xdr:nvSpPr>
      <xdr:spPr>
        <a:xfrm>
          <a:off x="7029450" y="145352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CF8EECD9-13F8-4BE6-829F-3D13DB700982}"/>
            </a:ext>
          </a:extLst>
        </xdr:cNvPr>
        <xdr:cNvSpPr/>
      </xdr:nvSpPr>
      <xdr:spPr>
        <a:xfrm>
          <a:off x="6231890" y="1457502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0BBC13B-22A3-4BDE-98C0-E29462B72C5C}"/>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7255507-DF47-40C0-BF2B-751148E64DB3}"/>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E9D916C-EBC1-412E-AC04-3A7545E109FC}"/>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29FEBC7-A761-43F1-98EE-6BC5FE6CB642}"/>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DC40842-D690-4A04-80B6-B56E5AABC6B0}"/>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52832</xdr:rowOff>
    </xdr:from>
    <xdr:to>
      <xdr:col>55</xdr:col>
      <xdr:colOff>50800</xdr:colOff>
      <xdr:row>86</xdr:row>
      <xdr:rowOff>154432</xdr:rowOff>
    </xdr:to>
    <xdr:sp macro="" textlink="">
      <xdr:nvSpPr>
        <xdr:cNvPr id="359" name="楕円 358">
          <a:extLst>
            <a:ext uri="{FF2B5EF4-FFF2-40B4-BE49-F238E27FC236}">
              <a16:creationId xmlns:a16="http://schemas.microsoft.com/office/drawing/2014/main" id="{EF0EC32B-94AF-4925-82C7-0CA1E1F4D5DA}"/>
            </a:ext>
          </a:extLst>
        </xdr:cNvPr>
        <xdr:cNvSpPr/>
      </xdr:nvSpPr>
      <xdr:spPr>
        <a:xfrm>
          <a:off x="9394190" y="14801342"/>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139209</xdr:rowOff>
    </xdr:from>
    <xdr:ext cx="469744" cy="259045"/>
    <xdr:sp macro="" textlink="">
      <xdr:nvSpPr>
        <xdr:cNvPr id="360" name="【公営住宅】&#10;一人当たり面積該当値テキスト">
          <a:extLst>
            <a:ext uri="{FF2B5EF4-FFF2-40B4-BE49-F238E27FC236}">
              <a16:creationId xmlns:a16="http://schemas.microsoft.com/office/drawing/2014/main" id="{5325DB80-D510-4B54-B2E7-AE2DAB315C46}"/>
            </a:ext>
          </a:extLst>
        </xdr:cNvPr>
        <xdr:cNvSpPr txBox="1"/>
      </xdr:nvSpPr>
      <xdr:spPr>
        <a:xfrm>
          <a:off x="9467850" y="1470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52832</xdr:rowOff>
    </xdr:from>
    <xdr:to>
      <xdr:col>50</xdr:col>
      <xdr:colOff>165100</xdr:colOff>
      <xdr:row>86</xdr:row>
      <xdr:rowOff>154432</xdr:rowOff>
    </xdr:to>
    <xdr:sp macro="" textlink="">
      <xdr:nvSpPr>
        <xdr:cNvPr id="361" name="楕円 360">
          <a:extLst>
            <a:ext uri="{FF2B5EF4-FFF2-40B4-BE49-F238E27FC236}">
              <a16:creationId xmlns:a16="http://schemas.microsoft.com/office/drawing/2014/main" id="{493D9D3C-3833-4CBE-AD17-27C9895D21E4}"/>
            </a:ext>
          </a:extLst>
        </xdr:cNvPr>
        <xdr:cNvSpPr/>
      </xdr:nvSpPr>
      <xdr:spPr>
        <a:xfrm>
          <a:off x="8632190" y="1480134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103632</xdr:rowOff>
    </xdr:from>
    <xdr:to>
      <xdr:col>55</xdr:col>
      <xdr:colOff>0</xdr:colOff>
      <xdr:row>86</xdr:row>
      <xdr:rowOff>103632</xdr:rowOff>
    </xdr:to>
    <xdr:cxnSp macro="">
      <xdr:nvCxnSpPr>
        <xdr:cNvPr id="362" name="直線コネクタ 361">
          <a:extLst>
            <a:ext uri="{FF2B5EF4-FFF2-40B4-BE49-F238E27FC236}">
              <a16:creationId xmlns:a16="http://schemas.microsoft.com/office/drawing/2014/main" id="{17977FFE-EA49-41E9-A477-4B47DC3441F6}"/>
            </a:ext>
          </a:extLst>
        </xdr:cNvPr>
        <xdr:cNvCxnSpPr/>
      </xdr:nvCxnSpPr>
      <xdr:spPr>
        <a:xfrm>
          <a:off x="8686800" y="1484642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53023</xdr:rowOff>
    </xdr:from>
    <xdr:to>
      <xdr:col>46</xdr:col>
      <xdr:colOff>38100</xdr:colOff>
      <xdr:row>86</xdr:row>
      <xdr:rowOff>154623</xdr:rowOff>
    </xdr:to>
    <xdr:sp macro="" textlink="">
      <xdr:nvSpPr>
        <xdr:cNvPr id="363" name="楕円 362">
          <a:extLst>
            <a:ext uri="{FF2B5EF4-FFF2-40B4-BE49-F238E27FC236}">
              <a16:creationId xmlns:a16="http://schemas.microsoft.com/office/drawing/2014/main" id="{518D93BF-0DAD-412F-9F6A-E9A6959199C6}"/>
            </a:ext>
          </a:extLst>
        </xdr:cNvPr>
        <xdr:cNvSpPr/>
      </xdr:nvSpPr>
      <xdr:spPr>
        <a:xfrm>
          <a:off x="7846060" y="148015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103632</xdr:rowOff>
    </xdr:from>
    <xdr:to>
      <xdr:col>50</xdr:col>
      <xdr:colOff>114300</xdr:colOff>
      <xdr:row>86</xdr:row>
      <xdr:rowOff>103823</xdr:rowOff>
    </xdr:to>
    <xdr:cxnSp macro="">
      <xdr:nvCxnSpPr>
        <xdr:cNvPr id="364" name="直線コネクタ 363">
          <a:extLst>
            <a:ext uri="{FF2B5EF4-FFF2-40B4-BE49-F238E27FC236}">
              <a16:creationId xmlns:a16="http://schemas.microsoft.com/office/drawing/2014/main" id="{247AA690-50EC-46C1-9737-2A890E184128}"/>
            </a:ext>
          </a:extLst>
        </xdr:cNvPr>
        <xdr:cNvCxnSpPr/>
      </xdr:nvCxnSpPr>
      <xdr:spPr>
        <a:xfrm flipV="1">
          <a:off x="7889240" y="14846427"/>
          <a:ext cx="79756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53212</xdr:rowOff>
    </xdr:from>
    <xdr:to>
      <xdr:col>41</xdr:col>
      <xdr:colOff>101600</xdr:colOff>
      <xdr:row>86</xdr:row>
      <xdr:rowOff>154812</xdr:rowOff>
    </xdr:to>
    <xdr:sp macro="" textlink="">
      <xdr:nvSpPr>
        <xdr:cNvPr id="365" name="楕円 364">
          <a:extLst>
            <a:ext uri="{FF2B5EF4-FFF2-40B4-BE49-F238E27FC236}">
              <a16:creationId xmlns:a16="http://schemas.microsoft.com/office/drawing/2014/main" id="{3B06FA18-A299-4F44-AC17-40F78A7F1631}"/>
            </a:ext>
          </a:extLst>
        </xdr:cNvPr>
        <xdr:cNvSpPr/>
      </xdr:nvSpPr>
      <xdr:spPr>
        <a:xfrm>
          <a:off x="7029450" y="1480172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103823</xdr:rowOff>
    </xdr:from>
    <xdr:to>
      <xdr:col>45</xdr:col>
      <xdr:colOff>177800</xdr:colOff>
      <xdr:row>86</xdr:row>
      <xdr:rowOff>104012</xdr:rowOff>
    </xdr:to>
    <xdr:cxnSp macro="">
      <xdr:nvCxnSpPr>
        <xdr:cNvPr id="366" name="直線コネクタ 365">
          <a:extLst>
            <a:ext uri="{FF2B5EF4-FFF2-40B4-BE49-F238E27FC236}">
              <a16:creationId xmlns:a16="http://schemas.microsoft.com/office/drawing/2014/main" id="{3FEDEAA4-6C6C-4CAF-9874-24D9E5DF6070}"/>
            </a:ext>
          </a:extLst>
        </xdr:cNvPr>
        <xdr:cNvCxnSpPr/>
      </xdr:nvCxnSpPr>
      <xdr:spPr>
        <a:xfrm flipV="1">
          <a:off x="7084060" y="14846618"/>
          <a:ext cx="80518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53212</xdr:rowOff>
    </xdr:from>
    <xdr:to>
      <xdr:col>36</xdr:col>
      <xdr:colOff>165100</xdr:colOff>
      <xdr:row>86</xdr:row>
      <xdr:rowOff>154812</xdr:rowOff>
    </xdr:to>
    <xdr:sp macro="" textlink="">
      <xdr:nvSpPr>
        <xdr:cNvPr id="367" name="楕円 366">
          <a:extLst>
            <a:ext uri="{FF2B5EF4-FFF2-40B4-BE49-F238E27FC236}">
              <a16:creationId xmlns:a16="http://schemas.microsoft.com/office/drawing/2014/main" id="{39C813E8-631D-4868-9D1B-8584FF642C4E}"/>
            </a:ext>
          </a:extLst>
        </xdr:cNvPr>
        <xdr:cNvSpPr/>
      </xdr:nvSpPr>
      <xdr:spPr>
        <a:xfrm>
          <a:off x="6231890" y="1480172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104012</xdr:rowOff>
    </xdr:from>
    <xdr:to>
      <xdr:col>41</xdr:col>
      <xdr:colOff>50800</xdr:colOff>
      <xdr:row>86</xdr:row>
      <xdr:rowOff>104012</xdr:rowOff>
    </xdr:to>
    <xdr:cxnSp macro="">
      <xdr:nvCxnSpPr>
        <xdr:cNvPr id="368" name="直線コネクタ 367">
          <a:extLst>
            <a:ext uri="{FF2B5EF4-FFF2-40B4-BE49-F238E27FC236}">
              <a16:creationId xmlns:a16="http://schemas.microsoft.com/office/drawing/2014/main" id="{8B37FFA1-FB36-4AA6-AACF-27C084F4F663}"/>
            </a:ext>
          </a:extLst>
        </xdr:cNvPr>
        <xdr:cNvCxnSpPr/>
      </xdr:nvCxnSpPr>
      <xdr:spPr>
        <a:xfrm>
          <a:off x="6286500" y="1484680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2EF2C23B-45E8-4A81-BBCC-686468710D59}"/>
            </a:ext>
          </a:extLst>
        </xdr:cNvPr>
        <xdr:cNvSpPr txBox="1"/>
      </xdr:nvSpPr>
      <xdr:spPr>
        <a:xfrm>
          <a:off x="845446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E529F62C-A7B0-4B23-860F-2EA00E9CA5D7}"/>
            </a:ext>
          </a:extLst>
        </xdr:cNvPr>
        <xdr:cNvSpPr txBox="1"/>
      </xdr:nvSpPr>
      <xdr:spPr>
        <a:xfrm>
          <a:off x="7673417" y="1430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36E9F04A-1896-491C-AD67-70CCCD6F3A50}"/>
            </a:ext>
          </a:extLst>
        </xdr:cNvPr>
        <xdr:cNvSpPr txBox="1"/>
      </xdr:nvSpPr>
      <xdr:spPr>
        <a:xfrm>
          <a:off x="6866332" y="1431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01742800-1CB3-436C-8B99-D4237A4FA859}"/>
            </a:ext>
          </a:extLst>
        </xdr:cNvPr>
        <xdr:cNvSpPr txBox="1"/>
      </xdr:nvSpPr>
      <xdr:spPr>
        <a:xfrm>
          <a:off x="6068772"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145559</xdr:rowOff>
    </xdr:from>
    <xdr:ext cx="469744" cy="259045"/>
    <xdr:sp macro="" textlink="">
      <xdr:nvSpPr>
        <xdr:cNvPr id="373" name="n_1mainValue【公営住宅】&#10;一人当たり面積">
          <a:extLst>
            <a:ext uri="{FF2B5EF4-FFF2-40B4-BE49-F238E27FC236}">
              <a16:creationId xmlns:a16="http://schemas.microsoft.com/office/drawing/2014/main" id="{8C370C77-6704-43D1-9126-ECC1CC0BCD90}"/>
            </a:ext>
          </a:extLst>
        </xdr:cNvPr>
        <xdr:cNvSpPr txBox="1"/>
      </xdr:nvSpPr>
      <xdr:spPr>
        <a:xfrm>
          <a:off x="8454467" y="1488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145750</xdr:rowOff>
    </xdr:from>
    <xdr:ext cx="469744" cy="259045"/>
    <xdr:sp macro="" textlink="">
      <xdr:nvSpPr>
        <xdr:cNvPr id="374" name="n_2mainValue【公営住宅】&#10;一人当たり面積">
          <a:extLst>
            <a:ext uri="{FF2B5EF4-FFF2-40B4-BE49-F238E27FC236}">
              <a16:creationId xmlns:a16="http://schemas.microsoft.com/office/drawing/2014/main" id="{02E2AE4B-A010-4C12-914B-3E78C34186A1}"/>
            </a:ext>
          </a:extLst>
        </xdr:cNvPr>
        <xdr:cNvSpPr txBox="1"/>
      </xdr:nvSpPr>
      <xdr:spPr>
        <a:xfrm>
          <a:off x="7673417" y="1488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145939</xdr:rowOff>
    </xdr:from>
    <xdr:ext cx="469744" cy="259045"/>
    <xdr:sp macro="" textlink="">
      <xdr:nvSpPr>
        <xdr:cNvPr id="375" name="n_3mainValue【公営住宅】&#10;一人当たり面積">
          <a:extLst>
            <a:ext uri="{FF2B5EF4-FFF2-40B4-BE49-F238E27FC236}">
              <a16:creationId xmlns:a16="http://schemas.microsoft.com/office/drawing/2014/main" id="{2DF501FA-4CE9-4571-A1A1-546741151A79}"/>
            </a:ext>
          </a:extLst>
        </xdr:cNvPr>
        <xdr:cNvSpPr txBox="1"/>
      </xdr:nvSpPr>
      <xdr:spPr>
        <a:xfrm>
          <a:off x="6866332" y="1488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145939</xdr:rowOff>
    </xdr:from>
    <xdr:ext cx="469744" cy="259045"/>
    <xdr:sp macro="" textlink="">
      <xdr:nvSpPr>
        <xdr:cNvPr id="376" name="n_4mainValue【公営住宅】&#10;一人当たり面積">
          <a:extLst>
            <a:ext uri="{FF2B5EF4-FFF2-40B4-BE49-F238E27FC236}">
              <a16:creationId xmlns:a16="http://schemas.microsoft.com/office/drawing/2014/main" id="{A50B4FB0-4793-4D3F-B826-B33AA68FDB5A}"/>
            </a:ext>
          </a:extLst>
        </xdr:cNvPr>
        <xdr:cNvSpPr txBox="1"/>
      </xdr:nvSpPr>
      <xdr:spPr>
        <a:xfrm>
          <a:off x="6068772" y="1488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3E4A70D8-9D81-4209-91CE-A4850D0A88B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D6E27E4-2B0A-4A8C-BA74-BA6CEB64EEC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BB1314C3-F825-4471-AE20-D0B5D524B54B}"/>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41C02325-249C-421A-B7A8-11EFA7278F9B}"/>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10BB8B46-E784-420A-B6EE-7CFDA677EAC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D4BAFDCD-FE0A-4D94-9FB6-819DBED0B5BF}"/>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A38251A-DDB6-4F69-9942-0F96672259A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8AA55C4-DEBD-44DB-925A-40BCD336491F}"/>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42123DEE-CFD9-4D1C-B54E-FEE1DBF12D1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7A19FBB8-7D4A-4FFD-89D2-A8904C9614B9}"/>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2F6F45D9-FB0F-411B-B9F7-6F5E9092F58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72CF4365-F36C-4444-8C53-22E483FDF17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373E3EF1-674E-40B7-93DC-C6908D3B55B4}"/>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36354CA-B2DA-4129-8C57-F55AC89B980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560E0F6F-C982-4941-BF61-F98D64FC5C6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EB38FC5D-59BF-42EA-9DBE-B508E1E02A5F}"/>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B8981F48-662D-4553-BD02-3C522CB5B650}"/>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33C01746-213B-4824-AE5D-17003035923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45319673-C35C-4C35-9344-62BDF5CCC1F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48A92E98-E8B9-44FA-9C42-75170A2C998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801B3B70-F013-46BE-81BC-9D454E48BB0A}"/>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AE40F9DA-B6A7-4A44-8A9D-09EB1A86740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D190082A-8C0A-4B3E-A04D-285DD8F5CDB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57A3E54-32A2-4B0E-993B-FF287B4D160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72423332-E922-45B2-8C84-57D11C88646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D0309E5C-3BB1-4927-8490-D7CC07EDCFDA}"/>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687A36D0-6D61-453B-83D7-B33B1F540D09}"/>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A268CEBA-FFC1-466B-AD85-0FCF6F7F6BFC}"/>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2D9C501D-463F-4DA3-910C-819B86227B21}"/>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8CA08E20-2F44-4561-8818-65EDD0CB0C1E}"/>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FA076BA7-2F40-4DB0-8565-4A6597F46613}"/>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51CBE932-A45E-4BD1-BB79-CCA7C292BC5D}"/>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3D3D0D3B-260A-4368-82C0-7FF2CCEA51B9}"/>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BF10C4BC-0D37-42DB-8906-857A777AE2EC}"/>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7A82FA9A-1011-4823-BEAC-E4DA52C31DB0}"/>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D7E22D1C-CA16-45C1-876A-7D6A15A16C2D}"/>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4E6C9758-3B4D-4686-8123-E26464CB2C03}"/>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2E4C854-9F77-4BC0-B1B6-399A22F5E759}"/>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AC0FE8CF-E087-4CFE-BE7D-CD7BFEF2CA30}"/>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9015F9F9-8299-41C5-9F23-7AF131011A79}"/>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CB701A61-E03B-4B9E-B83F-66F40114E1A5}"/>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0E1CCB18-0A67-4539-A63B-7CF7C8381D85}"/>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AA4FC5DD-A074-40AD-A4AD-B0D13DE4CE29}"/>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A52513C9-507B-41E8-BD6E-B8AB348DC7E4}"/>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41EB1D3D-443D-4F66-B9C6-2254229EC3F1}"/>
            </a:ext>
          </a:extLst>
        </xdr:cNvPr>
        <xdr:cNvSpPr txBox="1"/>
      </xdr:nvSpPr>
      <xdr:spPr>
        <a:xfrm>
          <a:off x="14742160" y="6306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8BB3D4D5-F1DC-4580-B628-E1F36A2A332F}"/>
            </a:ext>
          </a:extLst>
        </xdr:cNvPr>
        <xdr:cNvSpPr/>
      </xdr:nvSpPr>
      <xdr:spPr>
        <a:xfrm>
          <a:off x="14649450" y="64496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9812424F-856F-49CE-BA84-D7B513438B95}"/>
            </a:ext>
          </a:extLst>
        </xdr:cNvPr>
        <xdr:cNvSpPr/>
      </xdr:nvSpPr>
      <xdr:spPr>
        <a:xfrm>
          <a:off x="13887450" y="6400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a:extLst>
            <a:ext uri="{FF2B5EF4-FFF2-40B4-BE49-F238E27FC236}">
              <a16:creationId xmlns:a16="http://schemas.microsoft.com/office/drawing/2014/main" id="{B0BF743A-0C87-4ECF-891B-1506F8845328}"/>
            </a:ext>
          </a:extLst>
        </xdr:cNvPr>
        <xdr:cNvSpPr/>
      </xdr:nvSpPr>
      <xdr:spPr>
        <a:xfrm>
          <a:off x="13089890" y="63627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a:extLst>
            <a:ext uri="{FF2B5EF4-FFF2-40B4-BE49-F238E27FC236}">
              <a16:creationId xmlns:a16="http://schemas.microsoft.com/office/drawing/2014/main" id="{55DA7C53-4B4F-4BCD-9630-DF8EBD5C7B65}"/>
            </a:ext>
          </a:extLst>
        </xdr:cNvPr>
        <xdr:cNvSpPr/>
      </xdr:nvSpPr>
      <xdr:spPr>
        <a:xfrm>
          <a:off x="12303760" y="6343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a:extLst>
            <a:ext uri="{FF2B5EF4-FFF2-40B4-BE49-F238E27FC236}">
              <a16:creationId xmlns:a16="http://schemas.microsoft.com/office/drawing/2014/main" id="{51239851-1485-4C29-910C-52C989A4A6FD}"/>
            </a:ext>
          </a:extLst>
        </xdr:cNvPr>
        <xdr:cNvSpPr/>
      </xdr:nvSpPr>
      <xdr:spPr>
        <a:xfrm>
          <a:off x="11487150" y="6312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5F40C07-C79A-4DD7-9697-AA5A89E0CD70}"/>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F7BDE63-C290-4F1B-B0E9-C503B01826B2}"/>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A679578-7883-492F-9223-70DC49A6BFD5}"/>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1153723-189A-4EB8-8CE6-B72CECB942B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8C95AF6-BA79-41FA-B856-576BA798583A}"/>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2" name="楕円 431">
          <a:extLst>
            <a:ext uri="{FF2B5EF4-FFF2-40B4-BE49-F238E27FC236}">
              <a16:creationId xmlns:a16="http://schemas.microsoft.com/office/drawing/2014/main" id="{2C6F3045-683F-4BB5-A04E-FB0B7C305E00}"/>
            </a:ext>
          </a:extLst>
        </xdr:cNvPr>
        <xdr:cNvSpPr/>
      </xdr:nvSpPr>
      <xdr:spPr>
        <a:xfrm>
          <a:off x="14649450" y="65043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137177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8EB02F1A-B52F-4C1A-9904-72A75B0CC4DD}"/>
            </a:ext>
          </a:extLst>
        </xdr:cNvPr>
        <xdr:cNvSpPr txBox="1"/>
      </xdr:nvSpPr>
      <xdr:spPr>
        <a:xfrm>
          <a:off x="1474216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134620</xdr:rowOff>
    </xdr:from>
    <xdr:to>
      <xdr:col>81</xdr:col>
      <xdr:colOff>101600</xdr:colOff>
      <xdr:row>38</xdr:row>
      <xdr:rowOff>64770</xdr:rowOff>
    </xdr:to>
    <xdr:sp macro="" textlink="">
      <xdr:nvSpPr>
        <xdr:cNvPr id="434" name="楕円 433">
          <a:extLst>
            <a:ext uri="{FF2B5EF4-FFF2-40B4-BE49-F238E27FC236}">
              <a16:creationId xmlns:a16="http://schemas.microsoft.com/office/drawing/2014/main" id="{B3F30CB1-6B86-48AD-B8B4-E77C95A6C780}"/>
            </a:ext>
          </a:extLst>
        </xdr:cNvPr>
        <xdr:cNvSpPr/>
      </xdr:nvSpPr>
      <xdr:spPr>
        <a:xfrm>
          <a:off x="13887450" y="64744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13970</xdr:rowOff>
    </xdr:from>
    <xdr:to>
      <xdr:col>85</xdr:col>
      <xdr:colOff>127000</xdr:colOff>
      <xdr:row>38</xdr:row>
      <xdr:rowOff>38100</xdr:rowOff>
    </xdr:to>
    <xdr:cxnSp macro="">
      <xdr:nvCxnSpPr>
        <xdr:cNvPr id="435" name="直線コネクタ 434">
          <a:extLst>
            <a:ext uri="{FF2B5EF4-FFF2-40B4-BE49-F238E27FC236}">
              <a16:creationId xmlns:a16="http://schemas.microsoft.com/office/drawing/2014/main" id="{925D34A0-2CCA-4B2B-A337-36670953E7A5}"/>
            </a:ext>
          </a:extLst>
        </xdr:cNvPr>
        <xdr:cNvCxnSpPr/>
      </xdr:nvCxnSpPr>
      <xdr:spPr>
        <a:xfrm>
          <a:off x="13942060" y="6532880"/>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92710</xdr:rowOff>
    </xdr:from>
    <xdr:to>
      <xdr:col>76</xdr:col>
      <xdr:colOff>165100</xdr:colOff>
      <xdr:row>38</xdr:row>
      <xdr:rowOff>22860</xdr:rowOff>
    </xdr:to>
    <xdr:sp macro="" textlink="">
      <xdr:nvSpPr>
        <xdr:cNvPr id="436" name="楕円 435">
          <a:extLst>
            <a:ext uri="{FF2B5EF4-FFF2-40B4-BE49-F238E27FC236}">
              <a16:creationId xmlns:a16="http://schemas.microsoft.com/office/drawing/2014/main" id="{BE44A212-4D71-4C32-AFD7-469B9B9D4911}"/>
            </a:ext>
          </a:extLst>
        </xdr:cNvPr>
        <xdr:cNvSpPr/>
      </xdr:nvSpPr>
      <xdr:spPr>
        <a:xfrm>
          <a:off x="13089890" y="644017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143510</xdr:rowOff>
    </xdr:from>
    <xdr:to>
      <xdr:col>81</xdr:col>
      <xdr:colOff>50800</xdr:colOff>
      <xdr:row>38</xdr:row>
      <xdr:rowOff>13970</xdr:rowOff>
    </xdr:to>
    <xdr:cxnSp macro="">
      <xdr:nvCxnSpPr>
        <xdr:cNvPr id="437" name="直線コネクタ 436">
          <a:extLst>
            <a:ext uri="{FF2B5EF4-FFF2-40B4-BE49-F238E27FC236}">
              <a16:creationId xmlns:a16="http://schemas.microsoft.com/office/drawing/2014/main" id="{39D5EFE4-ECF1-4F70-9BFE-E0AE0548CBEC}"/>
            </a:ext>
          </a:extLst>
        </xdr:cNvPr>
        <xdr:cNvCxnSpPr/>
      </xdr:nvCxnSpPr>
      <xdr:spPr>
        <a:xfrm>
          <a:off x="13144500" y="6485255"/>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38" name="楕円 437">
          <a:extLst>
            <a:ext uri="{FF2B5EF4-FFF2-40B4-BE49-F238E27FC236}">
              <a16:creationId xmlns:a16="http://schemas.microsoft.com/office/drawing/2014/main" id="{5D2B276F-FA04-4C5A-8179-4507F97A884D}"/>
            </a:ext>
          </a:extLst>
        </xdr:cNvPr>
        <xdr:cNvSpPr/>
      </xdr:nvSpPr>
      <xdr:spPr>
        <a:xfrm>
          <a:off x="12303760" y="64033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114300</xdr:rowOff>
    </xdr:from>
    <xdr:to>
      <xdr:col>76</xdr:col>
      <xdr:colOff>114300</xdr:colOff>
      <xdr:row>37</xdr:row>
      <xdr:rowOff>143510</xdr:rowOff>
    </xdr:to>
    <xdr:cxnSp macro="">
      <xdr:nvCxnSpPr>
        <xdr:cNvPr id="439" name="直線コネクタ 438">
          <a:extLst>
            <a:ext uri="{FF2B5EF4-FFF2-40B4-BE49-F238E27FC236}">
              <a16:creationId xmlns:a16="http://schemas.microsoft.com/office/drawing/2014/main" id="{F90100C3-46E5-42F7-A37B-8B477485D8F8}"/>
            </a:ext>
          </a:extLst>
        </xdr:cNvPr>
        <xdr:cNvCxnSpPr/>
      </xdr:nvCxnSpPr>
      <xdr:spPr>
        <a:xfrm>
          <a:off x="12346940" y="6457950"/>
          <a:ext cx="79756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30480</xdr:rowOff>
    </xdr:from>
    <xdr:to>
      <xdr:col>67</xdr:col>
      <xdr:colOff>101600</xdr:colOff>
      <xdr:row>37</xdr:row>
      <xdr:rowOff>132080</xdr:rowOff>
    </xdr:to>
    <xdr:sp macro="" textlink="">
      <xdr:nvSpPr>
        <xdr:cNvPr id="440" name="楕円 439">
          <a:extLst>
            <a:ext uri="{FF2B5EF4-FFF2-40B4-BE49-F238E27FC236}">
              <a16:creationId xmlns:a16="http://schemas.microsoft.com/office/drawing/2014/main" id="{5EC3145D-153C-436F-9914-079EF9DDA2BD}"/>
            </a:ext>
          </a:extLst>
        </xdr:cNvPr>
        <xdr:cNvSpPr/>
      </xdr:nvSpPr>
      <xdr:spPr>
        <a:xfrm>
          <a:off x="11487150" y="63722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81280</xdr:rowOff>
    </xdr:from>
    <xdr:to>
      <xdr:col>71</xdr:col>
      <xdr:colOff>177800</xdr:colOff>
      <xdr:row>37</xdr:row>
      <xdr:rowOff>114300</xdr:rowOff>
    </xdr:to>
    <xdr:cxnSp macro="">
      <xdr:nvCxnSpPr>
        <xdr:cNvPr id="441" name="直線コネクタ 440">
          <a:extLst>
            <a:ext uri="{FF2B5EF4-FFF2-40B4-BE49-F238E27FC236}">
              <a16:creationId xmlns:a16="http://schemas.microsoft.com/office/drawing/2014/main" id="{1B07665E-2943-45BD-B043-C3A4D1EA6606}"/>
            </a:ext>
          </a:extLst>
        </xdr:cNvPr>
        <xdr:cNvCxnSpPr/>
      </xdr:nvCxnSpPr>
      <xdr:spPr>
        <a:xfrm>
          <a:off x="11541760" y="6426835"/>
          <a:ext cx="80518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B3B7761D-9CCD-4D08-9A6E-1A46DE390640}"/>
            </a:ext>
          </a:extLst>
        </xdr:cNvPr>
        <xdr:cNvSpPr txBox="1"/>
      </xdr:nvSpPr>
      <xdr:spPr>
        <a:xfrm>
          <a:off x="1373823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780D142D-F4D1-4AE8-8BDC-1D9FDCF056D3}"/>
            </a:ext>
          </a:extLst>
        </xdr:cNvPr>
        <xdr:cNvSpPr txBox="1"/>
      </xdr:nvSpPr>
      <xdr:spPr>
        <a:xfrm>
          <a:off x="12957184"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6E5CD566-97CF-4FED-A792-68F9FF5DD5D2}"/>
            </a:ext>
          </a:extLst>
        </xdr:cNvPr>
        <xdr:cNvSpPr txBox="1"/>
      </xdr:nvSpPr>
      <xdr:spPr>
        <a:xfrm>
          <a:off x="12171054" y="612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72D8F7A-3526-4339-9801-A7DB0EA48930}"/>
            </a:ext>
          </a:extLst>
        </xdr:cNvPr>
        <xdr:cNvSpPr txBox="1"/>
      </xdr:nvSpPr>
      <xdr:spPr>
        <a:xfrm>
          <a:off x="113544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55897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33118D04-3CC2-4F86-8F29-6F6F215D2ACF}"/>
            </a:ext>
          </a:extLst>
        </xdr:cNvPr>
        <xdr:cNvSpPr txBox="1"/>
      </xdr:nvSpPr>
      <xdr:spPr>
        <a:xfrm>
          <a:off x="1373823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13987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CDDE993B-1A2F-4CD8-85DA-D22DDC95BD24}"/>
            </a:ext>
          </a:extLst>
        </xdr:cNvPr>
        <xdr:cNvSpPr txBox="1"/>
      </xdr:nvSpPr>
      <xdr:spPr>
        <a:xfrm>
          <a:off x="12957184"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BD6F70DC-6A35-4B94-BACF-BB75772DACB4}"/>
            </a:ext>
          </a:extLst>
        </xdr:cNvPr>
        <xdr:cNvSpPr txBox="1"/>
      </xdr:nvSpPr>
      <xdr:spPr>
        <a:xfrm>
          <a:off x="1217105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123207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B2C89093-621E-48CD-ACEA-87B0AA338EDF}"/>
            </a:ext>
          </a:extLst>
        </xdr:cNvPr>
        <xdr:cNvSpPr txBox="1"/>
      </xdr:nvSpPr>
      <xdr:spPr>
        <a:xfrm>
          <a:off x="11354444" y="6468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AD3AAE59-201A-496C-88F1-C78A52B19552}"/>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55B52285-BE7E-4F1F-A287-33C7F56631C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82E6C71D-1F4D-40B9-9E7C-7815E42A416A}"/>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816E5B62-E64D-46CD-846B-FF1123B588E4}"/>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BD72E7F-0B27-45D2-B06C-41A80092018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B4228415-082F-4EEA-9606-8679FBCDCC50}"/>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1A72492B-CAAB-47BB-AC9D-580EC8421CA3}"/>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B0E26256-6AFC-483C-88BC-53EC1111B9F1}"/>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4EBE36F8-9A0D-49D6-A1A6-B5771C0B78C2}"/>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AF1F8A9F-18E0-42A4-AFB4-58A6676D4F9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C2AF4A29-D490-4F6E-AE3B-BA79AD5FEACA}"/>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2F4AA2D0-DFBD-42C4-B9CF-09732BA6AC8C}"/>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BA56D44B-5443-428D-9A7B-A762D8710BC7}"/>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453B77DA-385E-4CC3-BC90-0CD23766D512}"/>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74620B6C-676B-4955-B9A6-85F25FDE046C}"/>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96A4E6C0-833E-48FF-99C2-44B156F76963}"/>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1EACC5EF-4BF6-487C-89A2-D465C78E475D}"/>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FDF81B13-3824-4304-8F81-D3882205810A}"/>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1AD25142-3A77-4E3C-8F92-45147E524BAF}"/>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C714C04E-8C55-48B5-9D8C-4432F7FA9A8E}"/>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694144C3-3C4D-415B-B28F-ECED3CEF7CD6}"/>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385B2DB4-DC5C-428F-96D7-35259E93FB81}"/>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6501322C-39C4-49FF-9C89-2465C5C88425}"/>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A831E96F-4910-4AF3-84BA-2BB4573578C0}"/>
            </a:ext>
          </a:extLst>
        </xdr:cNvPr>
        <xdr:cNvCxnSpPr/>
      </xdr:nvCxnSpPr>
      <xdr:spPr>
        <a:xfrm flipV="1">
          <a:off x="19947254" y="5784215"/>
          <a:ext cx="0" cy="14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FCF15361-D4F1-4A97-8FBB-1B22FF6F2A7E}"/>
            </a:ext>
          </a:extLst>
        </xdr:cNvPr>
        <xdr:cNvSpPr txBox="1"/>
      </xdr:nvSpPr>
      <xdr:spPr>
        <a:xfrm>
          <a:off x="1998599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F5E93D4D-AFC7-4073-85F4-4C859E7DDEED}"/>
            </a:ext>
          </a:extLst>
        </xdr:cNvPr>
        <xdr:cNvCxnSpPr/>
      </xdr:nvCxnSpPr>
      <xdr:spPr>
        <a:xfrm>
          <a:off x="19885660" y="7216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73ECD52A-3A2D-4099-A672-5EB3625DB214}"/>
            </a:ext>
          </a:extLst>
        </xdr:cNvPr>
        <xdr:cNvSpPr txBox="1"/>
      </xdr:nvSpPr>
      <xdr:spPr>
        <a:xfrm>
          <a:off x="19985990" y="55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888AC130-6AEB-47F8-90AF-5C2FC13BF353}"/>
            </a:ext>
          </a:extLst>
        </xdr:cNvPr>
        <xdr:cNvCxnSpPr/>
      </xdr:nvCxnSpPr>
      <xdr:spPr>
        <a:xfrm>
          <a:off x="19885660" y="578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13DBE3C-1813-425B-843F-ECF9F26966DE}"/>
            </a:ext>
          </a:extLst>
        </xdr:cNvPr>
        <xdr:cNvSpPr txBox="1"/>
      </xdr:nvSpPr>
      <xdr:spPr>
        <a:xfrm>
          <a:off x="19985990"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9AADED1E-18E5-49A6-88D4-2DDAE80E9F8C}"/>
            </a:ext>
          </a:extLst>
        </xdr:cNvPr>
        <xdr:cNvSpPr/>
      </xdr:nvSpPr>
      <xdr:spPr>
        <a:xfrm>
          <a:off x="19904710" y="68770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557A119C-59E8-46C4-BF38-6FF45F977C4B}"/>
            </a:ext>
          </a:extLst>
        </xdr:cNvPr>
        <xdr:cNvSpPr/>
      </xdr:nvSpPr>
      <xdr:spPr>
        <a:xfrm>
          <a:off x="19161760" y="692086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a:extLst>
            <a:ext uri="{FF2B5EF4-FFF2-40B4-BE49-F238E27FC236}">
              <a16:creationId xmlns:a16="http://schemas.microsoft.com/office/drawing/2014/main" id="{A9E04144-7200-4C32-8F84-9ECDEF6CE5DB}"/>
            </a:ext>
          </a:extLst>
        </xdr:cNvPr>
        <xdr:cNvSpPr/>
      </xdr:nvSpPr>
      <xdr:spPr>
        <a:xfrm>
          <a:off x="18345150" y="69138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a:extLst>
            <a:ext uri="{FF2B5EF4-FFF2-40B4-BE49-F238E27FC236}">
              <a16:creationId xmlns:a16="http://schemas.microsoft.com/office/drawing/2014/main" id="{55F877CC-C523-4A2D-A45E-56DF595ED045}"/>
            </a:ext>
          </a:extLst>
        </xdr:cNvPr>
        <xdr:cNvSpPr/>
      </xdr:nvSpPr>
      <xdr:spPr>
        <a:xfrm>
          <a:off x="17547590" y="69081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a:extLst>
            <a:ext uri="{FF2B5EF4-FFF2-40B4-BE49-F238E27FC236}">
              <a16:creationId xmlns:a16="http://schemas.microsoft.com/office/drawing/2014/main" id="{DA36D1D3-E01B-4F67-B536-83ACA6DB780E}"/>
            </a:ext>
          </a:extLst>
        </xdr:cNvPr>
        <xdr:cNvSpPr/>
      </xdr:nvSpPr>
      <xdr:spPr>
        <a:xfrm>
          <a:off x="16761460" y="691642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810293B-A3FA-45C9-AAF1-5CA2F102D083}"/>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8894EF6-775F-468B-B7CD-3DC1003E43C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E5FB1E3-9D3B-4D59-A533-F5A795F5E43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7A91DFE-CA9E-4B70-8EC4-DE194A797CE2}"/>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FF19B9B-57B3-47EC-9242-B3EFECD4B13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69850</xdr:rowOff>
    </xdr:from>
    <xdr:to>
      <xdr:col>116</xdr:col>
      <xdr:colOff>114300</xdr:colOff>
      <xdr:row>41</xdr:row>
      <xdr:rowOff>0</xdr:rowOff>
    </xdr:to>
    <xdr:sp macro="" textlink="">
      <xdr:nvSpPr>
        <xdr:cNvPr id="489" name="楕円 488">
          <a:extLst>
            <a:ext uri="{FF2B5EF4-FFF2-40B4-BE49-F238E27FC236}">
              <a16:creationId xmlns:a16="http://schemas.microsoft.com/office/drawing/2014/main" id="{1BBA3070-8654-476F-8C7C-BE3065FA79AA}"/>
            </a:ext>
          </a:extLst>
        </xdr:cNvPr>
        <xdr:cNvSpPr/>
      </xdr:nvSpPr>
      <xdr:spPr>
        <a:xfrm>
          <a:off x="19904710" y="69259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48277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B0E3E87-7D23-42E2-93D9-0C2F95147E5B}"/>
            </a:ext>
          </a:extLst>
        </xdr:cNvPr>
        <xdr:cNvSpPr txBox="1"/>
      </xdr:nvSpPr>
      <xdr:spPr>
        <a:xfrm>
          <a:off x="19985990" y="690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72390</xdr:rowOff>
    </xdr:from>
    <xdr:to>
      <xdr:col>112</xdr:col>
      <xdr:colOff>38100</xdr:colOff>
      <xdr:row>41</xdr:row>
      <xdr:rowOff>2540</xdr:rowOff>
    </xdr:to>
    <xdr:sp macro="" textlink="">
      <xdr:nvSpPr>
        <xdr:cNvPr id="491" name="楕円 490">
          <a:extLst>
            <a:ext uri="{FF2B5EF4-FFF2-40B4-BE49-F238E27FC236}">
              <a16:creationId xmlns:a16="http://schemas.microsoft.com/office/drawing/2014/main" id="{50A17053-6ED7-4E9C-AC15-3BB30AE8EB6F}"/>
            </a:ext>
          </a:extLst>
        </xdr:cNvPr>
        <xdr:cNvSpPr/>
      </xdr:nvSpPr>
      <xdr:spPr>
        <a:xfrm>
          <a:off x="19161760" y="6930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120650</xdr:rowOff>
    </xdr:from>
    <xdr:to>
      <xdr:col>116</xdr:col>
      <xdr:colOff>63500</xdr:colOff>
      <xdr:row>40</xdr:row>
      <xdr:rowOff>123190</xdr:rowOff>
    </xdr:to>
    <xdr:cxnSp macro="">
      <xdr:nvCxnSpPr>
        <xdr:cNvPr id="492" name="直線コネクタ 491">
          <a:extLst>
            <a:ext uri="{FF2B5EF4-FFF2-40B4-BE49-F238E27FC236}">
              <a16:creationId xmlns:a16="http://schemas.microsoft.com/office/drawing/2014/main" id="{77F193D9-4182-4338-B5D7-EE3541A27D77}"/>
            </a:ext>
          </a:extLst>
        </xdr:cNvPr>
        <xdr:cNvCxnSpPr/>
      </xdr:nvCxnSpPr>
      <xdr:spPr>
        <a:xfrm flipV="1">
          <a:off x="19204940" y="6980555"/>
          <a:ext cx="7429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73660</xdr:rowOff>
    </xdr:from>
    <xdr:to>
      <xdr:col>107</xdr:col>
      <xdr:colOff>101600</xdr:colOff>
      <xdr:row>41</xdr:row>
      <xdr:rowOff>3810</xdr:rowOff>
    </xdr:to>
    <xdr:sp macro="" textlink="">
      <xdr:nvSpPr>
        <xdr:cNvPr id="493" name="楕円 492">
          <a:extLst>
            <a:ext uri="{FF2B5EF4-FFF2-40B4-BE49-F238E27FC236}">
              <a16:creationId xmlns:a16="http://schemas.microsoft.com/office/drawing/2014/main" id="{D07F66F7-2422-4074-B241-6B7F97BD5703}"/>
            </a:ext>
          </a:extLst>
        </xdr:cNvPr>
        <xdr:cNvSpPr/>
      </xdr:nvSpPr>
      <xdr:spPr>
        <a:xfrm>
          <a:off x="18345150" y="69316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123190</xdr:rowOff>
    </xdr:from>
    <xdr:to>
      <xdr:col>111</xdr:col>
      <xdr:colOff>177800</xdr:colOff>
      <xdr:row>40</xdr:row>
      <xdr:rowOff>124460</xdr:rowOff>
    </xdr:to>
    <xdr:cxnSp macro="">
      <xdr:nvCxnSpPr>
        <xdr:cNvPr id="494" name="直線コネクタ 493">
          <a:extLst>
            <a:ext uri="{FF2B5EF4-FFF2-40B4-BE49-F238E27FC236}">
              <a16:creationId xmlns:a16="http://schemas.microsoft.com/office/drawing/2014/main" id="{0741B330-2001-4AFE-956C-15308F45BEBE}"/>
            </a:ext>
          </a:extLst>
        </xdr:cNvPr>
        <xdr:cNvCxnSpPr/>
      </xdr:nvCxnSpPr>
      <xdr:spPr>
        <a:xfrm flipV="1">
          <a:off x="18399760" y="6983095"/>
          <a:ext cx="80518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78740</xdr:rowOff>
    </xdr:from>
    <xdr:to>
      <xdr:col>102</xdr:col>
      <xdr:colOff>165100</xdr:colOff>
      <xdr:row>41</xdr:row>
      <xdr:rowOff>8890</xdr:rowOff>
    </xdr:to>
    <xdr:sp macro="" textlink="">
      <xdr:nvSpPr>
        <xdr:cNvPr id="495" name="楕円 494">
          <a:extLst>
            <a:ext uri="{FF2B5EF4-FFF2-40B4-BE49-F238E27FC236}">
              <a16:creationId xmlns:a16="http://schemas.microsoft.com/office/drawing/2014/main" id="{C63E2565-7552-4636-8410-2D8519A574FA}"/>
            </a:ext>
          </a:extLst>
        </xdr:cNvPr>
        <xdr:cNvSpPr/>
      </xdr:nvSpPr>
      <xdr:spPr>
        <a:xfrm>
          <a:off x="17547590" y="69367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124460</xdr:rowOff>
    </xdr:from>
    <xdr:to>
      <xdr:col>107</xdr:col>
      <xdr:colOff>50800</xdr:colOff>
      <xdr:row>40</xdr:row>
      <xdr:rowOff>129540</xdr:rowOff>
    </xdr:to>
    <xdr:cxnSp macro="">
      <xdr:nvCxnSpPr>
        <xdr:cNvPr id="496" name="直線コネクタ 495">
          <a:extLst>
            <a:ext uri="{FF2B5EF4-FFF2-40B4-BE49-F238E27FC236}">
              <a16:creationId xmlns:a16="http://schemas.microsoft.com/office/drawing/2014/main" id="{CD56B961-D764-446D-ACBF-E8C16BCB3821}"/>
            </a:ext>
          </a:extLst>
        </xdr:cNvPr>
        <xdr:cNvCxnSpPr/>
      </xdr:nvCxnSpPr>
      <xdr:spPr>
        <a:xfrm flipV="1">
          <a:off x="17602200" y="6984365"/>
          <a:ext cx="79756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80010</xdr:rowOff>
    </xdr:from>
    <xdr:to>
      <xdr:col>98</xdr:col>
      <xdr:colOff>38100</xdr:colOff>
      <xdr:row>41</xdr:row>
      <xdr:rowOff>10160</xdr:rowOff>
    </xdr:to>
    <xdr:sp macro="" textlink="">
      <xdr:nvSpPr>
        <xdr:cNvPr id="497" name="楕円 496">
          <a:extLst>
            <a:ext uri="{FF2B5EF4-FFF2-40B4-BE49-F238E27FC236}">
              <a16:creationId xmlns:a16="http://schemas.microsoft.com/office/drawing/2014/main" id="{28AAE515-4958-485B-99CA-11BA45692A1A}"/>
            </a:ext>
          </a:extLst>
        </xdr:cNvPr>
        <xdr:cNvSpPr/>
      </xdr:nvSpPr>
      <xdr:spPr>
        <a:xfrm>
          <a:off x="16761460" y="6939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129540</xdr:rowOff>
    </xdr:from>
    <xdr:to>
      <xdr:col>102</xdr:col>
      <xdr:colOff>114300</xdr:colOff>
      <xdr:row>40</xdr:row>
      <xdr:rowOff>130810</xdr:rowOff>
    </xdr:to>
    <xdr:cxnSp macro="">
      <xdr:nvCxnSpPr>
        <xdr:cNvPr id="498" name="直線コネクタ 497">
          <a:extLst>
            <a:ext uri="{FF2B5EF4-FFF2-40B4-BE49-F238E27FC236}">
              <a16:creationId xmlns:a16="http://schemas.microsoft.com/office/drawing/2014/main" id="{6F1390ED-18D2-4579-8436-949D17B52D52}"/>
            </a:ext>
          </a:extLst>
        </xdr:cNvPr>
        <xdr:cNvCxnSpPr/>
      </xdr:nvCxnSpPr>
      <xdr:spPr>
        <a:xfrm flipV="1">
          <a:off x="16804640" y="6991350"/>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9941FF73-53C5-4133-BF5B-A82AD9858617}"/>
            </a:ext>
          </a:extLst>
        </xdr:cNvPr>
        <xdr:cNvSpPr txBox="1"/>
      </xdr:nvSpPr>
      <xdr:spPr>
        <a:xfrm>
          <a:off x="18982132"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4E7A9C23-4A97-40F9-8795-9EAA73DDCC52}"/>
            </a:ext>
          </a:extLst>
        </xdr:cNvPr>
        <xdr:cNvSpPr txBox="1"/>
      </xdr:nvSpPr>
      <xdr:spPr>
        <a:xfrm>
          <a:off x="18182032" y="669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586C7591-01F2-4A7F-813E-8E2662ECA9BB}"/>
            </a:ext>
          </a:extLst>
        </xdr:cNvPr>
        <xdr:cNvSpPr txBox="1"/>
      </xdr:nvSpPr>
      <xdr:spPr>
        <a:xfrm>
          <a:off x="17384472"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BE41C427-864C-4C6E-A2F2-E15620A27E0A}"/>
            </a:ext>
          </a:extLst>
        </xdr:cNvPr>
        <xdr:cNvSpPr txBox="1"/>
      </xdr:nvSpPr>
      <xdr:spPr>
        <a:xfrm>
          <a:off x="1658881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165117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8D40BD7A-AF29-4C6B-B663-D53D89AAB612}"/>
            </a:ext>
          </a:extLst>
        </xdr:cNvPr>
        <xdr:cNvSpPr txBox="1"/>
      </xdr:nvSpPr>
      <xdr:spPr>
        <a:xfrm>
          <a:off x="18982132"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166387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F012FF99-D109-4637-AFE7-5D1520AFA8F4}"/>
            </a:ext>
          </a:extLst>
        </xdr:cNvPr>
        <xdr:cNvSpPr txBox="1"/>
      </xdr:nvSpPr>
      <xdr:spPr>
        <a:xfrm>
          <a:off x="18182032" y="70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F81B7B03-C78A-48A5-AFC6-42D752C3E3B4}"/>
            </a:ext>
          </a:extLst>
        </xdr:cNvPr>
        <xdr:cNvSpPr txBox="1"/>
      </xdr:nvSpPr>
      <xdr:spPr>
        <a:xfrm>
          <a:off x="17384472"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DEEE75A9-D44D-40C3-8AFB-8AFEEF0A96D2}"/>
            </a:ext>
          </a:extLst>
        </xdr:cNvPr>
        <xdr:cNvSpPr txBox="1"/>
      </xdr:nvSpPr>
      <xdr:spPr>
        <a:xfrm>
          <a:off x="16588817" y="703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4D4280AE-498B-450A-8960-2534403ADD4C}"/>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97075EA5-1028-40D3-897A-7E1AFA66C04B}"/>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65D53FC6-9289-4D5D-8868-69DA1942E3E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2481F1CB-06FA-45EA-944F-72EF6DE87FC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2DDB288F-69BF-4CA6-ACC4-A0B28005C30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A56E887D-9A47-4928-8243-6AAC7D1DABE9}"/>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84445B38-EC1D-423E-933D-BBEA816ACBA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ADD2E6CC-0B75-40FE-A099-F56DD09FA3F9}"/>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16735C40-2EB1-4C9A-8F80-2A5F79F24D5A}"/>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54436001-B53A-49F5-B231-8E57477CCF19}"/>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B99B1367-81B7-446B-AD1C-BE54BB1109CC}"/>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B922A2B0-6196-423B-A72B-721CD759620F}"/>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AD4A9B83-C6F6-4BB8-ADFE-8B61D1483C96}"/>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7D3D68F9-F2FF-4EA9-BCEE-73A704EC3EA4}"/>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9FFF4EE7-2DA2-4B46-A5BD-949D22335128}"/>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40AE10D4-C3A8-4A39-9C06-640726F35273}"/>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C1C64759-EA1D-4DAD-B75C-8B7538216B69}"/>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3EF86E5B-BAD3-42A9-A42E-711BB817908A}"/>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4DC7EC97-F882-4C6E-AF78-3CB835DCBDEB}"/>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B9AE5125-4183-4BD7-A53A-4B17607A59A5}"/>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A0E987ED-6C6F-4AF5-AC37-5FD0CA494836}"/>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DA4FB8DD-2BE9-489A-8B03-0994C16C78CA}"/>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CA9E23BA-4553-4DCE-B1FD-0FC3B9014742}"/>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5CE2FF0D-08B5-48E5-87E3-A623A06A23F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ED6F174A-3F56-4F33-82FF-F08166E8C908}"/>
            </a:ext>
          </a:extLst>
        </xdr:cNvPr>
        <xdr:cNvCxnSpPr/>
      </xdr:nvCxnSpPr>
      <xdr:spPr>
        <a:xfrm flipV="1">
          <a:off x="14703424" y="94830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F5E92A74-792A-40C9-8947-4B3B9B700AE0}"/>
            </a:ext>
          </a:extLst>
        </xdr:cNvPr>
        <xdr:cNvSpPr txBox="1"/>
      </xdr:nvSpPr>
      <xdr:spPr>
        <a:xfrm>
          <a:off x="1474216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F61DA7BF-20F1-401E-AD94-C3FC7F887A73}"/>
            </a:ext>
          </a:extLst>
        </xdr:cNvPr>
        <xdr:cNvCxnSpPr/>
      </xdr:nvCxnSpPr>
      <xdr:spPr>
        <a:xfrm>
          <a:off x="14611350" y="1090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5054BB6D-32BB-485E-80C8-8D1BA3C47876}"/>
            </a:ext>
          </a:extLst>
        </xdr:cNvPr>
        <xdr:cNvSpPr txBox="1"/>
      </xdr:nvSpPr>
      <xdr:spPr>
        <a:xfrm>
          <a:off x="1474216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C22AC498-B4F6-41E2-91C5-3FBC940BFDA6}"/>
            </a:ext>
          </a:extLst>
        </xdr:cNvPr>
        <xdr:cNvCxnSpPr/>
      </xdr:nvCxnSpPr>
      <xdr:spPr>
        <a:xfrm>
          <a:off x="14611350" y="948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E8BCA929-B1E0-4A2B-8EE3-9A8A439F8783}"/>
            </a:ext>
          </a:extLst>
        </xdr:cNvPr>
        <xdr:cNvSpPr txBox="1"/>
      </xdr:nvSpPr>
      <xdr:spPr>
        <a:xfrm>
          <a:off x="14742160" y="1028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DC47F9BA-E920-4FA8-B89A-1E283FA90F76}"/>
            </a:ext>
          </a:extLst>
        </xdr:cNvPr>
        <xdr:cNvSpPr/>
      </xdr:nvSpPr>
      <xdr:spPr>
        <a:xfrm>
          <a:off x="14649450" y="103066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2156CFCA-AE2D-4527-9BE3-090870E228C9}"/>
            </a:ext>
          </a:extLst>
        </xdr:cNvPr>
        <xdr:cNvSpPr/>
      </xdr:nvSpPr>
      <xdr:spPr>
        <a:xfrm>
          <a:off x="13887450" y="103314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a:extLst>
            <a:ext uri="{FF2B5EF4-FFF2-40B4-BE49-F238E27FC236}">
              <a16:creationId xmlns:a16="http://schemas.microsoft.com/office/drawing/2014/main" id="{E768E434-6454-4D21-B9B0-5644F658AC59}"/>
            </a:ext>
          </a:extLst>
        </xdr:cNvPr>
        <xdr:cNvSpPr/>
      </xdr:nvSpPr>
      <xdr:spPr>
        <a:xfrm>
          <a:off x="13089890" y="102362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a:extLst>
            <a:ext uri="{FF2B5EF4-FFF2-40B4-BE49-F238E27FC236}">
              <a16:creationId xmlns:a16="http://schemas.microsoft.com/office/drawing/2014/main" id="{CAA4212F-700B-4907-BC09-9E1ED221CF2E}"/>
            </a:ext>
          </a:extLst>
        </xdr:cNvPr>
        <xdr:cNvSpPr/>
      </xdr:nvSpPr>
      <xdr:spPr>
        <a:xfrm>
          <a:off x="123037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a:extLst>
            <a:ext uri="{FF2B5EF4-FFF2-40B4-BE49-F238E27FC236}">
              <a16:creationId xmlns:a16="http://schemas.microsoft.com/office/drawing/2014/main" id="{CD97F353-8D9F-41A5-8675-A6E1D206CADD}"/>
            </a:ext>
          </a:extLst>
        </xdr:cNvPr>
        <xdr:cNvSpPr/>
      </xdr:nvSpPr>
      <xdr:spPr>
        <a:xfrm>
          <a:off x="11487150" y="10238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5B90835-5FF9-4B50-B800-A342FF04D90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3FDCEFA-59E6-479C-9720-B6FB7BEA7CCA}"/>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3F29A71-4B23-4344-9443-28578AE031B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D5696CB-D7FE-455D-A0D7-A169EF8002E5}"/>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580B559-43AB-481A-818A-8B30491C34D6}"/>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7" name="楕円 546">
          <a:extLst>
            <a:ext uri="{FF2B5EF4-FFF2-40B4-BE49-F238E27FC236}">
              <a16:creationId xmlns:a16="http://schemas.microsoft.com/office/drawing/2014/main" id="{28747D72-1221-4D9C-9E7B-60E377A59B94}"/>
            </a:ext>
          </a:extLst>
        </xdr:cNvPr>
        <xdr:cNvSpPr/>
      </xdr:nvSpPr>
      <xdr:spPr>
        <a:xfrm>
          <a:off x="14649450" y="102743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8272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3402B56-B994-4310-A608-25AB03965B31}"/>
            </a:ext>
          </a:extLst>
        </xdr:cNvPr>
        <xdr:cNvSpPr txBox="1"/>
      </xdr:nvSpPr>
      <xdr:spPr>
        <a:xfrm>
          <a:off x="1474216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549" name="楕円 548">
          <a:extLst>
            <a:ext uri="{FF2B5EF4-FFF2-40B4-BE49-F238E27FC236}">
              <a16:creationId xmlns:a16="http://schemas.microsoft.com/office/drawing/2014/main" id="{7EF87BF9-5CA0-4870-9ADE-EE09A7353535}"/>
            </a:ext>
          </a:extLst>
        </xdr:cNvPr>
        <xdr:cNvSpPr/>
      </xdr:nvSpPr>
      <xdr:spPr>
        <a:xfrm>
          <a:off x="13887450" y="10232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36195</xdr:rowOff>
    </xdr:to>
    <xdr:cxnSp macro="">
      <xdr:nvCxnSpPr>
        <xdr:cNvPr id="550" name="直線コネクタ 549">
          <a:extLst>
            <a:ext uri="{FF2B5EF4-FFF2-40B4-BE49-F238E27FC236}">
              <a16:creationId xmlns:a16="http://schemas.microsoft.com/office/drawing/2014/main" id="{D2ACEE78-4283-4CF7-A011-3D08D266BCC6}"/>
            </a:ext>
          </a:extLst>
        </xdr:cNvPr>
        <xdr:cNvCxnSpPr/>
      </xdr:nvCxnSpPr>
      <xdr:spPr>
        <a:xfrm>
          <a:off x="13942060" y="10287000"/>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93980</xdr:rowOff>
    </xdr:from>
    <xdr:to>
      <xdr:col>76</xdr:col>
      <xdr:colOff>165100</xdr:colOff>
      <xdr:row>60</xdr:row>
      <xdr:rowOff>24130</xdr:rowOff>
    </xdr:to>
    <xdr:sp macro="" textlink="">
      <xdr:nvSpPr>
        <xdr:cNvPr id="551" name="楕円 550">
          <a:extLst>
            <a:ext uri="{FF2B5EF4-FFF2-40B4-BE49-F238E27FC236}">
              <a16:creationId xmlns:a16="http://schemas.microsoft.com/office/drawing/2014/main" id="{6B04A665-02F7-4781-94B9-2369F01F96FF}"/>
            </a:ext>
          </a:extLst>
        </xdr:cNvPr>
        <xdr:cNvSpPr/>
      </xdr:nvSpPr>
      <xdr:spPr>
        <a:xfrm>
          <a:off x="13089890" y="102133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59</xdr:row>
      <xdr:rowOff>167640</xdr:rowOff>
    </xdr:to>
    <xdr:cxnSp macro="">
      <xdr:nvCxnSpPr>
        <xdr:cNvPr id="552" name="直線コネクタ 551">
          <a:extLst>
            <a:ext uri="{FF2B5EF4-FFF2-40B4-BE49-F238E27FC236}">
              <a16:creationId xmlns:a16="http://schemas.microsoft.com/office/drawing/2014/main" id="{5AE94044-C30B-451C-97FB-2E89C1B53313}"/>
            </a:ext>
          </a:extLst>
        </xdr:cNvPr>
        <xdr:cNvCxnSpPr/>
      </xdr:nvCxnSpPr>
      <xdr:spPr>
        <a:xfrm>
          <a:off x="13144500" y="1025842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3" name="楕円 552">
          <a:extLst>
            <a:ext uri="{FF2B5EF4-FFF2-40B4-BE49-F238E27FC236}">
              <a16:creationId xmlns:a16="http://schemas.microsoft.com/office/drawing/2014/main" id="{8FA21450-910F-4E62-A00C-D27D9A552A6A}"/>
            </a:ext>
          </a:extLst>
        </xdr:cNvPr>
        <xdr:cNvSpPr/>
      </xdr:nvSpPr>
      <xdr:spPr>
        <a:xfrm>
          <a:off x="12303760" y="1017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144780</xdr:rowOff>
    </xdr:to>
    <xdr:cxnSp macro="">
      <xdr:nvCxnSpPr>
        <xdr:cNvPr id="554" name="直線コネクタ 553">
          <a:extLst>
            <a:ext uri="{FF2B5EF4-FFF2-40B4-BE49-F238E27FC236}">
              <a16:creationId xmlns:a16="http://schemas.microsoft.com/office/drawing/2014/main" id="{75F9D70D-A11C-4C33-8EE9-A17F1F2B9623}"/>
            </a:ext>
          </a:extLst>
        </xdr:cNvPr>
        <xdr:cNvCxnSpPr/>
      </xdr:nvCxnSpPr>
      <xdr:spPr>
        <a:xfrm>
          <a:off x="12346940" y="1021651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xdr:rowOff>
    </xdr:from>
    <xdr:to>
      <xdr:col>67</xdr:col>
      <xdr:colOff>101600</xdr:colOff>
      <xdr:row>59</xdr:row>
      <xdr:rowOff>109855</xdr:rowOff>
    </xdr:to>
    <xdr:sp macro="" textlink="">
      <xdr:nvSpPr>
        <xdr:cNvPr id="555" name="楕円 554">
          <a:extLst>
            <a:ext uri="{FF2B5EF4-FFF2-40B4-BE49-F238E27FC236}">
              <a16:creationId xmlns:a16="http://schemas.microsoft.com/office/drawing/2014/main" id="{B2B67180-F224-4A8A-ADA0-30CA695AD899}"/>
            </a:ext>
          </a:extLst>
        </xdr:cNvPr>
        <xdr:cNvSpPr/>
      </xdr:nvSpPr>
      <xdr:spPr>
        <a:xfrm>
          <a:off x="11487150" y="101257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59055</xdr:rowOff>
    </xdr:from>
    <xdr:to>
      <xdr:col>71</xdr:col>
      <xdr:colOff>177800</xdr:colOff>
      <xdr:row>59</xdr:row>
      <xdr:rowOff>102870</xdr:rowOff>
    </xdr:to>
    <xdr:cxnSp macro="">
      <xdr:nvCxnSpPr>
        <xdr:cNvPr id="556" name="直線コネクタ 555">
          <a:extLst>
            <a:ext uri="{FF2B5EF4-FFF2-40B4-BE49-F238E27FC236}">
              <a16:creationId xmlns:a16="http://schemas.microsoft.com/office/drawing/2014/main" id="{24164837-4972-4EEF-A67D-294A169A9719}"/>
            </a:ext>
          </a:extLst>
        </xdr:cNvPr>
        <xdr:cNvCxnSpPr/>
      </xdr:nvCxnSpPr>
      <xdr:spPr>
        <a:xfrm>
          <a:off x="11541760" y="10170795"/>
          <a:ext cx="80518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7" name="n_1aveValue【学校施設】&#10;有形固定資産減価償却率">
          <a:extLst>
            <a:ext uri="{FF2B5EF4-FFF2-40B4-BE49-F238E27FC236}">
              <a16:creationId xmlns:a16="http://schemas.microsoft.com/office/drawing/2014/main" id="{4FADE1A9-01D5-46D5-8FDE-715D7D31E469}"/>
            </a:ext>
          </a:extLst>
        </xdr:cNvPr>
        <xdr:cNvSpPr txBox="1"/>
      </xdr:nvSpPr>
      <xdr:spPr>
        <a:xfrm>
          <a:off x="1373823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8" name="n_2aveValue【学校施設】&#10;有形固定資産減価償却率">
          <a:extLst>
            <a:ext uri="{FF2B5EF4-FFF2-40B4-BE49-F238E27FC236}">
              <a16:creationId xmlns:a16="http://schemas.microsoft.com/office/drawing/2014/main" id="{74725D2F-5039-465A-9445-5750E8C16BB4}"/>
            </a:ext>
          </a:extLst>
        </xdr:cNvPr>
        <xdr:cNvSpPr txBox="1"/>
      </xdr:nvSpPr>
      <xdr:spPr>
        <a:xfrm>
          <a:off x="1295718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59" name="n_3aveValue【学校施設】&#10;有形固定資産減価償却率">
          <a:extLst>
            <a:ext uri="{FF2B5EF4-FFF2-40B4-BE49-F238E27FC236}">
              <a16:creationId xmlns:a16="http://schemas.microsoft.com/office/drawing/2014/main" id="{71B0DD40-8E8A-4487-B2C6-10575AA6BFD5}"/>
            </a:ext>
          </a:extLst>
        </xdr:cNvPr>
        <xdr:cNvSpPr txBox="1"/>
      </xdr:nvSpPr>
      <xdr:spPr>
        <a:xfrm>
          <a:off x="1217105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0" name="n_4aveValue【学校施設】&#10;有形固定資産減価償却率">
          <a:extLst>
            <a:ext uri="{FF2B5EF4-FFF2-40B4-BE49-F238E27FC236}">
              <a16:creationId xmlns:a16="http://schemas.microsoft.com/office/drawing/2014/main" id="{02C05D48-CFD2-493E-B3B1-E79B38DCBB6B}"/>
            </a:ext>
          </a:extLst>
        </xdr:cNvPr>
        <xdr:cNvSpPr txBox="1"/>
      </xdr:nvSpPr>
      <xdr:spPr>
        <a:xfrm>
          <a:off x="113544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63517</xdr:rowOff>
    </xdr:from>
    <xdr:ext cx="405111" cy="259045"/>
    <xdr:sp macro="" textlink="">
      <xdr:nvSpPr>
        <xdr:cNvPr id="561" name="n_1mainValue【学校施設】&#10;有形固定資産減価償却率">
          <a:extLst>
            <a:ext uri="{FF2B5EF4-FFF2-40B4-BE49-F238E27FC236}">
              <a16:creationId xmlns:a16="http://schemas.microsoft.com/office/drawing/2014/main" id="{CDFF9DA4-D024-4B57-98F0-9200FECB43F1}"/>
            </a:ext>
          </a:extLst>
        </xdr:cNvPr>
        <xdr:cNvSpPr txBox="1"/>
      </xdr:nvSpPr>
      <xdr:spPr>
        <a:xfrm>
          <a:off x="1373823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62" name="n_2mainValue【学校施設】&#10;有形固定資産減価償却率">
          <a:extLst>
            <a:ext uri="{FF2B5EF4-FFF2-40B4-BE49-F238E27FC236}">
              <a16:creationId xmlns:a16="http://schemas.microsoft.com/office/drawing/2014/main" id="{B1E268CD-C1C1-411A-BB0A-C26817BCAD3F}"/>
            </a:ext>
          </a:extLst>
        </xdr:cNvPr>
        <xdr:cNvSpPr txBox="1"/>
      </xdr:nvSpPr>
      <xdr:spPr>
        <a:xfrm>
          <a:off x="1295718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3" name="n_3mainValue【学校施設】&#10;有形固定資産減価償却率">
          <a:extLst>
            <a:ext uri="{FF2B5EF4-FFF2-40B4-BE49-F238E27FC236}">
              <a16:creationId xmlns:a16="http://schemas.microsoft.com/office/drawing/2014/main" id="{93BD3AFB-AF80-4668-B5E1-C247ECA9F3F2}"/>
            </a:ext>
          </a:extLst>
        </xdr:cNvPr>
        <xdr:cNvSpPr txBox="1"/>
      </xdr:nvSpPr>
      <xdr:spPr>
        <a:xfrm>
          <a:off x="1217105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126382</xdr:rowOff>
    </xdr:from>
    <xdr:ext cx="405111" cy="259045"/>
    <xdr:sp macro="" textlink="">
      <xdr:nvSpPr>
        <xdr:cNvPr id="564" name="n_4mainValue【学校施設】&#10;有形固定資産減価償却率">
          <a:extLst>
            <a:ext uri="{FF2B5EF4-FFF2-40B4-BE49-F238E27FC236}">
              <a16:creationId xmlns:a16="http://schemas.microsoft.com/office/drawing/2014/main" id="{E273C8E3-CD2B-4287-BE03-9F578A1B349F}"/>
            </a:ext>
          </a:extLst>
        </xdr:cNvPr>
        <xdr:cNvSpPr txBox="1"/>
      </xdr:nvSpPr>
      <xdr:spPr>
        <a:xfrm>
          <a:off x="113544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D8B22CAC-F922-4F91-A80F-FDD09A43FF1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148D2A96-24CB-4CBE-8525-0BBC92E3A96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6AE5DCAE-24A9-40F9-8ED7-CB926056472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861B4F32-88A7-4339-8661-9C3F397653D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1785457F-5B64-41CA-98B5-7731DC24F88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7A937056-F623-4CB3-A2F4-176FF3442AA0}"/>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928FD38A-413D-44CC-B8E3-3154A17557AE}"/>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1F09022-3DE4-4AD8-9873-9FE3BF797E3A}"/>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D99B6A45-D132-42EE-9481-C1808D3225B9}"/>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31CE946E-85BE-43D0-8819-4FC00B97E865}"/>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4A4A86AF-3ECD-4C06-8DC3-29A853E89758}"/>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1E626A89-8F98-4180-B458-DE4F7E13F32D}"/>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156996EE-C4F2-4CBF-9B40-ECF3E7D49E4D}"/>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4E8C7C14-EA91-483B-B153-11C355B691BA}"/>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F9D014F6-3ED9-4D8C-BF65-ACD644942D27}"/>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19A7349C-9B7D-42BD-8F7F-F8A4661C774D}"/>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77F58733-1668-416F-880B-99D94D77E4EC}"/>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4D3ED08E-D282-4C20-A412-7B687605C7F6}"/>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E3B935AF-5AE0-4E0B-9FA5-F97A1874EB22}"/>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49F270BE-A365-45EA-A015-4A9F298559C7}"/>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F5925471-760B-41FC-AAD7-EE9A36796F1B}"/>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185C5ED0-A11C-4D7A-9618-968F1731E274}"/>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773A0CDD-C95A-42D2-A94D-6042DD7F63E8}"/>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6247F0C-95C0-4B73-B9A8-9EF2173824F9}"/>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9B6779F9-C949-4DB7-A923-C283228B52B1}"/>
            </a:ext>
          </a:extLst>
        </xdr:cNvPr>
        <xdr:cNvCxnSpPr/>
      </xdr:nvCxnSpPr>
      <xdr:spPr>
        <a:xfrm flipV="1">
          <a:off x="19947254" y="9576054"/>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AFCA1441-3704-4ADD-A00E-A13D749C3066}"/>
            </a:ext>
          </a:extLst>
        </xdr:cNvPr>
        <xdr:cNvSpPr txBox="1"/>
      </xdr:nvSpPr>
      <xdr:spPr>
        <a:xfrm>
          <a:off x="1998599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20DCBB35-BEA7-4F95-9A41-2646B10C6D69}"/>
            </a:ext>
          </a:extLst>
        </xdr:cNvPr>
        <xdr:cNvCxnSpPr/>
      </xdr:nvCxnSpPr>
      <xdr:spPr>
        <a:xfrm>
          <a:off x="19885660" y="11013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42812C1C-8DA0-4D63-8D34-97FE6EA12245}"/>
            </a:ext>
          </a:extLst>
        </xdr:cNvPr>
        <xdr:cNvSpPr txBox="1"/>
      </xdr:nvSpPr>
      <xdr:spPr>
        <a:xfrm>
          <a:off x="19985990" y="935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CBC94185-5911-4A23-BE6B-21AEBC0BC467}"/>
            </a:ext>
          </a:extLst>
        </xdr:cNvPr>
        <xdr:cNvCxnSpPr/>
      </xdr:nvCxnSpPr>
      <xdr:spPr>
        <a:xfrm>
          <a:off x="19885660" y="9576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a:extLst>
            <a:ext uri="{FF2B5EF4-FFF2-40B4-BE49-F238E27FC236}">
              <a16:creationId xmlns:a16="http://schemas.microsoft.com/office/drawing/2014/main" id="{51D0072A-F5B0-4F21-BB30-B11296EA8732}"/>
            </a:ext>
          </a:extLst>
        </xdr:cNvPr>
        <xdr:cNvSpPr txBox="1"/>
      </xdr:nvSpPr>
      <xdr:spPr>
        <a:xfrm>
          <a:off x="19985990" y="10418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A79836ED-A873-4A2B-B1E5-6F18F54113BE}"/>
            </a:ext>
          </a:extLst>
        </xdr:cNvPr>
        <xdr:cNvSpPr/>
      </xdr:nvSpPr>
      <xdr:spPr>
        <a:xfrm>
          <a:off x="19904710" y="105710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D82FF882-E259-4387-ACFE-14F84AFF9E86}"/>
            </a:ext>
          </a:extLst>
        </xdr:cNvPr>
        <xdr:cNvSpPr/>
      </xdr:nvSpPr>
      <xdr:spPr>
        <a:xfrm>
          <a:off x="19161760" y="1058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a:extLst>
            <a:ext uri="{FF2B5EF4-FFF2-40B4-BE49-F238E27FC236}">
              <a16:creationId xmlns:a16="http://schemas.microsoft.com/office/drawing/2014/main" id="{51473627-FB11-4072-8B97-B969D9F78E97}"/>
            </a:ext>
          </a:extLst>
        </xdr:cNvPr>
        <xdr:cNvSpPr/>
      </xdr:nvSpPr>
      <xdr:spPr>
        <a:xfrm>
          <a:off x="18345150" y="106236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a:extLst>
            <a:ext uri="{FF2B5EF4-FFF2-40B4-BE49-F238E27FC236}">
              <a16:creationId xmlns:a16="http://schemas.microsoft.com/office/drawing/2014/main" id="{81B0F6B6-CCFC-415F-8D55-B5CDF67FEDB9}"/>
            </a:ext>
          </a:extLst>
        </xdr:cNvPr>
        <xdr:cNvSpPr/>
      </xdr:nvSpPr>
      <xdr:spPr>
        <a:xfrm>
          <a:off x="17547590" y="10652633"/>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a:extLst>
            <a:ext uri="{FF2B5EF4-FFF2-40B4-BE49-F238E27FC236}">
              <a16:creationId xmlns:a16="http://schemas.microsoft.com/office/drawing/2014/main" id="{C9DFE6F8-9482-418E-B7AC-F152DA976745}"/>
            </a:ext>
          </a:extLst>
        </xdr:cNvPr>
        <xdr:cNvSpPr/>
      </xdr:nvSpPr>
      <xdr:spPr>
        <a:xfrm>
          <a:off x="16761460" y="1066215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7F440C6-D7F2-44BC-9A8E-603C36E4620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489B672-2C6A-461E-A318-A94DF909D0DB}"/>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28CEF65-FC22-4995-866B-3B33155F61CC}"/>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7CE3BBC-43CA-4CF0-833A-4AAF2CE8D81C}"/>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713C82F-DAF6-4F2E-8BFD-8BE2BA101374}"/>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137414</xdr:rowOff>
    </xdr:from>
    <xdr:to>
      <xdr:col>116</xdr:col>
      <xdr:colOff>114300</xdr:colOff>
      <xdr:row>63</xdr:row>
      <xdr:rowOff>67564</xdr:rowOff>
    </xdr:to>
    <xdr:sp macro="" textlink="">
      <xdr:nvSpPr>
        <xdr:cNvPr id="605" name="楕円 604">
          <a:extLst>
            <a:ext uri="{FF2B5EF4-FFF2-40B4-BE49-F238E27FC236}">
              <a16:creationId xmlns:a16="http://schemas.microsoft.com/office/drawing/2014/main" id="{CA9A3308-D4D5-443A-ABD2-8C64C3ED7FB7}"/>
            </a:ext>
          </a:extLst>
        </xdr:cNvPr>
        <xdr:cNvSpPr/>
      </xdr:nvSpPr>
      <xdr:spPr>
        <a:xfrm>
          <a:off x="19904710" y="107635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115841</xdr:rowOff>
    </xdr:from>
    <xdr:ext cx="469744" cy="259045"/>
    <xdr:sp macro="" textlink="">
      <xdr:nvSpPr>
        <xdr:cNvPr id="606" name="【学校施設】&#10;一人当たり面積該当値テキスト">
          <a:extLst>
            <a:ext uri="{FF2B5EF4-FFF2-40B4-BE49-F238E27FC236}">
              <a16:creationId xmlns:a16="http://schemas.microsoft.com/office/drawing/2014/main" id="{708D6992-A6CB-4D56-BA75-E5E87CF46C57}"/>
            </a:ext>
          </a:extLst>
        </xdr:cNvPr>
        <xdr:cNvSpPr txBox="1"/>
      </xdr:nvSpPr>
      <xdr:spPr>
        <a:xfrm>
          <a:off x="19985990" y="1074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144272</xdr:rowOff>
    </xdr:from>
    <xdr:to>
      <xdr:col>112</xdr:col>
      <xdr:colOff>38100</xdr:colOff>
      <xdr:row>63</xdr:row>
      <xdr:rowOff>74422</xdr:rowOff>
    </xdr:to>
    <xdr:sp macro="" textlink="">
      <xdr:nvSpPr>
        <xdr:cNvPr id="607" name="楕円 606">
          <a:extLst>
            <a:ext uri="{FF2B5EF4-FFF2-40B4-BE49-F238E27FC236}">
              <a16:creationId xmlns:a16="http://schemas.microsoft.com/office/drawing/2014/main" id="{7F89AC06-64D9-4B5A-9246-A27E274FAE0E}"/>
            </a:ext>
          </a:extLst>
        </xdr:cNvPr>
        <xdr:cNvSpPr/>
      </xdr:nvSpPr>
      <xdr:spPr>
        <a:xfrm>
          <a:off x="19161760" y="1077226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xdr:rowOff>
    </xdr:from>
    <xdr:to>
      <xdr:col>116</xdr:col>
      <xdr:colOff>63500</xdr:colOff>
      <xdr:row>63</xdr:row>
      <xdr:rowOff>23622</xdr:rowOff>
    </xdr:to>
    <xdr:cxnSp macro="">
      <xdr:nvCxnSpPr>
        <xdr:cNvPr id="608" name="直線コネクタ 607">
          <a:extLst>
            <a:ext uri="{FF2B5EF4-FFF2-40B4-BE49-F238E27FC236}">
              <a16:creationId xmlns:a16="http://schemas.microsoft.com/office/drawing/2014/main" id="{467C988C-FBA2-408A-B8D3-5E7A4B6C49DE}"/>
            </a:ext>
          </a:extLst>
        </xdr:cNvPr>
        <xdr:cNvCxnSpPr/>
      </xdr:nvCxnSpPr>
      <xdr:spPr>
        <a:xfrm flipV="1">
          <a:off x="19204940" y="1082192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148463</xdr:rowOff>
    </xdr:from>
    <xdr:to>
      <xdr:col>107</xdr:col>
      <xdr:colOff>101600</xdr:colOff>
      <xdr:row>63</xdr:row>
      <xdr:rowOff>78613</xdr:rowOff>
    </xdr:to>
    <xdr:sp macro="" textlink="">
      <xdr:nvSpPr>
        <xdr:cNvPr id="609" name="楕円 608">
          <a:extLst>
            <a:ext uri="{FF2B5EF4-FFF2-40B4-BE49-F238E27FC236}">
              <a16:creationId xmlns:a16="http://schemas.microsoft.com/office/drawing/2014/main" id="{46C35FB5-8601-43EF-92DF-27E8465C228A}"/>
            </a:ext>
          </a:extLst>
        </xdr:cNvPr>
        <xdr:cNvSpPr/>
      </xdr:nvSpPr>
      <xdr:spPr>
        <a:xfrm>
          <a:off x="18345150" y="1077645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23622</xdr:rowOff>
    </xdr:from>
    <xdr:to>
      <xdr:col>111</xdr:col>
      <xdr:colOff>177800</xdr:colOff>
      <xdr:row>63</xdr:row>
      <xdr:rowOff>27813</xdr:rowOff>
    </xdr:to>
    <xdr:cxnSp macro="">
      <xdr:nvCxnSpPr>
        <xdr:cNvPr id="610" name="直線コネクタ 609">
          <a:extLst>
            <a:ext uri="{FF2B5EF4-FFF2-40B4-BE49-F238E27FC236}">
              <a16:creationId xmlns:a16="http://schemas.microsoft.com/office/drawing/2014/main" id="{ABF3E318-A909-49E9-B62F-364BF6078670}"/>
            </a:ext>
          </a:extLst>
        </xdr:cNvPr>
        <xdr:cNvCxnSpPr/>
      </xdr:nvCxnSpPr>
      <xdr:spPr>
        <a:xfrm flipV="1">
          <a:off x="18399760" y="10821162"/>
          <a:ext cx="80518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159131</xdr:rowOff>
    </xdr:from>
    <xdr:to>
      <xdr:col>102</xdr:col>
      <xdr:colOff>165100</xdr:colOff>
      <xdr:row>63</xdr:row>
      <xdr:rowOff>89281</xdr:rowOff>
    </xdr:to>
    <xdr:sp macro="" textlink="">
      <xdr:nvSpPr>
        <xdr:cNvPr id="611" name="楕円 610">
          <a:extLst>
            <a:ext uri="{FF2B5EF4-FFF2-40B4-BE49-F238E27FC236}">
              <a16:creationId xmlns:a16="http://schemas.microsoft.com/office/drawing/2014/main" id="{21D00DF8-959F-4415-B3B2-E5A95B5A6705}"/>
            </a:ext>
          </a:extLst>
        </xdr:cNvPr>
        <xdr:cNvSpPr/>
      </xdr:nvSpPr>
      <xdr:spPr>
        <a:xfrm>
          <a:off x="17547590" y="107909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27813</xdr:rowOff>
    </xdr:from>
    <xdr:to>
      <xdr:col>107</xdr:col>
      <xdr:colOff>50800</xdr:colOff>
      <xdr:row>63</xdr:row>
      <xdr:rowOff>38481</xdr:rowOff>
    </xdr:to>
    <xdr:cxnSp macro="">
      <xdr:nvCxnSpPr>
        <xdr:cNvPr id="612" name="直線コネクタ 611">
          <a:extLst>
            <a:ext uri="{FF2B5EF4-FFF2-40B4-BE49-F238E27FC236}">
              <a16:creationId xmlns:a16="http://schemas.microsoft.com/office/drawing/2014/main" id="{013C5EFE-57ED-49C0-BF62-31A156992760}"/>
            </a:ext>
          </a:extLst>
        </xdr:cNvPr>
        <xdr:cNvCxnSpPr/>
      </xdr:nvCxnSpPr>
      <xdr:spPr>
        <a:xfrm flipV="1">
          <a:off x="17602200" y="10827258"/>
          <a:ext cx="79756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161417</xdr:rowOff>
    </xdr:from>
    <xdr:to>
      <xdr:col>98</xdr:col>
      <xdr:colOff>38100</xdr:colOff>
      <xdr:row>63</xdr:row>
      <xdr:rowOff>91567</xdr:rowOff>
    </xdr:to>
    <xdr:sp macro="" textlink="">
      <xdr:nvSpPr>
        <xdr:cNvPr id="613" name="楕円 612">
          <a:extLst>
            <a:ext uri="{FF2B5EF4-FFF2-40B4-BE49-F238E27FC236}">
              <a16:creationId xmlns:a16="http://schemas.microsoft.com/office/drawing/2014/main" id="{D5F0FB4C-7FFC-4021-A1D2-BF7362EB08A0}"/>
            </a:ext>
          </a:extLst>
        </xdr:cNvPr>
        <xdr:cNvSpPr/>
      </xdr:nvSpPr>
      <xdr:spPr>
        <a:xfrm>
          <a:off x="16761460" y="1079322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38481</xdr:rowOff>
    </xdr:from>
    <xdr:to>
      <xdr:col>102</xdr:col>
      <xdr:colOff>114300</xdr:colOff>
      <xdr:row>63</xdr:row>
      <xdr:rowOff>40767</xdr:rowOff>
    </xdr:to>
    <xdr:cxnSp macro="">
      <xdr:nvCxnSpPr>
        <xdr:cNvPr id="614" name="直線コネクタ 613">
          <a:extLst>
            <a:ext uri="{FF2B5EF4-FFF2-40B4-BE49-F238E27FC236}">
              <a16:creationId xmlns:a16="http://schemas.microsoft.com/office/drawing/2014/main" id="{67E71131-CD67-4603-8A7B-217E5D3D1C9A}"/>
            </a:ext>
          </a:extLst>
        </xdr:cNvPr>
        <xdr:cNvCxnSpPr/>
      </xdr:nvCxnSpPr>
      <xdr:spPr>
        <a:xfrm flipV="1">
          <a:off x="16804640" y="10839831"/>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a:extLst>
            <a:ext uri="{FF2B5EF4-FFF2-40B4-BE49-F238E27FC236}">
              <a16:creationId xmlns:a16="http://schemas.microsoft.com/office/drawing/2014/main" id="{AA42E96A-B0A5-44EA-9AC6-17B9810DD4F4}"/>
            </a:ext>
          </a:extLst>
        </xdr:cNvPr>
        <xdr:cNvSpPr txBox="1"/>
      </xdr:nvSpPr>
      <xdr:spPr>
        <a:xfrm>
          <a:off x="1898213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616" name="n_2aveValue【学校施設】&#10;一人当たり面積">
          <a:extLst>
            <a:ext uri="{FF2B5EF4-FFF2-40B4-BE49-F238E27FC236}">
              <a16:creationId xmlns:a16="http://schemas.microsoft.com/office/drawing/2014/main" id="{5E2B9FDB-91C5-4A48-85D6-A9AF86308809}"/>
            </a:ext>
          </a:extLst>
        </xdr:cNvPr>
        <xdr:cNvSpPr txBox="1"/>
      </xdr:nvSpPr>
      <xdr:spPr>
        <a:xfrm>
          <a:off x="18182032" y="1039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617" name="n_3aveValue【学校施設】&#10;一人当たり面積">
          <a:extLst>
            <a:ext uri="{FF2B5EF4-FFF2-40B4-BE49-F238E27FC236}">
              <a16:creationId xmlns:a16="http://schemas.microsoft.com/office/drawing/2014/main" id="{4BC6E795-403B-4365-9416-AA104E1AEEEC}"/>
            </a:ext>
          </a:extLst>
        </xdr:cNvPr>
        <xdr:cNvSpPr txBox="1"/>
      </xdr:nvSpPr>
      <xdr:spPr>
        <a:xfrm>
          <a:off x="17384472"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618" name="n_4aveValue【学校施設】&#10;一人当たり面積">
          <a:extLst>
            <a:ext uri="{FF2B5EF4-FFF2-40B4-BE49-F238E27FC236}">
              <a16:creationId xmlns:a16="http://schemas.microsoft.com/office/drawing/2014/main" id="{2EABBE91-24A1-48D9-8C4A-EE342DA344D9}"/>
            </a:ext>
          </a:extLst>
        </xdr:cNvPr>
        <xdr:cNvSpPr txBox="1"/>
      </xdr:nvSpPr>
      <xdr:spPr>
        <a:xfrm>
          <a:off x="1658881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65549</xdr:rowOff>
    </xdr:from>
    <xdr:ext cx="469744" cy="259045"/>
    <xdr:sp macro="" textlink="">
      <xdr:nvSpPr>
        <xdr:cNvPr id="619" name="n_1mainValue【学校施設】&#10;一人当たり面積">
          <a:extLst>
            <a:ext uri="{FF2B5EF4-FFF2-40B4-BE49-F238E27FC236}">
              <a16:creationId xmlns:a16="http://schemas.microsoft.com/office/drawing/2014/main" id="{3C15A9F0-46A8-4807-B61C-C8C42EB50D29}"/>
            </a:ext>
          </a:extLst>
        </xdr:cNvPr>
        <xdr:cNvSpPr txBox="1"/>
      </xdr:nvSpPr>
      <xdr:spPr>
        <a:xfrm>
          <a:off x="18982132" y="108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69740</xdr:rowOff>
    </xdr:from>
    <xdr:ext cx="469744" cy="259045"/>
    <xdr:sp macro="" textlink="">
      <xdr:nvSpPr>
        <xdr:cNvPr id="620" name="n_2mainValue【学校施設】&#10;一人当たり面積">
          <a:extLst>
            <a:ext uri="{FF2B5EF4-FFF2-40B4-BE49-F238E27FC236}">
              <a16:creationId xmlns:a16="http://schemas.microsoft.com/office/drawing/2014/main" id="{633AE889-8A25-4F63-85F0-9E300FA72D86}"/>
            </a:ext>
          </a:extLst>
        </xdr:cNvPr>
        <xdr:cNvSpPr txBox="1"/>
      </xdr:nvSpPr>
      <xdr:spPr>
        <a:xfrm>
          <a:off x="18182032"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80408</xdr:rowOff>
    </xdr:from>
    <xdr:ext cx="469744" cy="259045"/>
    <xdr:sp macro="" textlink="">
      <xdr:nvSpPr>
        <xdr:cNvPr id="621" name="n_3mainValue【学校施設】&#10;一人当たり面積">
          <a:extLst>
            <a:ext uri="{FF2B5EF4-FFF2-40B4-BE49-F238E27FC236}">
              <a16:creationId xmlns:a16="http://schemas.microsoft.com/office/drawing/2014/main" id="{8C18F0BF-A95B-4E7D-AC31-107CF95A5E4B}"/>
            </a:ext>
          </a:extLst>
        </xdr:cNvPr>
        <xdr:cNvSpPr txBox="1"/>
      </xdr:nvSpPr>
      <xdr:spPr>
        <a:xfrm>
          <a:off x="17384472" y="108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82694</xdr:rowOff>
    </xdr:from>
    <xdr:ext cx="469744" cy="259045"/>
    <xdr:sp macro="" textlink="">
      <xdr:nvSpPr>
        <xdr:cNvPr id="622" name="n_4mainValue【学校施設】&#10;一人当たり面積">
          <a:extLst>
            <a:ext uri="{FF2B5EF4-FFF2-40B4-BE49-F238E27FC236}">
              <a16:creationId xmlns:a16="http://schemas.microsoft.com/office/drawing/2014/main" id="{5D65BFA5-C772-4AE5-8398-CE0F1D75D59D}"/>
            </a:ext>
          </a:extLst>
        </xdr:cNvPr>
        <xdr:cNvSpPr txBox="1"/>
      </xdr:nvSpPr>
      <xdr:spPr>
        <a:xfrm>
          <a:off x="16588817"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553B284-8BDC-4BE6-8FAA-7D1627E83CBC}"/>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4A43CABB-91F4-425C-BA29-A11860EB69C3}"/>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602A52BF-194B-496D-B244-58187E46C52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DEC17A6F-0D52-4AF9-B337-CC8666924027}"/>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8F66EEEA-B34B-4661-96AF-3183A8492643}"/>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BAB419EF-C56C-41AD-A9AA-170EC97E8AD9}"/>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56D9AD59-86FF-457D-A1AD-30A0A9BFA3C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D1150DAA-678D-42FC-B595-89C64A411483}"/>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8D3313A-0058-4C12-B69B-80820FA19932}"/>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4C837283-2662-4E0B-A593-E26B046279C6}"/>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F7BD22FF-9A01-4099-9E15-E891B51626F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7A92234D-1C0F-4914-A563-D09BACAA32C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4229E86D-A015-47D4-8C41-E098D14BCC8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74587E59-195D-4DCF-A1B4-1ED3C5FC4675}"/>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BF6E05AE-170C-41E4-B43A-6F1BE4045C18}"/>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21EBCA60-5BBF-4B72-B0D3-10472A264D87}"/>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9CF533E0-88B1-4277-82D9-5EAFFFC844A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EF21EDE6-EAA3-4050-B1B5-DC3F6AC0A92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1F156747-9BFA-4A6E-A082-6B46AD6B240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4A257822-7FB5-49F9-8E31-2B6BCE5663B2}"/>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F24ACA8E-E491-429F-AE50-445875E6A5E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AA72FEE8-39AF-420B-8A29-8576BF02ECFA}"/>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BC6E0AE7-9DDF-41A3-BD94-24919E7C765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D687BD55-DDAA-4135-85FA-307CEE0C9AC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4AAB360B-47AB-4964-92C6-16A7C54110F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636439A9-919D-443C-BF3B-05B6F36CC5D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D7A28381-DF43-4DF8-8CB4-3A531848C1B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E5FF9AA4-0B91-4D8C-8F86-1A1DA5A60F28}"/>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5E4A8A00-53DF-4776-A9F3-322C092EA6F6}"/>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7ACBA1A0-121E-4BE8-8789-3E94F2E92490}"/>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5D3C46C-BF2D-45C0-AD7D-565F6FDD4542}"/>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9FA95648-B491-45B1-91FD-2541631F9541}"/>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48B520FF-5363-4CAB-B73F-32CFF2FA3FD2}"/>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513348E9-8296-46C4-9B37-F30799113018}"/>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B97A86EA-96B6-4EC3-AE26-41B1926E8957}"/>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CC666A66-0A6C-4871-B519-2C4215E22C43}"/>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5D9ADBE9-68D2-43C7-B2A7-C884E10A59FA}"/>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A64C8DA6-2220-45A8-9FFF-3FD456F603E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1317E2A9-2004-4C1F-88F3-AC47C012792D}"/>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07C3AE53-30CF-4468-9DDC-3D7FF3BB7603}"/>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F86FA4FD-A25A-4856-B59A-4D1309D683EB}"/>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7371D0D2-A40B-443E-902D-3A313DD00D7A}"/>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ADE7F34D-A037-4AF7-A02C-4920F95BE5A9}"/>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A1AF0632-28AA-4F6B-8CFF-F0EE9A097FCD}"/>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667" name="【公民館】&#10;有形固定資産減価償却率平均値テキスト">
          <a:extLst>
            <a:ext uri="{FF2B5EF4-FFF2-40B4-BE49-F238E27FC236}">
              <a16:creationId xmlns:a16="http://schemas.microsoft.com/office/drawing/2014/main" id="{8A473A21-F05B-46E1-878D-7D3E1493F04A}"/>
            </a:ext>
          </a:extLst>
        </xdr:cNvPr>
        <xdr:cNvSpPr txBox="1"/>
      </xdr:nvSpPr>
      <xdr:spPr>
        <a:xfrm>
          <a:off x="14742160" y="17832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a:extLst>
            <a:ext uri="{FF2B5EF4-FFF2-40B4-BE49-F238E27FC236}">
              <a16:creationId xmlns:a16="http://schemas.microsoft.com/office/drawing/2014/main" id="{9A6F1FB0-333A-4726-864D-25B0901C5FF6}"/>
            </a:ext>
          </a:extLst>
        </xdr:cNvPr>
        <xdr:cNvSpPr/>
      </xdr:nvSpPr>
      <xdr:spPr>
        <a:xfrm>
          <a:off x="14649450" y="1784604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69" name="フローチャート: 判断 668">
          <a:extLst>
            <a:ext uri="{FF2B5EF4-FFF2-40B4-BE49-F238E27FC236}">
              <a16:creationId xmlns:a16="http://schemas.microsoft.com/office/drawing/2014/main" id="{628A0F2F-EC91-4A82-8EA6-DCD26A3516FF}"/>
            </a:ext>
          </a:extLst>
        </xdr:cNvPr>
        <xdr:cNvSpPr/>
      </xdr:nvSpPr>
      <xdr:spPr>
        <a:xfrm>
          <a:off x="13887450" y="1786636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70" name="フローチャート: 判断 669">
          <a:extLst>
            <a:ext uri="{FF2B5EF4-FFF2-40B4-BE49-F238E27FC236}">
              <a16:creationId xmlns:a16="http://schemas.microsoft.com/office/drawing/2014/main" id="{B110EC55-ECFD-42AA-B47B-4ED307281CE8}"/>
            </a:ext>
          </a:extLst>
        </xdr:cNvPr>
        <xdr:cNvSpPr/>
      </xdr:nvSpPr>
      <xdr:spPr>
        <a:xfrm>
          <a:off x="13089890" y="1785112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71" name="フローチャート: 判断 670">
          <a:extLst>
            <a:ext uri="{FF2B5EF4-FFF2-40B4-BE49-F238E27FC236}">
              <a16:creationId xmlns:a16="http://schemas.microsoft.com/office/drawing/2014/main" id="{60F189D2-7728-4ADC-8FE5-CCDE8E7F8AED}"/>
            </a:ext>
          </a:extLst>
        </xdr:cNvPr>
        <xdr:cNvSpPr/>
      </xdr:nvSpPr>
      <xdr:spPr>
        <a:xfrm>
          <a:off x="12303760" y="178606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72" name="フローチャート: 判断 671">
          <a:extLst>
            <a:ext uri="{FF2B5EF4-FFF2-40B4-BE49-F238E27FC236}">
              <a16:creationId xmlns:a16="http://schemas.microsoft.com/office/drawing/2014/main" id="{5BBC6220-5CFF-4F89-9DC8-3B6B98FD19FA}"/>
            </a:ext>
          </a:extLst>
        </xdr:cNvPr>
        <xdr:cNvSpPr/>
      </xdr:nvSpPr>
      <xdr:spPr>
        <a:xfrm>
          <a:off x="11487150" y="1784985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5D7739C5-CCD6-4502-934D-412AEEA15B3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989656A-2865-4380-A0B8-73BD62C72C0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6AE7209-E930-4AB2-BEE5-D893F1B2E55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7D940920-690D-4A94-A112-161A43D9FE3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E75D690-0FB7-4657-A293-95FD35853147}"/>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161289</xdr:rowOff>
    </xdr:from>
    <xdr:to>
      <xdr:col>85</xdr:col>
      <xdr:colOff>177800</xdr:colOff>
      <xdr:row>100</xdr:row>
      <xdr:rowOff>91439</xdr:rowOff>
    </xdr:to>
    <xdr:sp macro="" textlink="">
      <xdr:nvSpPr>
        <xdr:cNvPr id="678" name="楕円 677">
          <a:extLst>
            <a:ext uri="{FF2B5EF4-FFF2-40B4-BE49-F238E27FC236}">
              <a16:creationId xmlns:a16="http://schemas.microsoft.com/office/drawing/2014/main" id="{1E4A77E0-5587-40E4-B272-BC672160E011}"/>
            </a:ext>
          </a:extLst>
        </xdr:cNvPr>
        <xdr:cNvSpPr/>
      </xdr:nvSpPr>
      <xdr:spPr>
        <a:xfrm>
          <a:off x="14649450" y="1713674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76216</xdr:rowOff>
    </xdr:from>
    <xdr:ext cx="340478" cy="259045"/>
    <xdr:sp macro="" textlink="">
      <xdr:nvSpPr>
        <xdr:cNvPr id="679" name="【公民館】&#10;有形固定資産減価償却率該当値テキスト">
          <a:extLst>
            <a:ext uri="{FF2B5EF4-FFF2-40B4-BE49-F238E27FC236}">
              <a16:creationId xmlns:a16="http://schemas.microsoft.com/office/drawing/2014/main" id="{0699F7D7-14F4-406A-B4D1-9586E4AF835D}"/>
            </a:ext>
          </a:extLst>
        </xdr:cNvPr>
        <xdr:cNvSpPr txBox="1"/>
      </xdr:nvSpPr>
      <xdr:spPr>
        <a:xfrm>
          <a:off x="14742160" y="17049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118111</xdr:rowOff>
    </xdr:from>
    <xdr:to>
      <xdr:col>81</xdr:col>
      <xdr:colOff>101600</xdr:colOff>
      <xdr:row>101</xdr:row>
      <xdr:rowOff>48261</xdr:rowOff>
    </xdr:to>
    <xdr:sp macro="" textlink="">
      <xdr:nvSpPr>
        <xdr:cNvPr id="680" name="楕円 679">
          <a:extLst>
            <a:ext uri="{FF2B5EF4-FFF2-40B4-BE49-F238E27FC236}">
              <a16:creationId xmlns:a16="http://schemas.microsoft.com/office/drawing/2014/main" id="{74FFA599-69B1-414E-9C1F-4E53EF2677E1}"/>
            </a:ext>
          </a:extLst>
        </xdr:cNvPr>
        <xdr:cNvSpPr/>
      </xdr:nvSpPr>
      <xdr:spPr>
        <a:xfrm>
          <a:off x="13887450" y="172650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40639</xdr:rowOff>
    </xdr:from>
    <xdr:to>
      <xdr:col>85</xdr:col>
      <xdr:colOff>127000</xdr:colOff>
      <xdr:row>100</xdr:row>
      <xdr:rowOff>168911</xdr:rowOff>
    </xdr:to>
    <xdr:cxnSp macro="">
      <xdr:nvCxnSpPr>
        <xdr:cNvPr id="681" name="直線コネクタ 680">
          <a:extLst>
            <a:ext uri="{FF2B5EF4-FFF2-40B4-BE49-F238E27FC236}">
              <a16:creationId xmlns:a16="http://schemas.microsoft.com/office/drawing/2014/main" id="{73DC9CDB-01A6-4338-B37B-DDB72B195E8B}"/>
            </a:ext>
          </a:extLst>
        </xdr:cNvPr>
        <xdr:cNvCxnSpPr/>
      </xdr:nvCxnSpPr>
      <xdr:spPr>
        <a:xfrm flipV="1">
          <a:off x="13942060" y="17185639"/>
          <a:ext cx="762000" cy="13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682" name="楕円 681">
          <a:extLst>
            <a:ext uri="{FF2B5EF4-FFF2-40B4-BE49-F238E27FC236}">
              <a16:creationId xmlns:a16="http://schemas.microsoft.com/office/drawing/2014/main" id="{E7646F89-8554-492C-8DA1-CEFEC8A7A739}"/>
            </a:ext>
          </a:extLst>
        </xdr:cNvPr>
        <xdr:cNvSpPr/>
      </xdr:nvSpPr>
      <xdr:spPr>
        <a:xfrm>
          <a:off x="13089890" y="1829053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168911</xdr:rowOff>
    </xdr:from>
    <xdr:to>
      <xdr:col>81</xdr:col>
      <xdr:colOff>50800</xdr:colOff>
      <xdr:row>106</xdr:row>
      <xdr:rowOff>167639</xdr:rowOff>
    </xdr:to>
    <xdr:cxnSp macro="">
      <xdr:nvCxnSpPr>
        <xdr:cNvPr id="683" name="直線コネクタ 682">
          <a:extLst>
            <a:ext uri="{FF2B5EF4-FFF2-40B4-BE49-F238E27FC236}">
              <a16:creationId xmlns:a16="http://schemas.microsoft.com/office/drawing/2014/main" id="{22C35AE8-8D1E-4D16-B8B0-A5FADE833418}"/>
            </a:ext>
          </a:extLst>
        </xdr:cNvPr>
        <xdr:cNvCxnSpPr/>
      </xdr:nvCxnSpPr>
      <xdr:spPr>
        <a:xfrm flipV="1">
          <a:off x="13144500" y="17317721"/>
          <a:ext cx="797560" cy="102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90170</xdr:rowOff>
    </xdr:from>
    <xdr:to>
      <xdr:col>72</xdr:col>
      <xdr:colOff>38100</xdr:colOff>
      <xdr:row>107</xdr:row>
      <xdr:rowOff>20320</xdr:rowOff>
    </xdr:to>
    <xdr:sp macro="" textlink="">
      <xdr:nvSpPr>
        <xdr:cNvPr id="684" name="楕円 683">
          <a:extLst>
            <a:ext uri="{FF2B5EF4-FFF2-40B4-BE49-F238E27FC236}">
              <a16:creationId xmlns:a16="http://schemas.microsoft.com/office/drawing/2014/main" id="{DA9D0911-E268-406B-AA11-FB268DFA5AE7}"/>
            </a:ext>
          </a:extLst>
        </xdr:cNvPr>
        <xdr:cNvSpPr/>
      </xdr:nvSpPr>
      <xdr:spPr>
        <a:xfrm>
          <a:off x="12303760" y="182676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140970</xdr:rowOff>
    </xdr:from>
    <xdr:to>
      <xdr:col>76</xdr:col>
      <xdr:colOff>114300</xdr:colOff>
      <xdr:row>106</xdr:row>
      <xdr:rowOff>167639</xdr:rowOff>
    </xdr:to>
    <xdr:cxnSp macro="">
      <xdr:nvCxnSpPr>
        <xdr:cNvPr id="685" name="直線コネクタ 684">
          <a:extLst>
            <a:ext uri="{FF2B5EF4-FFF2-40B4-BE49-F238E27FC236}">
              <a16:creationId xmlns:a16="http://schemas.microsoft.com/office/drawing/2014/main" id="{FADF8D5C-D35F-4721-A291-8F042D78A466}"/>
            </a:ext>
          </a:extLst>
        </xdr:cNvPr>
        <xdr:cNvCxnSpPr/>
      </xdr:nvCxnSpPr>
      <xdr:spPr>
        <a:xfrm>
          <a:off x="12346940" y="18312765"/>
          <a:ext cx="797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686" name="楕円 685">
          <a:extLst>
            <a:ext uri="{FF2B5EF4-FFF2-40B4-BE49-F238E27FC236}">
              <a16:creationId xmlns:a16="http://schemas.microsoft.com/office/drawing/2014/main" id="{E3180D2F-1FBA-4627-A7EF-63E3E92DC64A}"/>
            </a:ext>
          </a:extLst>
        </xdr:cNvPr>
        <xdr:cNvSpPr/>
      </xdr:nvSpPr>
      <xdr:spPr>
        <a:xfrm>
          <a:off x="11487150" y="18233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106</xdr:row>
      <xdr:rowOff>140970</xdr:rowOff>
    </xdr:to>
    <xdr:cxnSp macro="">
      <xdr:nvCxnSpPr>
        <xdr:cNvPr id="687" name="直線コネクタ 686">
          <a:extLst>
            <a:ext uri="{FF2B5EF4-FFF2-40B4-BE49-F238E27FC236}">
              <a16:creationId xmlns:a16="http://schemas.microsoft.com/office/drawing/2014/main" id="{B0DD5DED-D71E-401F-907D-1DD931BDF5EF}"/>
            </a:ext>
          </a:extLst>
        </xdr:cNvPr>
        <xdr:cNvCxnSpPr/>
      </xdr:nvCxnSpPr>
      <xdr:spPr>
        <a:xfrm>
          <a:off x="11541760" y="18288000"/>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688" name="n_1aveValue【公民館】&#10;有形固定資産減価償却率">
          <a:extLst>
            <a:ext uri="{FF2B5EF4-FFF2-40B4-BE49-F238E27FC236}">
              <a16:creationId xmlns:a16="http://schemas.microsoft.com/office/drawing/2014/main" id="{BC00EE35-1BF9-46B3-B0BA-32E357A141B4}"/>
            </a:ext>
          </a:extLst>
        </xdr:cNvPr>
        <xdr:cNvSpPr txBox="1"/>
      </xdr:nvSpPr>
      <xdr:spPr>
        <a:xfrm>
          <a:off x="13738234" y="17962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89" name="n_2aveValue【公民館】&#10;有形固定資産減価償却率">
          <a:extLst>
            <a:ext uri="{FF2B5EF4-FFF2-40B4-BE49-F238E27FC236}">
              <a16:creationId xmlns:a16="http://schemas.microsoft.com/office/drawing/2014/main" id="{5297BC59-B751-42AC-8AD8-64A7A806AAAB}"/>
            </a:ext>
          </a:extLst>
        </xdr:cNvPr>
        <xdr:cNvSpPr txBox="1"/>
      </xdr:nvSpPr>
      <xdr:spPr>
        <a:xfrm>
          <a:off x="12957184" y="17618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90" name="n_3aveValue【公民館】&#10;有形固定資産減価償却率">
          <a:extLst>
            <a:ext uri="{FF2B5EF4-FFF2-40B4-BE49-F238E27FC236}">
              <a16:creationId xmlns:a16="http://schemas.microsoft.com/office/drawing/2014/main" id="{EC94BA21-82D1-45EC-8363-285F1E2ABCF3}"/>
            </a:ext>
          </a:extLst>
        </xdr:cNvPr>
        <xdr:cNvSpPr txBox="1"/>
      </xdr:nvSpPr>
      <xdr:spPr>
        <a:xfrm>
          <a:off x="1217105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91" name="n_4aveValue【公民館】&#10;有形固定資産減価償却率">
          <a:extLst>
            <a:ext uri="{FF2B5EF4-FFF2-40B4-BE49-F238E27FC236}">
              <a16:creationId xmlns:a16="http://schemas.microsoft.com/office/drawing/2014/main" id="{5A6E6DFD-310B-45CA-BF86-5070257E64E8}"/>
            </a:ext>
          </a:extLst>
        </xdr:cNvPr>
        <xdr:cNvSpPr txBox="1"/>
      </xdr:nvSpPr>
      <xdr:spPr>
        <a:xfrm>
          <a:off x="11354444" y="1762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64788</xdr:rowOff>
    </xdr:from>
    <xdr:ext cx="405111" cy="259045"/>
    <xdr:sp macro="" textlink="">
      <xdr:nvSpPr>
        <xdr:cNvPr id="692" name="n_1mainValue【公民館】&#10;有形固定資産減価償却率">
          <a:extLst>
            <a:ext uri="{FF2B5EF4-FFF2-40B4-BE49-F238E27FC236}">
              <a16:creationId xmlns:a16="http://schemas.microsoft.com/office/drawing/2014/main" id="{36D701D1-7487-45D3-979D-26473BBB4EE7}"/>
            </a:ext>
          </a:extLst>
        </xdr:cNvPr>
        <xdr:cNvSpPr txBox="1"/>
      </xdr:nvSpPr>
      <xdr:spPr>
        <a:xfrm>
          <a:off x="13738234" y="1703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693" name="n_2mainValue【公民館】&#10;有形固定資産減価償却率">
          <a:extLst>
            <a:ext uri="{FF2B5EF4-FFF2-40B4-BE49-F238E27FC236}">
              <a16:creationId xmlns:a16="http://schemas.microsoft.com/office/drawing/2014/main" id="{4D2F51D2-6163-41BC-8AE0-2F3B2F679C3A}"/>
            </a:ext>
          </a:extLst>
        </xdr:cNvPr>
        <xdr:cNvSpPr txBox="1"/>
      </xdr:nvSpPr>
      <xdr:spPr>
        <a:xfrm>
          <a:off x="1295718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11447</xdr:rowOff>
    </xdr:from>
    <xdr:ext cx="405111" cy="259045"/>
    <xdr:sp macro="" textlink="">
      <xdr:nvSpPr>
        <xdr:cNvPr id="694" name="n_3mainValue【公民館】&#10;有形固定資産減価償却率">
          <a:extLst>
            <a:ext uri="{FF2B5EF4-FFF2-40B4-BE49-F238E27FC236}">
              <a16:creationId xmlns:a16="http://schemas.microsoft.com/office/drawing/2014/main" id="{645FF877-CE54-4A80-8016-5C6813A2E29B}"/>
            </a:ext>
          </a:extLst>
        </xdr:cNvPr>
        <xdr:cNvSpPr txBox="1"/>
      </xdr:nvSpPr>
      <xdr:spPr>
        <a:xfrm>
          <a:off x="1217105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695" name="n_4mainValue【公民館】&#10;有形固定資産減価償却率">
          <a:extLst>
            <a:ext uri="{FF2B5EF4-FFF2-40B4-BE49-F238E27FC236}">
              <a16:creationId xmlns:a16="http://schemas.microsoft.com/office/drawing/2014/main" id="{42BA7C53-201B-447A-96C5-4E1FE44A6014}"/>
            </a:ext>
          </a:extLst>
        </xdr:cNvPr>
        <xdr:cNvSpPr txBox="1"/>
      </xdr:nvSpPr>
      <xdr:spPr>
        <a:xfrm>
          <a:off x="113544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38977E5F-4766-4273-BEA0-E919873165C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8988AB2D-B45A-4F69-9726-0BA9958AC0B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5FC3C091-1BA1-438A-87D2-A155E6B3612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51216FC6-D96B-43CA-9DAE-D384828015F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35D5C2E5-65B5-4691-8304-AE2FB21F2EFC}"/>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A9347EBF-A217-44B7-A1B4-347666DEC87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F90AE18-192C-41F9-A570-082B58645B8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468B2F40-9D90-40DB-B286-19C0E86A7E94}"/>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C4C0CFE0-A756-4BA5-B384-23098EF7C760}"/>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C1AAD0E6-DE5A-4C17-AFE8-208168BCF7AC}"/>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413E5EE6-B4C0-4002-ACCF-C981C107FA84}"/>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E084F461-1433-4C9C-9157-9D63A678CBF1}"/>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67A52481-7EF0-42A7-9F50-6B3BF3BE10BE}"/>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D2252D52-82D6-47AA-8580-207231DD67C0}"/>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6403B45D-3FFB-49B6-B075-3412EE976CE8}"/>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1067CD16-9D1E-41A7-9F6C-508C41CF2F5C}"/>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6341D7D4-CF7A-4A40-867E-CD4563266636}"/>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FBA972EF-C432-4EB8-BFAB-971E05CC8D7B}"/>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6374DCD3-EB84-490F-9D1A-1F750E215158}"/>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F27C395F-FF33-4BDB-914C-FC87A58023C9}"/>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A0B1BA3D-A6E1-4C4D-A4DB-68E3227140FA}"/>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FABD1FE7-D8A6-4DB1-8E4C-3C098BAAE5F3}"/>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9E2D7E70-BCB4-49C5-B2B7-5DE70794F337}"/>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6D586ED8-894C-4F05-89EC-61F72A43BC85}"/>
            </a:ext>
          </a:extLst>
        </xdr:cNvPr>
        <xdr:cNvCxnSpPr/>
      </xdr:nvCxnSpPr>
      <xdr:spPr>
        <a:xfrm flipV="1">
          <a:off x="19947254" y="1724723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F542F9D6-C576-4A42-8106-01D32FC52E61}"/>
            </a:ext>
          </a:extLst>
        </xdr:cNvPr>
        <xdr:cNvSpPr txBox="1"/>
      </xdr:nvSpPr>
      <xdr:spPr>
        <a:xfrm>
          <a:off x="19985990" y="18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F8038AF6-40A1-420D-8661-D643836D0EA5}"/>
            </a:ext>
          </a:extLst>
        </xdr:cNvPr>
        <xdr:cNvCxnSpPr/>
      </xdr:nvCxnSpPr>
      <xdr:spPr>
        <a:xfrm>
          <a:off x="19885660" y="18656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a:extLst>
            <a:ext uri="{FF2B5EF4-FFF2-40B4-BE49-F238E27FC236}">
              <a16:creationId xmlns:a16="http://schemas.microsoft.com/office/drawing/2014/main" id="{44509EBD-FC42-4B76-837C-B53B960CACB1}"/>
            </a:ext>
          </a:extLst>
        </xdr:cNvPr>
        <xdr:cNvSpPr txBox="1"/>
      </xdr:nvSpPr>
      <xdr:spPr>
        <a:xfrm>
          <a:off x="19985990" y="1702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a:extLst>
            <a:ext uri="{FF2B5EF4-FFF2-40B4-BE49-F238E27FC236}">
              <a16:creationId xmlns:a16="http://schemas.microsoft.com/office/drawing/2014/main" id="{57D775F4-4E13-4971-BC8F-E7FB283C29F5}"/>
            </a:ext>
          </a:extLst>
        </xdr:cNvPr>
        <xdr:cNvCxnSpPr/>
      </xdr:nvCxnSpPr>
      <xdr:spPr>
        <a:xfrm>
          <a:off x="19885660" y="17247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724" name="【公民館】&#10;一人当たり面積平均値テキスト">
          <a:extLst>
            <a:ext uri="{FF2B5EF4-FFF2-40B4-BE49-F238E27FC236}">
              <a16:creationId xmlns:a16="http://schemas.microsoft.com/office/drawing/2014/main" id="{E29AA043-F05C-4D06-B186-D180F131F115}"/>
            </a:ext>
          </a:extLst>
        </xdr:cNvPr>
        <xdr:cNvSpPr txBox="1"/>
      </xdr:nvSpPr>
      <xdr:spPr>
        <a:xfrm>
          <a:off x="19985990" y="1814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a:extLst>
            <a:ext uri="{FF2B5EF4-FFF2-40B4-BE49-F238E27FC236}">
              <a16:creationId xmlns:a16="http://schemas.microsoft.com/office/drawing/2014/main" id="{403ACDB5-4C65-4A79-9AB0-ACFFDB02953C}"/>
            </a:ext>
          </a:extLst>
        </xdr:cNvPr>
        <xdr:cNvSpPr/>
      </xdr:nvSpPr>
      <xdr:spPr>
        <a:xfrm>
          <a:off x="19904710" y="182975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26" name="フローチャート: 判断 725">
          <a:extLst>
            <a:ext uri="{FF2B5EF4-FFF2-40B4-BE49-F238E27FC236}">
              <a16:creationId xmlns:a16="http://schemas.microsoft.com/office/drawing/2014/main" id="{8CC7B4CE-4F62-4601-BCA2-8BB889C1410D}"/>
            </a:ext>
          </a:extLst>
        </xdr:cNvPr>
        <xdr:cNvSpPr/>
      </xdr:nvSpPr>
      <xdr:spPr>
        <a:xfrm>
          <a:off x="19161760" y="18298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27" name="フローチャート: 判断 726">
          <a:extLst>
            <a:ext uri="{FF2B5EF4-FFF2-40B4-BE49-F238E27FC236}">
              <a16:creationId xmlns:a16="http://schemas.microsoft.com/office/drawing/2014/main" id="{E9C8D3ED-28A1-440B-994F-8B49ED053855}"/>
            </a:ext>
          </a:extLst>
        </xdr:cNvPr>
        <xdr:cNvSpPr/>
      </xdr:nvSpPr>
      <xdr:spPr>
        <a:xfrm>
          <a:off x="18345150" y="182664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28" name="フローチャート: 判断 727">
          <a:extLst>
            <a:ext uri="{FF2B5EF4-FFF2-40B4-BE49-F238E27FC236}">
              <a16:creationId xmlns:a16="http://schemas.microsoft.com/office/drawing/2014/main" id="{98355B6F-F9ED-45C6-802F-1BA3D3059788}"/>
            </a:ext>
          </a:extLst>
        </xdr:cNvPr>
        <xdr:cNvSpPr/>
      </xdr:nvSpPr>
      <xdr:spPr>
        <a:xfrm>
          <a:off x="17547590" y="1827847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29" name="フローチャート: 判断 728">
          <a:extLst>
            <a:ext uri="{FF2B5EF4-FFF2-40B4-BE49-F238E27FC236}">
              <a16:creationId xmlns:a16="http://schemas.microsoft.com/office/drawing/2014/main" id="{14B4F024-D361-4722-9FE9-883A60D17BC2}"/>
            </a:ext>
          </a:extLst>
        </xdr:cNvPr>
        <xdr:cNvSpPr/>
      </xdr:nvSpPr>
      <xdr:spPr>
        <a:xfrm>
          <a:off x="16761460" y="18315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F1877BE-2AA4-4486-A9E6-68EB311E90FF}"/>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93B17C0-E977-49A8-B1A9-C8BD4ED2D54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5DDD724-8A75-4B37-9A35-9022B88DB7B7}"/>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A1C1FEC-505B-4F97-B9F5-381B152C462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550245A-8750-4E5A-8DD3-5F2A826D9D54}"/>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53339</xdr:rowOff>
    </xdr:from>
    <xdr:to>
      <xdr:col>116</xdr:col>
      <xdr:colOff>114300</xdr:colOff>
      <xdr:row>107</xdr:row>
      <xdr:rowOff>154939</xdr:rowOff>
    </xdr:to>
    <xdr:sp macro="" textlink="">
      <xdr:nvSpPr>
        <xdr:cNvPr id="735" name="楕円 734">
          <a:extLst>
            <a:ext uri="{FF2B5EF4-FFF2-40B4-BE49-F238E27FC236}">
              <a16:creationId xmlns:a16="http://schemas.microsoft.com/office/drawing/2014/main" id="{D45E574A-356C-46BF-9ED7-B5D9F0AFAA2F}"/>
            </a:ext>
          </a:extLst>
        </xdr:cNvPr>
        <xdr:cNvSpPr/>
      </xdr:nvSpPr>
      <xdr:spPr>
        <a:xfrm>
          <a:off x="19904710" y="184022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31766</xdr:rowOff>
    </xdr:from>
    <xdr:ext cx="469744" cy="259045"/>
    <xdr:sp macro="" textlink="">
      <xdr:nvSpPr>
        <xdr:cNvPr id="736" name="【公民館】&#10;一人当たり面積該当値テキスト">
          <a:extLst>
            <a:ext uri="{FF2B5EF4-FFF2-40B4-BE49-F238E27FC236}">
              <a16:creationId xmlns:a16="http://schemas.microsoft.com/office/drawing/2014/main" id="{D9266752-9D6E-446D-88B0-77826954ED86}"/>
            </a:ext>
          </a:extLst>
        </xdr:cNvPr>
        <xdr:cNvSpPr txBox="1"/>
      </xdr:nvSpPr>
      <xdr:spPr>
        <a:xfrm>
          <a:off x="19985990" y="18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87630</xdr:rowOff>
    </xdr:from>
    <xdr:to>
      <xdr:col>112</xdr:col>
      <xdr:colOff>38100</xdr:colOff>
      <xdr:row>107</xdr:row>
      <xdr:rowOff>17780</xdr:rowOff>
    </xdr:to>
    <xdr:sp macro="" textlink="">
      <xdr:nvSpPr>
        <xdr:cNvPr id="737" name="楕円 736">
          <a:extLst>
            <a:ext uri="{FF2B5EF4-FFF2-40B4-BE49-F238E27FC236}">
              <a16:creationId xmlns:a16="http://schemas.microsoft.com/office/drawing/2014/main" id="{3D462D31-1FB6-4175-8369-9BC1F77F74D3}"/>
            </a:ext>
          </a:extLst>
        </xdr:cNvPr>
        <xdr:cNvSpPr/>
      </xdr:nvSpPr>
      <xdr:spPr>
        <a:xfrm>
          <a:off x="19161760" y="18265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138430</xdr:rowOff>
    </xdr:from>
    <xdr:to>
      <xdr:col>116</xdr:col>
      <xdr:colOff>63500</xdr:colOff>
      <xdr:row>107</xdr:row>
      <xdr:rowOff>104139</xdr:rowOff>
    </xdr:to>
    <xdr:cxnSp macro="">
      <xdr:nvCxnSpPr>
        <xdr:cNvPr id="738" name="直線コネクタ 737">
          <a:extLst>
            <a:ext uri="{FF2B5EF4-FFF2-40B4-BE49-F238E27FC236}">
              <a16:creationId xmlns:a16="http://schemas.microsoft.com/office/drawing/2014/main" id="{2C7B731B-B92C-4B1E-A390-F3301B9C8518}"/>
            </a:ext>
          </a:extLst>
        </xdr:cNvPr>
        <xdr:cNvCxnSpPr/>
      </xdr:nvCxnSpPr>
      <xdr:spPr>
        <a:xfrm>
          <a:off x="19204940" y="18308320"/>
          <a:ext cx="74295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133350</xdr:rowOff>
    </xdr:from>
    <xdr:to>
      <xdr:col>107</xdr:col>
      <xdr:colOff>101600</xdr:colOff>
      <xdr:row>108</xdr:row>
      <xdr:rowOff>63500</xdr:rowOff>
    </xdr:to>
    <xdr:sp macro="" textlink="">
      <xdr:nvSpPr>
        <xdr:cNvPr id="739" name="楕円 738">
          <a:extLst>
            <a:ext uri="{FF2B5EF4-FFF2-40B4-BE49-F238E27FC236}">
              <a16:creationId xmlns:a16="http://schemas.microsoft.com/office/drawing/2014/main" id="{09FAE968-06A7-4DB7-8A75-ABFFDCA5A06E}"/>
            </a:ext>
          </a:extLst>
        </xdr:cNvPr>
        <xdr:cNvSpPr/>
      </xdr:nvSpPr>
      <xdr:spPr>
        <a:xfrm>
          <a:off x="18345150" y="184746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138430</xdr:rowOff>
    </xdr:from>
    <xdr:to>
      <xdr:col>111</xdr:col>
      <xdr:colOff>177800</xdr:colOff>
      <xdr:row>108</xdr:row>
      <xdr:rowOff>12700</xdr:rowOff>
    </xdr:to>
    <xdr:cxnSp macro="">
      <xdr:nvCxnSpPr>
        <xdr:cNvPr id="740" name="直線コネクタ 739">
          <a:extLst>
            <a:ext uri="{FF2B5EF4-FFF2-40B4-BE49-F238E27FC236}">
              <a16:creationId xmlns:a16="http://schemas.microsoft.com/office/drawing/2014/main" id="{AC6E9CBF-08A7-4D7F-801A-D07F7A1FB0E5}"/>
            </a:ext>
          </a:extLst>
        </xdr:cNvPr>
        <xdr:cNvCxnSpPr/>
      </xdr:nvCxnSpPr>
      <xdr:spPr>
        <a:xfrm flipV="1">
          <a:off x="18399760" y="18308320"/>
          <a:ext cx="80518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137161</xdr:rowOff>
    </xdr:from>
    <xdr:to>
      <xdr:col>102</xdr:col>
      <xdr:colOff>165100</xdr:colOff>
      <xdr:row>108</xdr:row>
      <xdr:rowOff>67311</xdr:rowOff>
    </xdr:to>
    <xdr:sp macro="" textlink="">
      <xdr:nvSpPr>
        <xdr:cNvPr id="741" name="楕円 740">
          <a:extLst>
            <a:ext uri="{FF2B5EF4-FFF2-40B4-BE49-F238E27FC236}">
              <a16:creationId xmlns:a16="http://schemas.microsoft.com/office/drawing/2014/main" id="{8CCDC391-7C1A-48A3-9F29-B8B2E3DE0B89}"/>
            </a:ext>
          </a:extLst>
        </xdr:cNvPr>
        <xdr:cNvSpPr/>
      </xdr:nvSpPr>
      <xdr:spPr>
        <a:xfrm>
          <a:off x="17547590" y="1847850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12700</xdr:rowOff>
    </xdr:from>
    <xdr:to>
      <xdr:col>107</xdr:col>
      <xdr:colOff>50800</xdr:colOff>
      <xdr:row>108</xdr:row>
      <xdr:rowOff>16511</xdr:rowOff>
    </xdr:to>
    <xdr:cxnSp macro="">
      <xdr:nvCxnSpPr>
        <xdr:cNvPr id="742" name="直線コネクタ 741">
          <a:extLst>
            <a:ext uri="{FF2B5EF4-FFF2-40B4-BE49-F238E27FC236}">
              <a16:creationId xmlns:a16="http://schemas.microsoft.com/office/drawing/2014/main" id="{D809E575-67B2-4EF0-A285-8762C4B41AD8}"/>
            </a:ext>
          </a:extLst>
        </xdr:cNvPr>
        <xdr:cNvCxnSpPr/>
      </xdr:nvCxnSpPr>
      <xdr:spPr>
        <a:xfrm flipV="1">
          <a:off x="17602200" y="18533110"/>
          <a:ext cx="7975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137161</xdr:rowOff>
    </xdr:from>
    <xdr:to>
      <xdr:col>98</xdr:col>
      <xdr:colOff>38100</xdr:colOff>
      <xdr:row>108</xdr:row>
      <xdr:rowOff>67311</xdr:rowOff>
    </xdr:to>
    <xdr:sp macro="" textlink="">
      <xdr:nvSpPr>
        <xdr:cNvPr id="743" name="楕円 742">
          <a:extLst>
            <a:ext uri="{FF2B5EF4-FFF2-40B4-BE49-F238E27FC236}">
              <a16:creationId xmlns:a16="http://schemas.microsoft.com/office/drawing/2014/main" id="{90CA25EB-4099-46E2-BEDD-F0AB61B15CA1}"/>
            </a:ext>
          </a:extLst>
        </xdr:cNvPr>
        <xdr:cNvSpPr/>
      </xdr:nvSpPr>
      <xdr:spPr>
        <a:xfrm>
          <a:off x="16761460" y="1847850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16511</xdr:rowOff>
    </xdr:from>
    <xdr:to>
      <xdr:col>102</xdr:col>
      <xdr:colOff>114300</xdr:colOff>
      <xdr:row>108</xdr:row>
      <xdr:rowOff>16511</xdr:rowOff>
    </xdr:to>
    <xdr:cxnSp macro="">
      <xdr:nvCxnSpPr>
        <xdr:cNvPr id="744" name="直線コネクタ 743">
          <a:extLst>
            <a:ext uri="{FF2B5EF4-FFF2-40B4-BE49-F238E27FC236}">
              <a16:creationId xmlns:a16="http://schemas.microsoft.com/office/drawing/2014/main" id="{6370BE1B-845F-4786-9F38-AC1EF2D68777}"/>
            </a:ext>
          </a:extLst>
        </xdr:cNvPr>
        <xdr:cNvCxnSpPr/>
      </xdr:nvCxnSpPr>
      <xdr:spPr>
        <a:xfrm>
          <a:off x="16804640" y="1853692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745" name="n_1aveValue【公民館】&#10;一人当たり面積">
          <a:extLst>
            <a:ext uri="{FF2B5EF4-FFF2-40B4-BE49-F238E27FC236}">
              <a16:creationId xmlns:a16="http://schemas.microsoft.com/office/drawing/2014/main" id="{6656B94C-C963-4A4C-A64C-305CF656E3F9}"/>
            </a:ext>
          </a:extLst>
        </xdr:cNvPr>
        <xdr:cNvSpPr txBox="1"/>
      </xdr:nvSpPr>
      <xdr:spPr>
        <a:xfrm>
          <a:off x="18982132" y="183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746" name="n_2aveValue【公民館】&#10;一人当たり面積">
          <a:extLst>
            <a:ext uri="{FF2B5EF4-FFF2-40B4-BE49-F238E27FC236}">
              <a16:creationId xmlns:a16="http://schemas.microsoft.com/office/drawing/2014/main" id="{84D9C7B8-D959-4953-BFE3-8F95621E434A}"/>
            </a:ext>
          </a:extLst>
        </xdr:cNvPr>
        <xdr:cNvSpPr txBox="1"/>
      </xdr:nvSpPr>
      <xdr:spPr>
        <a:xfrm>
          <a:off x="18182032" y="180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47" name="n_3aveValue【公民館】&#10;一人当たり面積">
          <a:extLst>
            <a:ext uri="{FF2B5EF4-FFF2-40B4-BE49-F238E27FC236}">
              <a16:creationId xmlns:a16="http://schemas.microsoft.com/office/drawing/2014/main" id="{2AB785C0-A6DF-4F29-84B6-9665BE3B72D6}"/>
            </a:ext>
          </a:extLst>
        </xdr:cNvPr>
        <xdr:cNvSpPr txBox="1"/>
      </xdr:nvSpPr>
      <xdr:spPr>
        <a:xfrm>
          <a:off x="17384472" y="180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48" name="n_4aveValue【公民館】&#10;一人当たり面積">
          <a:extLst>
            <a:ext uri="{FF2B5EF4-FFF2-40B4-BE49-F238E27FC236}">
              <a16:creationId xmlns:a16="http://schemas.microsoft.com/office/drawing/2014/main" id="{D3C58B5F-9F81-4033-9A28-2D6BE45A1773}"/>
            </a:ext>
          </a:extLst>
        </xdr:cNvPr>
        <xdr:cNvSpPr txBox="1"/>
      </xdr:nvSpPr>
      <xdr:spPr>
        <a:xfrm>
          <a:off x="16588817" y="1809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34307</xdr:rowOff>
    </xdr:from>
    <xdr:ext cx="469744" cy="259045"/>
    <xdr:sp macro="" textlink="">
      <xdr:nvSpPr>
        <xdr:cNvPr id="749" name="n_1mainValue【公民館】&#10;一人当たり面積">
          <a:extLst>
            <a:ext uri="{FF2B5EF4-FFF2-40B4-BE49-F238E27FC236}">
              <a16:creationId xmlns:a16="http://schemas.microsoft.com/office/drawing/2014/main" id="{264D1E07-C8DC-4BAF-810D-26D4E7AB259D}"/>
            </a:ext>
          </a:extLst>
        </xdr:cNvPr>
        <xdr:cNvSpPr txBox="1"/>
      </xdr:nvSpPr>
      <xdr:spPr>
        <a:xfrm>
          <a:off x="18982132"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54627</xdr:rowOff>
    </xdr:from>
    <xdr:ext cx="469744" cy="259045"/>
    <xdr:sp macro="" textlink="">
      <xdr:nvSpPr>
        <xdr:cNvPr id="750" name="n_2mainValue【公民館】&#10;一人当たり面積">
          <a:extLst>
            <a:ext uri="{FF2B5EF4-FFF2-40B4-BE49-F238E27FC236}">
              <a16:creationId xmlns:a16="http://schemas.microsoft.com/office/drawing/2014/main" id="{57FC5D7F-272A-4BEE-983D-B3331F170291}"/>
            </a:ext>
          </a:extLst>
        </xdr:cNvPr>
        <xdr:cNvSpPr txBox="1"/>
      </xdr:nvSpPr>
      <xdr:spPr>
        <a:xfrm>
          <a:off x="18182032" y="185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58438</xdr:rowOff>
    </xdr:from>
    <xdr:ext cx="469744" cy="259045"/>
    <xdr:sp macro="" textlink="">
      <xdr:nvSpPr>
        <xdr:cNvPr id="751" name="n_3mainValue【公民館】&#10;一人当たり面積">
          <a:extLst>
            <a:ext uri="{FF2B5EF4-FFF2-40B4-BE49-F238E27FC236}">
              <a16:creationId xmlns:a16="http://schemas.microsoft.com/office/drawing/2014/main" id="{BB2EB893-417E-47A9-8F48-A7DFF426620F}"/>
            </a:ext>
          </a:extLst>
        </xdr:cNvPr>
        <xdr:cNvSpPr txBox="1"/>
      </xdr:nvSpPr>
      <xdr:spPr>
        <a:xfrm>
          <a:off x="17384472" y="1857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58438</xdr:rowOff>
    </xdr:from>
    <xdr:ext cx="469744" cy="259045"/>
    <xdr:sp macro="" textlink="">
      <xdr:nvSpPr>
        <xdr:cNvPr id="752" name="n_4mainValue【公民館】&#10;一人当たり面積">
          <a:extLst>
            <a:ext uri="{FF2B5EF4-FFF2-40B4-BE49-F238E27FC236}">
              <a16:creationId xmlns:a16="http://schemas.microsoft.com/office/drawing/2014/main" id="{C0D43C5D-99D3-40BB-A054-C2E106061DA7}"/>
            </a:ext>
          </a:extLst>
        </xdr:cNvPr>
        <xdr:cNvSpPr txBox="1"/>
      </xdr:nvSpPr>
      <xdr:spPr>
        <a:xfrm>
          <a:off x="16588817" y="1857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E0356F88-6FCA-4828-89CC-DE40DB441AD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DABC2130-4B88-479B-94A6-DF3B124B659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1BAAADEA-3ECB-4366-A735-CC64B45824E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公民館、公営住宅を除く全施設において、経年により減価償却率が上昇している。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公民館は、交流センターの建設及び旧中央公民館の除却により有形固定資産減価償却率が改善された。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減価償却を終えている公営住宅については、築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年近く経過していることから、今後の維持管理について施設の存続を含めて方向性を引き続き検討していく。</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橋梁については長寿命化計画に基づき、老朽化対策に取り組んでいる。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53BCC5-4B9E-4DAF-B891-F5B3B0455C3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6B7D83-820D-41E8-AB4D-B0A05E9E8F3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415E57-2297-40DD-AD15-50D662002CA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28B082E-9EC9-435C-9797-A1570F053B23}"/>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02AEBA-8D67-4076-8CDF-4F0B010BEDA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BF690D-4325-46A4-9DF7-805805E6D60E}"/>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37EE0C-283E-4D2B-AA8A-D948085873E0}"/>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5BAD110-563A-44F8-A35C-13E5DE9EA0B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9280EE5-4243-4F6C-8680-77A1627F22A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785D68-8CEC-49FF-A436-D43D3C07238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13,874
13,747
28.25
7,527,575
7,102,320
385,948
4,019,635
4,892,195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41B9D7-460F-4DED-8D98-D9FF99F1C77C}"/>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CECC03-AF11-4A99-917C-F5316839886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929AC3-BA5D-4999-8817-B577DC455A3B}"/>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D84ED9-EEAA-40E1-BB6C-BC388566979B}"/>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2237247-336B-4D50-AF5A-CF678A517C7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9D625D-63C3-4192-89AD-ED49CC5E7B91}"/>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1A3711-5196-48E5-8033-01BCE529FB1D}"/>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6788CE-C4E6-4D0F-BAE5-1C54F13EC33D}"/>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6079E9-54E2-4614-BD50-59DD8000196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F57364-D029-428A-8425-9F3B5355E9ED}"/>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989EAA-DDCC-4446-8AC9-BEA3EC9891C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B4DCA2-72E0-4727-B114-2F777DA7280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54C1CC8-392A-41FE-9F01-8E523BCFAB3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13E2AF-0E89-4422-9E73-C85A6696188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F1AF42-C204-4D32-BC2A-14EEC975F9FF}"/>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539D1F-B67D-4BC9-BF6C-0F6B314B6BE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0B0604-5753-4F15-A7BC-007DFEBD972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BC175D-2794-487B-AD94-65EC35F8225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3F498BA-7999-459E-A38A-8A2543653B9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D286753-1712-4E0C-95B4-3EA53F25B31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93C7A3E-0DAB-452F-9733-6F6F4F43026C}"/>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82801B9-0A80-4485-97D4-10EE2EE7294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FA46F1-09FE-4D6D-9259-98E89ED0687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0EA3D34-DBC4-4C77-810D-4550CC212106}"/>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B122642-88E1-406E-AEC0-C8C85477EC5C}"/>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990179-4DC3-41E8-9CE6-D974E613F59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4733CD2-E254-4A38-AEC9-1D618FF4396F}"/>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791AAE2-6FF3-4E6B-AFA3-126A50DF7D5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E828480-D887-4FDF-B6C1-6AA9B37442D0}"/>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BD2AF08-7F2C-4491-B32F-8B22BDEA97C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B19EFA4-38B6-4E31-ABB3-805FF53FF42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30D0CCD-A302-481D-A074-AA029DD0B87D}"/>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C24E16B-5D3C-4510-8EF0-9471E9AEE97E}"/>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E7C8D46-B75F-4253-811D-47F02E11E2F7}"/>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D22921D-EC02-4EB7-8C3A-63500B585F9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ED70CFC-81BB-4609-8B62-5DE7180589E0}"/>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EAB1778-F28F-435A-A933-576891C77AD8}"/>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3CE22EE-C1A9-4D35-83C3-30FE78DC7A7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DD122B7-657D-4149-AE22-5C694909F48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5B7CA09-A09E-4E66-9188-604E6EB6ACA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FB43792-C9B8-4364-975D-AFA62FF04D83}"/>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573021E-A8B4-4E71-99B8-D67C3B347608}"/>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ED84EF0-33F3-40B6-BB29-3EB56D6BFC1C}"/>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7C7AD86-585C-4A05-9381-581FC9A38D99}"/>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7E96C05-B740-41C5-9634-39523F234B99}"/>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AD5558E-8BCC-486C-BC21-08A9E7D0236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B4F5118-EF6C-405D-8819-F44D97EF686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398A177-EFE5-413F-B418-D8FBB424D129}"/>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38176E0-187C-4AAF-8571-F2A39FF5AB95}"/>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C2A5E1D-784A-4480-A592-FFB5B7410203}"/>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257FF79-EE98-4CB0-B038-36D5DE0A48E9}"/>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6B13AF5-CF51-4790-8CFD-6BF9BA8D0080}"/>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EAC06DE-974F-4188-B1AD-D803EECFAE9F}"/>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2F95AAD-2CFD-4BCB-8F3D-6AD074982A30}"/>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0661092-CD9D-4710-A05B-265F09A4C107}"/>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CF487B08-5962-4837-BE96-7FC6D93AFFFB}"/>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BC13403-FF6B-4B5C-8779-E9613C860EBF}"/>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F33E51ED-356B-4502-9D32-6D3A1A2BFC4B}"/>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9208FBF-95B0-4FF9-AA5F-C34DA9C076AA}"/>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6ED1707-ADAC-4997-8E7A-870633E37B64}"/>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D270DE8-7C35-4EF0-AD18-0CB92782A446}"/>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920A519-A039-41FC-808D-55BEB78AC261}"/>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29F12102-16B2-4A5A-811F-A6C4CC4F4C1A}"/>
            </a:ext>
          </a:extLst>
        </xdr:cNvPr>
        <xdr:cNvCxnSpPr/>
      </xdr:nvCxnSpPr>
      <xdr:spPr>
        <a:xfrm flipV="1">
          <a:off x="4173855" y="9578340"/>
          <a:ext cx="0" cy="152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D8191F6-8CAD-42F1-A3A5-903F2776AEB2}"/>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2B376D3-E9F3-4E25-944F-97D852A5F443}"/>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BD53E9B7-B171-4413-8534-F5B46B43AA78}"/>
            </a:ext>
          </a:extLst>
        </xdr:cNvPr>
        <xdr:cNvSpPr txBox="1"/>
      </xdr:nvSpPr>
      <xdr:spPr>
        <a:xfrm>
          <a:off x="4212590" y="9349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1BA1D363-0515-4B42-9D13-D5CE57EF24F7}"/>
            </a:ext>
          </a:extLst>
        </xdr:cNvPr>
        <xdr:cNvCxnSpPr/>
      </xdr:nvCxnSpPr>
      <xdr:spPr>
        <a:xfrm>
          <a:off x="4112260" y="957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717C739D-CD6B-4929-9B2D-465D9FF41A7C}"/>
            </a:ext>
          </a:extLst>
        </xdr:cNvPr>
        <xdr:cNvSpPr txBox="1"/>
      </xdr:nvSpPr>
      <xdr:spPr>
        <a:xfrm>
          <a:off x="421259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55B0C4B8-3BF2-4325-9F9B-F6AB3DC651CD}"/>
            </a:ext>
          </a:extLst>
        </xdr:cNvPr>
        <xdr:cNvSpPr/>
      </xdr:nvSpPr>
      <xdr:spPr>
        <a:xfrm>
          <a:off x="4131310" y="105175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a:extLst>
            <a:ext uri="{FF2B5EF4-FFF2-40B4-BE49-F238E27FC236}">
              <a16:creationId xmlns:a16="http://schemas.microsoft.com/office/drawing/2014/main" id="{12C1F379-E3FF-405B-90BE-723C368DFECB}"/>
            </a:ext>
          </a:extLst>
        </xdr:cNvPr>
        <xdr:cNvSpPr/>
      </xdr:nvSpPr>
      <xdr:spPr>
        <a:xfrm>
          <a:off x="3388360" y="1048902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F94D7DC3-E614-40E8-9B5B-14B76D964974}"/>
            </a:ext>
          </a:extLst>
        </xdr:cNvPr>
        <xdr:cNvSpPr/>
      </xdr:nvSpPr>
      <xdr:spPr>
        <a:xfrm>
          <a:off x="2571750" y="104370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a:extLst>
            <a:ext uri="{FF2B5EF4-FFF2-40B4-BE49-F238E27FC236}">
              <a16:creationId xmlns:a16="http://schemas.microsoft.com/office/drawing/2014/main" id="{D6CBE4FD-EC2A-419F-B65D-194987937279}"/>
            </a:ext>
          </a:extLst>
        </xdr:cNvPr>
        <xdr:cNvSpPr/>
      </xdr:nvSpPr>
      <xdr:spPr>
        <a:xfrm>
          <a:off x="1774190" y="104234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a:extLst>
            <a:ext uri="{FF2B5EF4-FFF2-40B4-BE49-F238E27FC236}">
              <a16:creationId xmlns:a16="http://schemas.microsoft.com/office/drawing/2014/main" id="{50987EA0-BBC4-483D-A263-89CACC9F813D}"/>
            </a:ext>
          </a:extLst>
        </xdr:cNvPr>
        <xdr:cNvSpPr/>
      </xdr:nvSpPr>
      <xdr:spPr>
        <a:xfrm>
          <a:off x="988060" y="104169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4EC4B65-DCDE-44F6-AA7A-B838F8D78866}"/>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880DCB3-B162-4681-80D2-4DE9CF48FC72}"/>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0C28852-4375-43D7-91C1-C5668F96465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C6BFA17-1A98-443A-B0D7-379C71C1480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210CFB4-16B0-4B3F-AD24-27AA85E1629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78196</xdr:rowOff>
    </xdr:from>
    <xdr:to>
      <xdr:col>24</xdr:col>
      <xdr:colOff>114300</xdr:colOff>
      <xdr:row>64</xdr:row>
      <xdr:rowOff>8346</xdr:rowOff>
    </xdr:to>
    <xdr:sp macro="" textlink="">
      <xdr:nvSpPr>
        <xdr:cNvPr id="90" name="楕円 89">
          <a:extLst>
            <a:ext uri="{FF2B5EF4-FFF2-40B4-BE49-F238E27FC236}">
              <a16:creationId xmlns:a16="http://schemas.microsoft.com/office/drawing/2014/main" id="{8A920CEF-14A4-4C7D-8740-DA62D3810D89}"/>
            </a:ext>
          </a:extLst>
        </xdr:cNvPr>
        <xdr:cNvSpPr/>
      </xdr:nvSpPr>
      <xdr:spPr>
        <a:xfrm>
          <a:off x="4131310" y="108795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56623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1AAF76F-B996-477C-8914-DB531202C903}"/>
            </a:ext>
          </a:extLst>
        </xdr:cNvPr>
        <xdr:cNvSpPr txBox="1"/>
      </xdr:nvSpPr>
      <xdr:spPr>
        <a:xfrm>
          <a:off x="421259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32476</xdr:rowOff>
    </xdr:from>
    <xdr:to>
      <xdr:col>20</xdr:col>
      <xdr:colOff>38100</xdr:colOff>
      <xdr:row>63</xdr:row>
      <xdr:rowOff>134076</xdr:rowOff>
    </xdr:to>
    <xdr:sp macro="" textlink="">
      <xdr:nvSpPr>
        <xdr:cNvPr id="92" name="楕円 91">
          <a:extLst>
            <a:ext uri="{FF2B5EF4-FFF2-40B4-BE49-F238E27FC236}">
              <a16:creationId xmlns:a16="http://schemas.microsoft.com/office/drawing/2014/main" id="{50CE0E7D-62C1-48AB-AB4C-DFA5D26140A4}"/>
            </a:ext>
          </a:extLst>
        </xdr:cNvPr>
        <xdr:cNvSpPr/>
      </xdr:nvSpPr>
      <xdr:spPr>
        <a:xfrm>
          <a:off x="3388360" y="1083192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83276</xdr:rowOff>
    </xdr:from>
    <xdr:to>
      <xdr:col>24</xdr:col>
      <xdr:colOff>63500</xdr:colOff>
      <xdr:row>63</xdr:row>
      <xdr:rowOff>128996</xdr:rowOff>
    </xdr:to>
    <xdr:cxnSp macro="">
      <xdr:nvCxnSpPr>
        <xdr:cNvPr id="93" name="直線コネクタ 92">
          <a:extLst>
            <a:ext uri="{FF2B5EF4-FFF2-40B4-BE49-F238E27FC236}">
              <a16:creationId xmlns:a16="http://schemas.microsoft.com/office/drawing/2014/main" id="{D5E85036-BA94-4B1C-A412-FD0F9C22C916}"/>
            </a:ext>
          </a:extLst>
        </xdr:cNvPr>
        <xdr:cNvCxnSpPr/>
      </xdr:nvCxnSpPr>
      <xdr:spPr>
        <a:xfrm>
          <a:off x="3431540" y="10886531"/>
          <a:ext cx="7429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168003</xdr:rowOff>
    </xdr:from>
    <xdr:to>
      <xdr:col>15</xdr:col>
      <xdr:colOff>101600</xdr:colOff>
      <xdr:row>63</xdr:row>
      <xdr:rowOff>98153</xdr:rowOff>
    </xdr:to>
    <xdr:sp macro="" textlink="">
      <xdr:nvSpPr>
        <xdr:cNvPr id="94" name="楕円 93">
          <a:extLst>
            <a:ext uri="{FF2B5EF4-FFF2-40B4-BE49-F238E27FC236}">
              <a16:creationId xmlns:a16="http://schemas.microsoft.com/office/drawing/2014/main" id="{73346EC7-EE7E-4C52-9215-8649A214061A}"/>
            </a:ext>
          </a:extLst>
        </xdr:cNvPr>
        <xdr:cNvSpPr/>
      </xdr:nvSpPr>
      <xdr:spPr>
        <a:xfrm>
          <a:off x="2571750" y="1080171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47353</xdr:rowOff>
    </xdr:from>
    <xdr:to>
      <xdr:col>19</xdr:col>
      <xdr:colOff>177800</xdr:colOff>
      <xdr:row>63</xdr:row>
      <xdr:rowOff>83276</xdr:rowOff>
    </xdr:to>
    <xdr:cxnSp macro="">
      <xdr:nvCxnSpPr>
        <xdr:cNvPr id="95" name="直線コネクタ 94">
          <a:extLst>
            <a:ext uri="{FF2B5EF4-FFF2-40B4-BE49-F238E27FC236}">
              <a16:creationId xmlns:a16="http://schemas.microsoft.com/office/drawing/2014/main" id="{B4CC40D5-86CD-44BE-AC9F-8C725AB8A8F3}"/>
            </a:ext>
          </a:extLst>
        </xdr:cNvPr>
        <xdr:cNvCxnSpPr/>
      </xdr:nvCxnSpPr>
      <xdr:spPr>
        <a:xfrm>
          <a:off x="2626360" y="10850608"/>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132080</xdr:rowOff>
    </xdr:from>
    <xdr:to>
      <xdr:col>10</xdr:col>
      <xdr:colOff>165100</xdr:colOff>
      <xdr:row>63</xdr:row>
      <xdr:rowOff>62230</xdr:rowOff>
    </xdr:to>
    <xdr:sp macro="" textlink="">
      <xdr:nvSpPr>
        <xdr:cNvPr id="96" name="楕円 95">
          <a:extLst>
            <a:ext uri="{FF2B5EF4-FFF2-40B4-BE49-F238E27FC236}">
              <a16:creationId xmlns:a16="http://schemas.microsoft.com/office/drawing/2014/main" id="{541D8CF5-CB0F-40CA-9C29-CEBBB63B32CE}"/>
            </a:ext>
          </a:extLst>
        </xdr:cNvPr>
        <xdr:cNvSpPr/>
      </xdr:nvSpPr>
      <xdr:spPr>
        <a:xfrm>
          <a:off x="1774190" y="10765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11430</xdr:rowOff>
    </xdr:from>
    <xdr:to>
      <xdr:col>15</xdr:col>
      <xdr:colOff>50800</xdr:colOff>
      <xdr:row>63</xdr:row>
      <xdr:rowOff>47353</xdr:rowOff>
    </xdr:to>
    <xdr:cxnSp macro="">
      <xdr:nvCxnSpPr>
        <xdr:cNvPr id="97" name="直線コネクタ 96">
          <a:extLst>
            <a:ext uri="{FF2B5EF4-FFF2-40B4-BE49-F238E27FC236}">
              <a16:creationId xmlns:a16="http://schemas.microsoft.com/office/drawing/2014/main" id="{B133134D-0506-483D-A983-8237C71BC3CD}"/>
            </a:ext>
          </a:extLst>
        </xdr:cNvPr>
        <xdr:cNvCxnSpPr/>
      </xdr:nvCxnSpPr>
      <xdr:spPr>
        <a:xfrm>
          <a:off x="1828800" y="10816590"/>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96157</xdr:rowOff>
    </xdr:from>
    <xdr:to>
      <xdr:col>6</xdr:col>
      <xdr:colOff>38100</xdr:colOff>
      <xdr:row>63</xdr:row>
      <xdr:rowOff>26307</xdr:rowOff>
    </xdr:to>
    <xdr:sp macro="" textlink="">
      <xdr:nvSpPr>
        <xdr:cNvPr id="98" name="楕円 97">
          <a:extLst>
            <a:ext uri="{FF2B5EF4-FFF2-40B4-BE49-F238E27FC236}">
              <a16:creationId xmlns:a16="http://schemas.microsoft.com/office/drawing/2014/main" id="{1EE2E9D9-F801-49B5-9116-186E8AAD6678}"/>
            </a:ext>
          </a:extLst>
        </xdr:cNvPr>
        <xdr:cNvSpPr/>
      </xdr:nvSpPr>
      <xdr:spPr>
        <a:xfrm>
          <a:off x="988060" y="107222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146957</xdr:rowOff>
    </xdr:from>
    <xdr:to>
      <xdr:col>10</xdr:col>
      <xdr:colOff>114300</xdr:colOff>
      <xdr:row>63</xdr:row>
      <xdr:rowOff>11430</xdr:rowOff>
    </xdr:to>
    <xdr:cxnSp macro="">
      <xdr:nvCxnSpPr>
        <xdr:cNvPr id="99" name="直線コネクタ 98">
          <a:extLst>
            <a:ext uri="{FF2B5EF4-FFF2-40B4-BE49-F238E27FC236}">
              <a16:creationId xmlns:a16="http://schemas.microsoft.com/office/drawing/2014/main" id="{76A70C19-3776-43DC-857B-1BBD16AA7975}"/>
            </a:ext>
          </a:extLst>
        </xdr:cNvPr>
        <xdr:cNvCxnSpPr/>
      </xdr:nvCxnSpPr>
      <xdr:spPr>
        <a:xfrm>
          <a:off x="1031240" y="10774952"/>
          <a:ext cx="79756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00" name="n_1aveValue【体育館・プール】&#10;有形固定資産減価償却率">
          <a:extLst>
            <a:ext uri="{FF2B5EF4-FFF2-40B4-BE49-F238E27FC236}">
              <a16:creationId xmlns:a16="http://schemas.microsoft.com/office/drawing/2014/main" id="{4748C3A1-6F53-4BE9-8EE5-FAAF6B03F4F0}"/>
            </a:ext>
          </a:extLst>
        </xdr:cNvPr>
        <xdr:cNvSpPr txBox="1"/>
      </xdr:nvSpPr>
      <xdr:spPr>
        <a:xfrm>
          <a:off x="32391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7A76699D-8A53-4E07-823D-84819C84AB8A}"/>
            </a:ext>
          </a:extLst>
        </xdr:cNvPr>
        <xdr:cNvSpPr txBox="1"/>
      </xdr:nvSpPr>
      <xdr:spPr>
        <a:xfrm>
          <a:off x="2439044"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102" name="n_3aveValue【体育館・プール】&#10;有形固定資産減価償却率">
          <a:extLst>
            <a:ext uri="{FF2B5EF4-FFF2-40B4-BE49-F238E27FC236}">
              <a16:creationId xmlns:a16="http://schemas.microsoft.com/office/drawing/2014/main" id="{E34DB1A6-E872-48C4-8C5C-BE7E453B1B3C}"/>
            </a:ext>
          </a:extLst>
        </xdr:cNvPr>
        <xdr:cNvSpPr txBox="1"/>
      </xdr:nvSpPr>
      <xdr:spPr>
        <a:xfrm>
          <a:off x="1641484" y="1020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03" name="n_4aveValue【体育館・プール】&#10;有形固定資産減価償却率">
          <a:extLst>
            <a:ext uri="{FF2B5EF4-FFF2-40B4-BE49-F238E27FC236}">
              <a16:creationId xmlns:a16="http://schemas.microsoft.com/office/drawing/2014/main" id="{4E4E587A-B013-4FCD-9945-34DF79B37D22}"/>
            </a:ext>
          </a:extLst>
        </xdr:cNvPr>
        <xdr:cNvSpPr txBox="1"/>
      </xdr:nvSpPr>
      <xdr:spPr>
        <a:xfrm>
          <a:off x="855354" y="1019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125203</xdr:rowOff>
    </xdr:from>
    <xdr:ext cx="405111" cy="259045"/>
    <xdr:sp macro="" textlink="">
      <xdr:nvSpPr>
        <xdr:cNvPr id="104" name="n_1mainValue【体育館・プール】&#10;有形固定資産減価償却率">
          <a:extLst>
            <a:ext uri="{FF2B5EF4-FFF2-40B4-BE49-F238E27FC236}">
              <a16:creationId xmlns:a16="http://schemas.microsoft.com/office/drawing/2014/main" id="{5FADAC16-A7A8-45A2-812D-D7F3A14367C4}"/>
            </a:ext>
          </a:extLst>
        </xdr:cNvPr>
        <xdr:cNvSpPr txBox="1"/>
      </xdr:nvSpPr>
      <xdr:spPr>
        <a:xfrm>
          <a:off x="3239144" y="1092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89280</xdr:rowOff>
    </xdr:from>
    <xdr:ext cx="405111" cy="259045"/>
    <xdr:sp macro="" textlink="">
      <xdr:nvSpPr>
        <xdr:cNvPr id="105" name="n_2mainValue【体育館・プール】&#10;有形固定資産減価償却率">
          <a:extLst>
            <a:ext uri="{FF2B5EF4-FFF2-40B4-BE49-F238E27FC236}">
              <a16:creationId xmlns:a16="http://schemas.microsoft.com/office/drawing/2014/main" id="{1AE60BD1-233F-43CC-90B8-B850D8FD98F4}"/>
            </a:ext>
          </a:extLst>
        </xdr:cNvPr>
        <xdr:cNvSpPr txBox="1"/>
      </xdr:nvSpPr>
      <xdr:spPr>
        <a:xfrm>
          <a:off x="2439044" y="1089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53357</xdr:rowOff>
    </xdr:from>
    <xdr:ext cx="405111" cy="259045"/>
    <xdr:sp macro="" textlink="">
      <xdr:nvSpPr>
        <xdr:cNvPr id="106" name="n_3mainValue【体育館・プール】&#10;有形固定資産減価償却率">
          <a:extLst>
            <a:ext uri="{FF2B5EF4-FFF2-40B4-BE49-F238E27FC236}">
              <a16:creationId xmlns:a16="http://schemas.microsoft.com/office/drawing/2014/main" id="{DBB31AF7-62AF-412E-BB12-3268DD781869}"/>
            </a:ext>
          </a:extLst>
        </xdr:cNvPr>
        <xdr:cNvSpPr txBox="1"/>
      </xdr:nvSpPr>
      <xdr:spPr>
        <a:xfrm>
          <a:off x="164148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17434</xdr:rowOff>
    </xdr:from>
    <xdr:ext cx="405111" cy="259045"/>
    <xdr:sp macro="" textlink="">
      <xdr:nvSpPr>
        <xdr:cNvPr id="107" name="n_4mainValue【体育館・プール】&#10;有形固定資産減価償却率">
          <a:extLst>
            <a:ext uri="{FF2B5EF4-FFF2-40B4-BE49-F238E27FC236}">
              <a16:creationId xmlns:a16="http://schemas.microsoft.com/office/drawing/2014/main" id="{623D305F-FA70-4357-B52B-F7387B2AC7DC}"/>
            </a:ext>
          </a:extLst>
        </xdr:cNvPr>
        <xdr:cNvSpPr txBox="1"/>
      </xdr:nvSpPr>
      <xdr:spPr>
        <a:xfrm>
          <a:off x="855354" y="1082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1BE61E64-1F42-4752-BC5A-46C65377C29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BCFE8126-9E94-4CA0-858F-02964E094CAF}"/>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A2DFD88F-80C4-4BB2-BCED-9F499D39C50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FCFB924-1E96-4875-A39B-A0701E51CB0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5F6A81A6-6F87-45CC-83B8-005F73E8D848}"/>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8AAE0704-DFB4-476E-B076-59650F262A3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67DE33F2-96BB-4447-81E5-3526FCB3ECA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CAA7BE2F-01B7-4FC6-884B-7113975D81E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576F0829-A430-4EB0-884D-374B10ECD115}"/>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7ABD0EAC-83F3-4ADE-A5AD-D60A6CED5021}"/>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B009E0FE-0D77-4392-8B28-35DEF5B85FCB}"/>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2F1BBAD7-E8F1-4DD3-828B-B7E6A2B9C3D1}"/>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460E53D4-8495-41BC-96D5-42666F92493A}"/>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FD4C8698-766F-40BC-B77D-BB2633DC397A}"/>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F34CCE2E-B850-4966-B3D0-3B0C9B2AA699}"/>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1D9D462D-6872-4291-8ACE-7E777C0A6794}"/>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52F2A972-B482-48EB-A4DA-7CCB4DB95027}"/>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9DE0D9DE-1F66-4994-9F45-4A6D7095DCEA}"/>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5E38115D-F948-4C98-91C3-85E68EDDE003}"/>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70F0A34C-CECC-4101-B38C-E374A69829C5}"/>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A6C5DEA-F004-43DC-8306-6F595343134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E708B21B-EECF-41A7-8805-EA6A66EE2141}"/>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3649F4B8-85E3-43ED-BD73-2A22D6666EDD}"/>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a:extLst>
            <a:ext uri="{FF2B5EF4-FFF2-40B4-BE49-F238E27FC236}">
              <a16:creationId xmlns:a16="http://schemas.microsoft.com/office/drawing/2014/main" id="{2549AB3D-2DE3-47D8-9759-DDB1713DD240}"/>
            </a:ext>
          </a:extLst>
        </xdr:cNvPr>
        <xdr:cNvCxnSpPr/>
      </xdr:nvCxnSpPr>
      <xdr:spPr>
        <a:xfrm flipV="1">
          <a:off x="9429115" y="962850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a:extLst>
            <a:ext uri="{FF2B5EF4-FFF2-40B4-BE49-F238E27FC236}">
              <a16:creationId xmlns:a16="http://schemas.microsoft.com/office/drawing/2014/main" id="{A6AB2C2C-72D5-44FB-BDC5-50E8F15DF7E4}"/>
            </a:ext>
          </a:extLst>
        </xdr:cNvPr>
        <xdr:cNvSpPr txBox="1"/>
      </xdr:nvSpPr>
      <xdr:spPr>
        <a:xfrm>
          <a:off x="946785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a:extLst>
            <a:ext uri="{FF2B5EF4-FFF2-40B4-BE49-F238E27FC236}">
              <a16:creationId xmlns:a16="http://schemas.microsoft.com/office/drawing/2014/main" id="{43944A1C-2245-4340-B70E-D8A318AD4A06}"/>
            </a:ext>
          </a:extLst>
        </xdr:cNvPr>
        <xdr:cNvCxnSpPr/>
      </xdr:nvCxnSpPr>
      <xdr:spPr>
        <a:xfrm>
          <a:off x="9356090" y="109467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a:extLst>
            <a:ext uri="{FF2B5EF4-FFF2-40B4-BE49-F238E27FC236}">
              <a16:creationId xmlns:a16="http://schemas.microsoft.com/office/drawing/2014/main" id="{D0300975-907D-49D3-A236-9EFD43D6DB62}"/>
            </a:ext>
          </a:extLst>
        </xdr:cNvPr>
        <xdr:cNvSpPr txBox="1"/>
      </xdr:nvSpPr>
      <xdr:spPr>
        <a:xfrm>
          <a:off x="9467850" y="940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a:extLst>
            <a:ext uri="{FF2B5EF4-FFF2-40B4-BE49-F238E27FC236}">
              <a16:creationId xmlns:a16="http://schemas.microsoft.com/office/drawing/2014/main" id="{A5B52137-2C48-46AA-8AC6-E5003A14D939}"/>
            </a:ext>
          </a:extLst>
        </xdr:cNvPr>
        <xdr:cNvCxnSpPr/>
      </xdr:nvCxnSpPr>
      <xdr:spPr>
        <a:xfrm>
          <a:off x="9356090" y="96285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a:extLst>
            <a:ext uri="{FF2B5EF4-FFF2-40B4-BE49-F238E27FC236}">
              <a16:creationId xmlns:a16="http://schemas.microsoft.com/office/drawing/2014/main" id="{CE1252FB-7735-4948-A6BD-1179AF0AACF5}"/>
            </a:ext>
          </a:extLst>
        </xdr:cNvPr>
        <xdr:cNvSpPr txBox="1"/>
      </xdr:nvSpPr>
      <xdr:spPr>
        <a:xfrm>
          <a:off x="9467850" y="1033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a:extLst>
            <a:ext uri="{FF2B5EF4-FFF2-40B4-BE49-F238E27FC236}">
              <a16:creationId xmlns:a16="http://schemas.microsoft.com/office/drawing/2014/main" id="{F03877BB-B56B-427D-A6CF-1C40862DBC0B}"/>
            </a:ext>
          </a:extLst>
        </xdr:cNvPr>
        <xdr:cNvSpPr/>
      </xdr:nvSpPr>
      <xdr:spPr>
        <a:xfrm>
          <a:off x="9394190" y="1048004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a:extLst>
            <a:ext uri="{FF2B5EF4-FFF2-40B4-BE49-F238E27FC236}">
              <a16:creationId xmlns:a16="http://schemas.microsoft.com/office/drawing/2014/main" id="{D9B03DF3-E972-4A29-AA29-8794DD21ED0D}"/>
            </a:ext>
          </a:extLst>
        </xdr:cNvPr>
        <xdr:cNvSpPr/>
      </xdr:nvSpPr>
      <xdr:spPr>
        <a:xfrm>
          <a:off x="8632190" y="1049782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39" name="フローチャート: 判断 138">
          <a:extLst>
            <a:ext uri="{FF2B5EF4-FFF2-40B4-BE49-F238E27FC236}">
              <a16:creationId xmlns:a16="http://schemas.microsoft.com/office/drawing/2014/main" id="{798E861F-8C49-41D5-B336-6DB1C4137B87}"/>
            </a:ext>
          </a:extLst>
        </xdr:cNvPr>
        <xdr:cNvSpPr/>
      </xdr:nvSpPr>
      <xdr:spPr>
        <a:xfrm>
          <a:off x="7846060" y="10503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40" name="フローチャート: 判断 139">
          <a:extLst>
            <a:ext uri="{FF2B5EF4-FFF2-40B4-BE49-F238E27FC236}">
              <a16:creationId xmlns:a16="http://schemas.microsoft.com/office/drawing/2014/main" id="{70EAD6E5-193C-4FCC-9108-EFF710179B6A}"/>
            </a:ext>
          </a:extLst>
        </xdr:cNvPr>
        <xdr:cNvSpPr/>
      </xdr:nvSpPr>
      <xdr:spPr>
        <a:xfrm>
          <a:off x="7029450" y="105156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41" name="フローチャート: 判断 140">
          <a:extLst>
            <a:ext uri="{FF2B5EF4-FFF2-40B4-BE49-F238E27FC236}">
              <a16:creationId xmlns:a16="http://schemas.microsoft.com/office/drawing/2014/main" id="{36D42404-B3B3-462B-9CCF-A8BF92FFD7BA}"/>
            </a:ext>
          </a:extLst>
        </xdr:cNvPr>
        <xdr:cNvSpPr/>
      </xdr:nvSpPr>
      <xdr:spPr>
        <a:xfrm>
          <a:off x="6231890" y="1054544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794E0D1-A747-48FB-BAA2-72F6F3C0BDE8}"/>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D148269-C25F-48C0-BC9C-4AB29663D0C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BBF1679E-B37F-451A-9EA2-6409185453D1}"/>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2AC6D8D-34F0-4841-B222-98537F35D3D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BC2CA8A3-183E-492B-8A5C-6395E370098C}"/>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161290</xdr:rowOff>
    </xdr:from>
    <xdr:to>
      <xdr:col>55</xdr:col>
      <xdr:colOff>50800</xdr:colOff>
      <xdr:row>63</xdr:row>
      <xdr:rowOff>91440</xdr:rowOff>
    </xdr:to>
    <xdr:sp macro="" textlink="">
      <xdr:nvSpPr>
        <xdr:cNvPr id="147" name="楕円 146">
          <a:extLst>
            <a:ext uri="{FF2B5EF4-FFF2-40B4-BE49-F238E27FC236}">
              <a16:creationId xmlns:a16="http://schemas.microsoft.com/office/drawing/2014/main" id="{ECD40E46-FF37-472B-8B2F-3F88798DD1F6}"/>
            </a:ext>
          </a:extLst>
        </xdr:cNvPr>
        <xdr:cNvSpPr/>
      </xdr:nvSpPr>
      <xdr:spPr>
        <a:xfrm>
          <a:off x="9394190" y="1079309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148" name="【体育館・プール】&#10;一人当たり面積該当値テキスト">
          <a:extLst>
            <a:ext uri="{FF2B5EF4-FFF2-40B4-BE49-F238E27FC236}">
              <a16:creationId xmlns:a16="http://schemas.microsoft.com/office/drawing/2014/main" id="{0356C6A5-D404-4360-B805-9C83240F262E}"/>
            </a:ext>
          </a:extLst>
        </xdr:cNvPr>
        <xdr:cNvSpPr txBox="1"/>
      </xdr:nvSpPr>
      <xdr:spPr>
        <a:xfrm>
          <a:off x="946785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163830</xdr:rowOff>
    </xdr:from>
    <xdr:to>
      <xdr:col>50</xdr:col>
      <xdr:colOff>165100</xdr:colOff>
      <xdr:row>63</xdr:row>
      <xdr:rowOff>93980</xdr:rowOff>
    </xdr:to>
    <xdr:sp macro="" textlink="">
      <xdr:nvSpPr>
        <xdr:cNvPr id="149" name="楕円 148">
          <a:extLst>
            <a:ext uri="{FF2B5EF4-FFF2-40B4-BE49-F238E27FC236}">
              <a16:creationId xmlns:a16="http://schemas.microsoft.com/office/drawing/2014/main" id="{0807394A-6977-4474-88AD-3E327B299E55}"/>
            </a:ext>
          </a:extLst>
        </xdr:cNvPr>
        <xdr:cNvSpPr/>
      </xdr:nvSpPr>
      <xdr:spPr>
        <a:xfrm>
          <a:off x="8632190" y="1079754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40640</xdr:rowOff>
    </xdr:from>
    <xdr:to>
      <xdr:col>55</xdr:col>
      <xdr:colOff>0</xdr:colOff>
      <xdr:row>63</xdr:row>
      <xdr:rowOff>43180</xdr:rowOff>
    </xdr:to>
    <xdr:cxnSp macro="">
      <xdr:nvCxnSpPr>
        <xdr:cNvPr id="150" name="直線コネクタ 149">
          <a:extLst>
            <a:ext uri="{FF2B5EF4-FFF2-40B4-BE49-F238E27FC236}">
              <a16:creationId xmlns:a16="http://schemas.microsoft.com/office/drawing/2014/main" id="{1673F35C-A634-4974-AF00-F39C48FCD46C}"/>
            </a:ext>
          </a:extLst>
        </xdr:cNvPr>
        <xdr:cNvCxnSpPr/>
      </xdr:nvCxnSpPr>
      <xdr:spPr>
        <a:xfrm flipV="1">
          <a:off x="8686800" y="10841990"/>
          <a:ext cx="74295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165100</xdr:rowOff>
    </xdr:from>
    <xdr:to>
      <xdr:col>46</xdr:col>
      <xdr:colOff>38100</xdr:colOff>
      <xdr:row>63</xdr:row>
      <xdr:rowOff>95250</xdr:rowOff>
    </xdr:to>
    <xdr:sp macro="" textlink="">
      <xdr:nvSpPr>
        <xdr:cNvPr id="151" name="楕円 150">
          <a:extLst>
            <a:ext uri="{FF2B5EF4-FFF2-40B4-BE49-F238E27FC236}">
              <a16:creationId xmlns:a16="http://schemas.microsoft.com/office/drawing/2014/main" id="{CAC3CC10-CB17-4A4A-AF0E-41D557E1510E}"/>
            </a:ext>
          </a:extLst>
        </xdr:cNvPr>
        <xdr:cNvSpPr/>
      </xdr:nvSpPr>
      <xdr:spPr>
        <a:xfrm>
          <a:off x="7846060" y="107988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43180</xdr:rowOff>
    </xdr:from>
    <xdr:to>
      <xdr:col>50</xdr:col>
      <xdr:colOff>114300</xdr:colOff>
      <xdr:row>63</xdr:row>
      <xdr:rowOff>44450</xdr:rowOff>
    </xdr:to>
    <xdr:cxnSp macro="">
      <xdr:nvCxnSpPr>
        <xdr:cNvPr id="152" name="直線コネクタ 151">
          <a:extLst>
            <a:ext uri="{FF2B5EF4-FFF2-40B4-BE49-F238E27FC236}">
              <a16:creationId xmlns:a16="http://schemas.microsoft.com/office/drawing/2014/main" id="{0BF76B9B-38CB-46FE-A847-A05154783E66}"/>
            </a:ext>
          </a:extLst>
        </xdr:cNvPr>
        <xdr:cNvCxnSpPr/>
      </xdr:nvCxnSpPr>
      <xdr:spPr>
        <a:xfrm flipV="1">
          <a:off x="7889240" y="10846435"/>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0</xdr:rowOff>
    </xdr:from>
    <xdr:to>
      <xdr:col>41</xdr:col>
      <xdr:colOff>101600</xdr:colOff>
      <xdr:row>63</xdr:row>
      <xdr:rowOff>101600</xdr:rowOff>
    </xdr:to>
    <xdr:sp macro="" textlink="">
      <xdr:nvSpPr>
        <xdr:cNvPr id="153" name="楕円 152">
          <a:extLst>
            <a:ext uri="{FF2B5EF4-FFF2-40B4-BE49-F238E27FC236}">
              <a16:creationId xmlns:a16="http://schemas.microsoft.com/office/drawing/2014/main" id="{C37DE1F3-94B6-4389-BAA5-FD04D3B88DC4}"/>
            </a:ext>
          </a:extLst>
        </xdr:cNvPr>
        <xdr:cNvSpPr/>
      </xdr:nvSpPr>
      <xdr:spPr>
        <a:xfrm>
          <a:off x="7029450" y="108013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44450</xdr:rowOff>
    </xdr:from>
    <xdr:to>
      <xdr:col>45</xdr:col>
      <xdr:colOff>177800</xdr:colOff>
      <xdr:row>63</xdr:row>
      <xdr:rowOff>50800</xdr:rowOff>
    </xdr:to>
    <xdr:cxnSp macro="">
      <xdr:nvCxnSpPr>
        <xdr:cNvPr id="154" name="直線コネクタ 153">
          <a:extLst>
            <a:ext uri="{FF2B5EF4-FFF2-40B4-BE49-F238E27FC236}">
              <a16:creationId xmlns:a16="http://schemas.microsoft.com/office/drawing/2014/main" id="{B1346C7E-727B-42D0-B73F-AF14DB8E0912}"/>
            </a:ext>
          </a:extLst>
        </xdr:cNvPr>
        <xdr:cNvCxnSpPr/>
      </xdr:nvCxnSpPr>
      <xdr:spPr>
        <a:xfrm flipV="1">
          <a:off x="7084060" y="10847705"/>
          <a:ext cx="80518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1270</xdr:rowOff>
    </xdr:from>
    <xdr:to>
      <xdr:col>36</xdr:col>
      <xdr:colOff>165100</xdr:colOff>
      <xdr:row>63</xdr:row>
      <xdr:rowOff>102870</xdr:rowOff>
    </xdr:to>
    <xdr:sp macro="" textlink="">
      <xdr:nvSpPr>
        <xdr:cNvPr id="155" name="楕円 154">
          <a:extLst>
            <a:ext uri="{FF2B5EF4-FFF2-40B4-BE49-F238E27FC236}">
              <a16:creationId xmlns:a16="http://schemas.microsoft.com/office/drawing/2014/main" id="{127A3ED6-EB8F-46CF-B4CB-B3806911315D}"/>
            </a:ext>
          </a:extLst>
        </xdr:cNvPr>
        <xdr:cNvSpPr/>
      </xdr:nvSpPr>
      <xdr:spPr>
        <a:xfrm>
          <a:off x="6231890" y="1080262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50800</xdr:rowOff>
    </xdr:from>
    <xdr:to>
      <xdr:col>41</xdr:col>
      <xdr:colOff>50800</xdr:colOff>
      <xdr:row>63</xdr:row>
      <xdr:rowOff>52070</xdr:rowOff>
    </xdr:to>
    <xdr:cxnSp macro="">
      <xdr:nvCxnSpPr>
        <xdr:cNvPr id="156" name="直線コネクタ 155">
          <a:extLst>
            <a:ext uri="{FF2B5EF4-FFF2-40B4-BE49-F238E27FC236}">
              <a16:creationId xmlns:a16="http://schemas.microsoft.com/office/drawing/2014/main" id="{000EE8EB-9473-43B5-94E7-E39AA9F4B7E7}"/>
            </a:ext>
          </a:extLst>
        </xdr:cNvPr>
        <xdr:cNvCxnSpPr/>
      </xdr:nvCxnSpPr>
      <xdr:spPr>
        <a:xfrm flipV="1">
          <a:off x="6286500" y="10855960"/>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7" name="n_1aveValue【体育館・プール】&#10;一人当たり面積">
          <a:extLst>
            <a:ext uri="{FF2B5EF4-FFF2-40B4-BE49-F238E27FC236}">
              <a16:creationId xmlns:a16="http://schemas.microsoft.com/office/drawing/2014/main" id="{6842C9DC-A764-4E23-AF01-628A440E18CD}"/>
            </a:ext>
          </a:extLst>
        </xdr:cNvPr>
        <xdr:cNvSpPr txBox="1"/>
      </xdr:nvSpPr>
      <xdr:spPr>
        <a:xfrm>
          <a:off x="8454467" y="1027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158" name="n_2aveValue【体育館・プール】&#10;一人当たり面積">
          <a:extLst>
            <a:ext uri="{FF2B5EF4-FFF2-40B4-BE49-F238E27FC236}">
              <a16:creationId xmlns:a16="http://schemas.microsoft.com/office/drawing/2014/main" id="{2A5A3FAA-641E-4318-867C-6DC35BA4706E}"/>
            </a:ext>
          </a:extLst>
        </xdr:cNvPr>
        <xdr:cNvSpPr txBox="1"/>
      </xdr:nvSpPr>
      <xdr:spPr>
        <a:xfrm>
          <a:off x="7673417" y="1027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159" name="n_3aveValue【体育館・プール】&#10;一人当たり面積">
          <a:extLst>
            <a:ext uri="{FF2B5EF4-FFF2-40B4-BE49-F238E27FC236}">
              <a16:creationId xmlns:a16="http://schemas.microsoft.com/office/drawing/2014/main" id="{8563DBAF-B216-4384-B9A1-219B4C330B32}"/>
            </a:ext>
          </a:extLst>
        </xdr:cNvPr>
        <xdr:cNvSpPr txBox="1"/>
      </xdr:nvSpPr>
      <xdr:spPr>
        <a:xfrm>
          <a:off x="6866332" y="1029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160" name="n_4aveValue【体育館・プール】&#10;一人当たり面積">
          <a:extLst>
            <a:ext uri="{FF2B5EF4-FFF2-40B4-BE49-F238E27FC236}">
              <a16:creationId xmlns:a16="http://schemas.microsoft.com/office/drawing/2014/main" id="{EEBD58CA-2090-44C0-92B5-FB0F9BBF0CB2}"/>
            </a:ext>
          </a:extLst>
        </xdr:cNvPr>
        <xdr:cNvSpPr txBox="1"/>
      </xdr:nvSpPr>
      <xdr:spPr>
        <a:xfrm>
          <a:off x="6068772" y="1031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85107</xdr:rowOff>
    </xdr:from>
    <xdr:ext cx="469744" cy="259045"/>
    <xdr:sp macro="" textlink="">
      <xdr:nvSpPr>
        <xdr:cNvPr id="161" name="n_1mainValue【体育館・プール】&#10;一人当たり面積">
          <a:extLst>
            <a:ext uri="{FF2B5EF4-FFF2-40B4-BE49-F238E27FC236}">
              <a16:creationId xmlns:a16="http://schemas.microsoft.com/office/drawing/2014/main" id="{880DB511-46F6-4FDC-9FE1-B47EF6970763}"/>
            </a:ext>
          </a:extLst>
        </xdr:cNvPr>
        <xdr:cNvSpPr txBox="1"/>
      </xdr:nvSpPr>
      <xdr:spPr>
        <a:xfrm>
          <a:off x="8454467" y="108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86377</xdr:rowOff>
    </xdr:from>
    <xdr:ext cx="469744" cy="259045"/>
    <xdr:sp macro="" textlink="">
      <xdr:nvSpPr>
        <xdr:cNvPr id="162" name="n_2mainValue【体育館・プール】&#10;一人当たり面積">
          <a:extLst>
            <a:ext uri="{FF2B5EF4-FFF2-40B4-BE49-F238E27FC236}">
              <a16:creationId xmlns:a16="http://schemas.microsoft.com/office/drawing/2014/main" id="{7AF5BD7D-AD50-4531-83A0-F34CCCE65CE4}"/>
            </a:ext>
          </a:extLst>
        </xdr:cNvPr>
        <xdr:cNvSpPr txBox="1"/>
      </xdr:nvSpPr>
      <xdr:spPr>
        <a:xfrm>
          <a:off x="7673417" y="1088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92727</xdr:rowOff>
    </xdr:from>
    <xdr:ext cx="469744" cy="259045"/>
    <xdr:sp macro="" textlink="">
      <xdr:nvSpPr>
        <xdr:cNvPr id="163" name="n_3mainValue【体育館・プール】&#10;一人当たり面積">
          <a:extLst>
            <a:ext uri="{FF2B5EF4-FFF2-40B4-BE49-F238E27FC236}">
              <a16:creationId xmlns:a16="http://schemas.microsoft.com/office/drawing/2014/main" id="{4F5E7E22-CE34-4E86-9B8D-FCD0A2DB4652}"/>
            </a:ext>
          </a:extLst>
        </xdr:cNvPr>
        <xdr:cNvSpPr txBox="1"/>
      </xdr:nvSpPr>
      <xdr:spPr>
        <a:xfrm>
          <a:off x="6866332"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164" name="n_4mainValue【体育館・プール】&#10;一人当たり面積">
          <a:extLst>
            <a:ext uri="{FF2B5EF4-FFF2-40B4-BE49-F238E27FC236}">
              <a16:creationId xmlns:a16="http://schemas.microsoft.com/office/drawing/2014/main" id="{2C8B98B9-7B8A-4A5B-A6DE-49DE478CD089}"/>
            </a:ext>
          </a:extLst>
        </xdr:cNvPr>
        <xdr:cNvSpPr txBox="1"/>
      </xdr:nvSpPr>
      <xdr:spPr>
        <a:xfrm>
          <a:off x="6068772"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2F6EA27A-44C8-4A59-ADA7-18C0E22A056C}"/>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D7A22EFB-3113-4076-BBF8-D8A054EBDA4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4F36324A-6B10-4C32-B49C-2033AA6115C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C3890E65-8CCA-4BD2-9306-D020BD7E406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2C188D90-9C21-48B7-858E-FAF55CF0F6F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29977C06-6D74-47A1-B444-AF55D8DFC622}"/>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8DE0E99D-C8D2-4C69-B3E2-1D1CC8BFA69C}"/>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6ED3D56C-6874-4011-BD94-DD59AE70D3D9}"/>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8C142B78-6E29-411E-8C75-3A85DCD169FB}"/>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3E1DFD3-1733-4F5C-AFA1-11001A538FC8}"/>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19A6C24F-50DB-415E-B40C-A0C5F63FA482}"/>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6" name="直線コネクタ 175">
          <a:extLst>
            <a:ext uri="{FF2B5EF4-FFF2-40B4-BE49-F238E27FC236}">
              <a16:creationId xmlns:a16="http://schemas.microsoft.com/office/drawing/2014/main" id="{CB327BF5-458B-40B3-9A77-ACC79B1B44A2}"/>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7" name="テキスト ボックス 176">
          <a:extLst>
            <a:ext uri="{FF2B5EF4-FFF2-40B4-BE49-F238E27FC236}">
              <a16:creationId xmlns:a16="http://schemas.microsoft.com/office/drawing/2014/main" id="{BC59C996-F390-4CD0-82E0-2B2927F81A20}"/>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8" name="直線コネクタ 177">
          <a:extLst>
            <a:ext uri="{FF2B5EF4-FFF2-40B4-BE49-F238E27FC236}">
              <a16:creationId xmlns:a16="http://schemas.microsoft.com/office/drawing/2014/main" id="{35D9A664-B2EC-4B75-B43F-A1613F9E302F}"/>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9" name="テキスト ボックス 178">
          <a:extLst>
            <a:ext uri="{FF2B5EF4-FFF2-40B4-BE49-F238E27FC236}">
              <a16:creationId xmlns:a16="http://schemas.microsoft.com/office/drawing/2014/main" id="{47A5511E-50A8-4FDD-9D37-F169B1B4B559}"/>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0" name="直線コネクタ 179">
          <a:extLst>
            <a:ext uri="{FF2B5EF4-FFF2-40B4-BE49-F238E27FC236}">
              <a16:creationId xmlns:a16="http://schemas.microsoft.com/office/drawing/2014/main" id="{6570CA7B-ABC8-4164-92C5-F7C259CE1520}"/>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1" name="テキスト ボックス 180">
          <a:extLst>
            <a:ext uri="{FF2B5EF4-FFF2-40B4-BE49-F238E27FC236}">
              <a16:creationId xmlns:a16="http://schemas.microsoft.com/office/drawing/2014/main" id="{B31FD3BD-5F59-4415-9039-FCD94A70A7E7}"/>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2" name="直線コネクタ 181">
          <a:extLst>
            <a:ext uri="{FF2B5EF4-FFF2-40B4-BE49-F238E27FC236}">
              <a16:creationId xmlns:a16="http://schemas.microsoft.com/office/drawing/2014/main" id="{250A3231-3ABB-4677-8E96-1AF8FFDDFF9F}"/>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3" name="テキスト ボックス 182">
          <a:extLst>
            <a:ext uri="{FF2B5EF4-FFF2-40B4-BE49-F238E27FC236}">
              <a16:creationId xmlns:a16="http://schemas.microsoft.com/office/drawing/2014/main" id="{9D0B769C-6EC2-4693-AF2E-478C6F263B62}"/>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8FF95EE0-05CB-45CD-9CD0-D7C41EDE7E76}"/>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5" name="テキスト ボックス 184">
          <a:extLst>
            <a:ext uri="{FF2B5EF4-FFF2-40B4-BE49-F238E27FC236}">
              <a16:creationId xmlns:a16="http://schemas.microsoft.com/office/drawing/2014/main" id="{9A771789-6DF7-4C73-AF28-95E58ED91A54}"/>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F0AFECE2-E850-40C9-A101-69F6DF8796B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187" name="直線コネクタ 186">
          <a:extLst>
            <a:ext uri="{FF2B5EF4-FFF2-40B4-BE49-F238E27FC236}">
              <a16:creationId xmlns:a16="http://schemas.microsoft.com/office/drawing/2014/main" id="{C9B1FEAC-36B4-4ABD-879F-BC79807EF60E}"/>
            </a:ext>
          </a:extLst>
        </xdr:cNvPr>
        <xdr:cNvCxnSpPr/>
      </xdr:nvCxnSpPr>
      <xdr:spPr>
        <a:xfrm flipV="1">
          <a:off x="417385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0BB2CDD6-4370-4684-81F8-17CE7FB03450}"/>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9" name="直線コネクタ 188">
          <a:extLst>
            <a:ext uri="{FF2B5EF4-FFF2-40B4-BE49-F238E27FC236}">
              <a16:creationId xmlns:a16="http://schemas.microsoft.com/office/drawing/2014/main" id="{0E23839B-985E-4B4F-8591-9CAB2C267F5C}"/>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F01C9243-4A18-40D4-BE20-7D57C06B925C}"/>
            </a:ext>
          </a:extLst>
        </xdr:cNvPr>
        <xdr:cNvSpPr txBox="1"/>
      </xdr:nvSpPr>
      <xdr:spPr>
        <a:xfrm>
          <a:off x="4212590" y="13086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191" name="直線コネクタ 190">
          <a:extLst>
            <a:ext uri="{FF2B5EF4-FFF2-40B4-BE49-F238E27FC236}">
              <a16:creationId xmlns:a16="http://schemas.microsoft.com/office/drawing/2014/main" id="{EE7AD488-75B4-4110-8486-A325DCE55C4F}"/>
            </a:ext>
          </a:extLst>
        </xdr:cNvPr>
        <xdr:cNvCxnSpPr/>
      </xdr:nvCxnSpPr>
      <xdr:spPr>
        <a:xfrm>
          <a:off x="4112260" y="13315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92147CE-D328-4E13-8191-9A1F0DD92F76}"/>
            </a:ext>
          </a:extLst>
        </xdr:cNvPr>
        <xdr:cNvSpPr txBox="1"/>
      </xdr:nvSpPr>
      <xdr:spPr>
        <a:xfrm>
          <a:off x="421259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193" name="フローチャート: 判断 192">
          <a:extLst>
            <a:ext uri="{FF2B5EF4-FFF2-40B4-BE49-F238E27FC236}">
              <a16:creationId xmlns:a16="http://schemas.microsoft.com/office/drawing/2014/main" id="{59251F72-E4B9-44D2-9CA5-A11B2BFE3106}"/>
            </a:ext>
          </a:extLst>
        </xdr:cNvPr>
        <xdr:cNvSpPr/>
      </xdr:nvSpPr>
      <xdr:spPr>
        <a:xfrm>
          <a:off x="4131310" y="1398600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194" name="フローチャート: 判断 193">
          <a:extLst>
            <a:ext uri="{FF2B5EF4-FFF2-40B4-BE49-F238E27FC236}">
              <a16:creationId xmlns:a16="http://schemas.microsoft.com/office/drawing/2014/main" id="{72C6F48C-5AEC-4518-95A1-2E437B12B120}"/>
            </a:ext>
          </a:extLst>
        </xdr:cNvPr>
        <xdr:cNvSpPr/>
      </xdr:nvSpPr>
      <xdr:spPr>
        <a:xfrm>
          <a:off x="3388360" y="13909803"/>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195" name="フローチャート: 判断 194">
          <a:extLst>
            <a:ext uri="{FF2B5EF4-FFF2-40B4-BE49-F238E27FC236}">
              <a16:creationId xmlns:a16="http://schemas.microsoft.com/office/drawing/2014/main" id="{CFCB14D2-B6EE-4E0F-97AC-502E10F62C1A}"/>
            </a:ext>
          </a:extLst>
        </xdr:cNvPr>
        <xdr:cNvSpPr/>
      </xdr:nvSpPr>
      <xdr:spPr>
        <a:xfrm>
          <a:off x="2571750" y="13809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196" name="フローチャート: 判断 195">
          <a:extLst>
            <a:ext uri="{FF2B5EF4-FFF2-40B4-BE49-F238E27FC236}">
              <a16:creationId xmlns:a16="http://schemas.microsoft.com/office/drawing/2014/main" id="{27012654-1BDA-4B75-A4B3-B1044234A5C3}"/>
            </a:ext>
          </a:extLst>
        </xdr:cNvPr>
        <xdr:cNvSpPr/>
      </xdr:nvSpPr>
      <xdr:spPr>
        <a:xfrm>
          <a:off x="1774190" y="137646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197" name="フローチャート: 判断 196">
          <a:extLst>
            <a:ext uri="{FF2B5EF4-FFF2-40B4-BE49-F238E27FC236}">
              <a16:creationId xmlns:a16="http://schemas.microsoft.com/office/drawing/2014/main" id="{69151C1C-BE01-404A-95A0-95F0F7C1D1F5}"/>
            </a:ext>
          </a:extLst>
        </xdr:cNvPr>
        <xdr:cNvSpPr/>
      </xdr:nvSpPr>
      <xdr:spPr>
        <a:xfrm>
          <a:off x="988060" y="137185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F3AAEBF0-BD1C-4976-9F6D-43978115098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19B635CE-6EE5-4313-AAA1-B8E02565B523}"/>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90C4500-2088-4808-9BE7-1410E3129821}"/>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9A6C8E4-887E-4072-B8AC-7EC283E4160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792EE7E-D7E2-4084-B815-FC18A7BE27C3}"/>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03" name="楕円 202">
          <a:extLst>
            <a:ext uri="{FF2B5EF4-FFF2-40B4-BE49-F238E27FC236}">
              <a16:creationId xmlns:a16="http://schemas.microsoft.com/office/drawing/2014/main" id="{3226CE27-A339-4168-BE49-569CB4C73CB3}"/>
            </a:ext>
          </a:extLst>
        </xdr:cNvPr>
        <xdr:cNvSpPr/>
      </xdr:nvSpPr>
      <xdr:spPr>
        <a:xfrm>
          <a:off x="4131310" y="1425041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2303</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0915039A-9C58-40CD-9DB9-2842C5D76842}"/>
            </a:ext>
          </a:extLst>
        </xdr:cNvPr>
        <xdr:cNvSpPr txBox="1"/>
      </xdr:nvSpPr>
      <xdr:spPr>
        <a:xfrm>
          <a:off x="4212590"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133604</xdr:rowOff>
    </xdr:from>
    <xdr:to>
      <xdr:col>20</xdr:col>
      <xdr:colOff>38100</xdr:colOff>
      <xdr:row>83</xdr:row>
      <xdr:rowOff>63754</xdr:rowOff>
    </xdr:to>
    <xdr:sp macro="" textlink="">
      <xdr:nvSpPr>
        <xdr:cNvPr id="205" name="楕円 204">
          <a:extLst>
            <a:ext uri="{FF2B5EF4-FFF2-40B4-BE49-F238E27FC236}">
              <a16:creationId xmlns:a16="http://schemas.microsoft.com/office/drawing/2014/main" id="{E487D8BE-94D2-42F2-8C82-4B487717D15A}"/>
            </a:ext>
          </a:extLst>
        </xdr:cNvPr>
        <xdr:cNvSpPr/>
      </xdr:nvSpPr>
      <xdr:spPr>
        <a:xfrm>
          <a:off x="3388360" y="141886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12954</xdr:rowOff>
    </xdr:from>
    <xdr:to>
      <xdr:col>24</xdr:col>
      <xdr:colOff>63500</xdr:colOff>
      <xdr:row>83</xdr:row>
      <xdr:rowOff>74676</xdr:rowOff>
    </xdr:to>
    <xdr:cxnSp macro="">
      <xdr:nvCxnSpPr>
        <xdr:cNvPr id="206" name="直線コネクタ 205">
          <a:extLst>
            <a:ext uri="{FF2B5EF4-FFF2-40B4-BE49-F238E27FC236}">
              <a16:creationId xmlns:a16="http://schemas.microsoft.com/office/drawing/2014/main" id="{28C8C153-0FFC-4763-90AE-68136AA5D5E5}"/>
            </a:ext>
          </a:extLst>
        </xdr:cNvPr>
        <xdr:cNvCxnSpPr/>
      </xdr:nvCxnSpPr>
      <xdr:spPr>
        <a:xfrm>
          <a:off x="3431540" y="14247114"/>
          <a:ext cx="74295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71882</xdr:rowOff>
    </xdr:from>
    <xdr:to>
      <xdr:col>15</xdr:col>
      <xdr:colOff>101600</xdr:colOff>
      <xdr:row>83</xdr:row>
      <xdr:rowOff>2032</xdr:rowOff>
    </xdr:to>
    <xdr:sp macro="" textlink="">
      <xdr:nvSpPr>
        <xdr:cNvPr id="207" name="楕円 206">
          <a:extLst>
            <a:ext uri="{FF2B5EF4-FFF2-40B4-BE49-F238E27FC236}">
              <a16:creationId xmlns:a16="http://schemas.microsoft.com/office/drawing/2014/main" id="{C4E8A466-890D-44B3-983D-6B80C5A44DAA}"/>
            </a:ext>
          </a:extLst>
        </xdr:cNvPr>
        <xdr:cNvSpPr/>
      </xdr:nvSpPr>
      <xdr:spPr>
        <a:xfrm>
          <a:off x="2571750" y="141288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122682</xdr:rowOff>
    </xdr:from>
    <xdr:to>
      <xdr:col>19</xdr:col>
      <xdr:colOff>177800</xdr:colOff>
      <xdr:row>83</xdr:row>
      <xdr:rowOff>12954</xdr:rowOff>
    </xdr:to>
    <xdr:cxnSp macro="">
      <xdr:nvCxnSpPr>
        <xdr:cNvPr id="208" name="直線コネクタ 207">
          <a:extLst>
            <a:ext uri="{FF2B5EF4-FFF2-40B4-BE49-F238E27FC236}">
              <a16:creationId xmlns:a16="http://schemas.microsoft.com/office/drawing/2014/main" id="{1A95BB21-8882-41CE-B172-8395867E6CB6}"/>
            </a:ext>
          </a:extLst>
        </xdr:cNvPr>
        <xdr:cNvCxnSpPr/>
      </xdr:nvCxnSpPr>
      <xdr:spPr>
        <a:xfrm>
          <a:off x="2626360" y="14183487"/>
          <a:ext cx="80518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7874</xdr:rowOff>
    </xdr:from>
    <xdr:to>
      <xdr:col>10</xdr:col>
      <xdr:colOff>165100</xdr:colOff>
      <xdr:row>82</xdr:row>
      <xdr:rowOff>109474</xdr:rowOff>
    </xdr:to>
    <xdr:sp macro="" textlink="">
      <xdr:nvSpPr>
        <xdr:cNvPr id="209" name="楕円 208">
          <a:extLst>
            <a:ext uri="{FF2B5EF4-FFF2-40B4-BE49-F238E27FC236}">
              <a16:creationId xmlns:a16="http://schemas.microsoft.com/office/drawing/2014/main" id="{D31A6C64-C41F-4AF3-A4DB-1AD02897F34D}"/>
            </a:ext>
          </a:extLst>
        </xdr:cNvPr>
        <xdr:cNvSpPr/>
      </xdr:nvSpPr>
      <xdr:spPr>
        <a:xfrm>
          <a:off x="1774190" y="1406867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58674</xdr:rowOff>
    </xdr:from>
    <xdr:to>
      <xdr:col>15</xdr:col>
      <xdr:colOff>50800</xdr:colOff>
      <xdr:row>82</xdr:row>
      <xdr:rowOff>122682</xdr:rowOff>
    </xdr:to>
    <xdr:cxnSp macro="">
      <xdr:nvCxnSpPr>
        <xdr:cNvPr id="210" name="直線コネクタ 209">
          <a:extLst>
            <a:ext uri="{FF2B5EF4-FFF2-40B4-BE49-F238E27FC236}">
              <a16:creationId xmlns:a16="http://schemas.microsoft.com/office/drawing/2014/main" id="{76D05692-4664-4487-9937-5FCA83B4B0E5}"/>
            </a:ext>
          </a:extLst>
        </xdr:cNvPr>
        <xdr:cNvCxnSpPr/>
      </xdr:nvCxnSpPr>
      <xdr:spPr>
        <a:xfrm>
          <a:off x="1828800" y="14113764"/>
          <a:ext cx="79756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115315</xdr:rowOff>
    </xdr:from>
    <xdr:to>
      <xdr:col>6</xdr:col>
      <xdr:colOff>38100</xdr:colOff>
      <xdr:row>82</xdr:row>
      <xdr:rowOff>45465</xdr:rowOff>
    </xdr:to>
    <xdr:sp macro="" textlink="">
      <xdr:nvSpPr>
        <xdr:cNvPr id="211" name="楕円 210">
          <a:extLst>
            <a:ext uri="{FF2B5EF4-FFF2-40B4-BE49-F238E27FC236}">
              <a16:creationId xmlns:a16="http://schemas.microsoft.com/office/drawing/2014/main" id="{FA7DC3A5-8EE4-4943-9467-4F8442768F4D}"/>
            </a:ext>
          </a:extLst>
        </xdr:cNvPr>
        <xdr:cNvSpPr/>
      </xdr:nvSpPr>
      <xdr:spPr>
        <a:xfrm>
          <a:off x="988060" y="140027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166115</xdr:rowOff>
    </xdr:from>
    <xdr:to>
      <xdr:col>10</xdr:col>
      <xdr:colOff>114300</xdr:colOff>
      <xdr:row>82</xdr:row>
      <xdr:rowOff>58674</xdr:rowOff>
    </xdr:to>
    <xdr:cxnSp macro="">
      <xdr:nvCxnSpPr>
        <xdr:cNvPr id="212" name="直線コネクタ 211">
          <a:extLst>
            <a:ext uri="{FF2B5EF4-FFF2-40B4-BE49-F238E27FC236}">
              <a16:creationId xmlns:a16="http://schemas.microsoft.com/office/drawing/2014/main" id="{A3CC92A6-521D-4A00-AFCD-DCB014CFA1C4}"/>
            </a:ext>
          </a:extLst>
        </xdr:cNvPr>
        <xdr:cNvCxnSpPr/>
      </xdr:nvCxnSpPr>
      <xdr:spPr>
        <a:xfrm>
          <a:off x="1031240" y="14057375"/>
          <a:ext cx="797560" cy="5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213" name="n_1aveValue【福祉施設】&#10;有形固定資産減価償却率">
          <a:extLst>
            <a:ext uri="{FF2B5EF4-FFF2-40B4-BE49-F238E27FC236}">
              <a16:creationId xmlns:a16="http://schemas.microsoft.com/office/drawing/2014/main" id="{CDA21E31-7738-45B5-8CE3-6C1DB6E66174}"/>
            </a:ext>
          </a:extLst>
        </xdr:cNvPr>
        <xdr:cNvSpPr txBox="1"/>
      </xdr:nvSpPr>
      <xdr:spPr>
        <a:xfrm>
          <a:off x="3239144" y="1368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14" name="n_2aveValue【福祉施設】&#10;有形固定資産減価償却率">
          <a:extLst>
            <a:ext uri="{FF2B5EF4-FFF2-40B4-BE49-F238E27FC236}">
              <a16:creationId xmlns:a16="http://schemas.microsoft.com/office/drawing/2014/main" id="{E2FC0B8D-3AE8-4D9A-8CC5-15CAB73C6345}"/>
            </a:ext>
          </a:extLst>
        </xdr:cNvPr>
        <xdr:cNvSpPr txBox="1"/>
      </xdr:nvSpPr>
      <xdr:spPr>
        <a:xfrm>
          <a:off x="2439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215" name="n_3aveValue【福祉施設】&#10;有形固定資産減価償却率">
          <a:extLst>
            <a:ext uri="{FF2B5EF4-FFF2-40B4-BE49-F238E27FC236}">
              <a16:creationId xmlns:a16="http://schemas.microsoft.com/office/drawing/2014/main" id="{E89D590E-CA8B-4A5C-8DBD-72DC8D37857A}"/>
            </a:ext>
          </a:extLst>
        </xdr:cNvPr>
        <xdr:cNvSpPr txBox="1"/>
      </xdr:nvSpPr>
      <xdr:spPr>
        <a:xfrm>
          <a:off x="1641484" y="1354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216" name="n_4aveValue【福祉施設】&#10;有形固定資産減価償却率">
          <a:extLst>
            <a:ext uri="{FF2B5EF4-FFF2-40B4-BE49-F238E27FC236}">
              <a16:creationId xmlns:a16="http://schemas.microsoft.com/office/drawing/2014/main" id="{BA6B1383-6837-484B-9D3A-0843098CA634}"/>
            </a:ext>
          </a:extLst>
        </xdr:cNvPr>
        <xdr:cNvSpPr txBox="1"/>
      </xdr:nvSpPr>
      <xdr:spPr>
        <a:xfrm>
          <a:off x="85535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54881</xdr:rowOff>
    </xdr:from>
    <xdr:ext cx="405111" cy="259045"/>
    <xdr:sp macro="" textlink="">
      <xdr:nvSpPr>
        <xdr:cNvPr id="217" name="n_1mainValue【福祉施設】&#10;有形固定資産減価償却率">
          <a:extLst>
            <a:ext uri="{FF2B5EF4-FFF2-40B4-BE49-F238E27FC236}">
              <a16:creationId xmlns:a16="http://schemas.microsoft.com/office/drawing/2014/main" id="{6D2C5E58-64BA-4AA7-8582-048F1F89568B}"/>
            </a:ext>
          </a:extLst>
        </xdr:cNvPr>
        <xdr:cNvSpPr txBox="1"/>
      </xdr:nvSpPr>
      <xdr:spPr>
        <a:xfrm>
          <a:off x="3239144" y="142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164609</xdr:rowOff>
    </xdr:from>
    <xdr:ext cx="405111" cy="259045"/>
    <xdr:sp macro="" textlink="">
      <xdr:nvSpPr>
        <xdr:cNvPr id="218" name="n_2mainValue【福祉施設】&#10;有形固定資産減価償却率">
          <a:extLst>
            <a:ext uri="{FF2B5EF4-FFF2-40B4-BE49-F238E27FC236}">
              <a16:creationId xmlns:a16="http://schemas.microsoft.com/office/drawing/2014/main" id="{321CE8BC-0D8A-46E5-8E84-28C9EE0D80A7}"/>
            </a:ext>
          </a:extLst>
        </xdr:cNvPr>
        <xdr:cNvSpPr txBox="1"/>
      </xdr:nvSpPr>
      <xdr:spPr>
        <a:xfrm>
          <a:off x="2439044" y="1422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100601</xdr:rowOff>
    </xdr:from>
    <xdr:ext cx="405111" cy="259045"/>
    <xdr:sp macro="" textlink="">
      <xdr:nvSpPr>
        <xdr:cNvPr id="219" name="n_3mainValue【福祉施設】&#10;有形固定資産減価償却率">
          <a:extLst>
            <a:ext uri="{FF2B5EF4-FFF2-40B4-BE49-F238E27FC236}">
              <a16:creationId xmlns:a16="http://schemas.microsoft.com/office/drawing/2014/main" id="{BEE696BC-FEB0-4AF6-8C69-8AB818F3A2B2}"/>
            </a:ext>
          </a:extLst>
        </xdr:cNvPr>
        <xdr:cNvSpPr txBox="1"/>
      </xdr:nvSpPr>
      <xdr:spPr>
        <a:xfrm>
          <a:off x="1641484" y="141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36592</xdr:rowOff>
    </xdr:from>
    <xdr:ext cx="405111" cy="259045"/>
    <xdr:sp macro="" textlink="">
      <xdr:nvSpPr>
        <xdr:cNvPr id="220" name="n_4mainValue【福祉施設】&#10;有形固定資産減価償却率">
          <a:extLst>
            <a:ext uri="{FF2B5EF4-FFF2-40B4-BE49-F238E27FC236}">
              <a16:creationId xmlns:a16="http://schemas.microsoft.com/office/drawing/2014/main" id="{46795834-6CD4-4A5F-BDDA-ACD0D57648B9}"/>
            </a:ext>
          </a:extLst>
        </xdr:cNvPr>
        <xdr:cNvSpPr txBox="1"/>
      </xdr:nvSpPr>
      <xdr:spPr>
        <a:xfrm>
          <a:off x="85535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B6B4FF48-89DF-44D1-85BC-4C5AF8CB952F}"/>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395B5AD1-67A8-4ED0-A1C5-2D9B581A6C02}"/>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B3BCB20F-8FF3-4D2F-812F-54B9B2DD04F7}"/>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759E0C1D-484D-401D-8174-4C9F0847EB4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6395C634-29A7-4028-A5E6-50E84ABD84DF}"/>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02DAB83F-8FEE-46C2-8DA1-A36B48277B05}"/>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BC48C0FD-F4D1-492C-9C98-9093B270EB81}"/>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A580BAD2-0F72-4B34-B8D8-C0A97DF7A552}"/>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E9C34641-4593-49AA-9351-A98B8C5DFAA7}"/>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5F9E87C9-8347-4B28-8AFE-A009FCCF891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1" name="直線コネクタ 230">
          <a:extLst>
            <a:ext uri="{FF2B5EF4-FFF2-40B4-BE49-F238E27FC236}">
              <a16:creationId xmlns:a16="http://schemas.microsoft.com/office/drawing/2014/main" id="{617548FA-9006-44ED-9141-680B4CDB359D}"/>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2" name="テキスト ボックス 231">
          <a:extLst>
            <a:ext uri="{FF2B5EF4-FFF2-40B4-BE49-F238E27FC236}">
              <a16:creationId xmlns:a16="http://schemas.microsoft.com/office/drawing/2014/main" id="{077B178C-CED6-4816-B1C7-A8F44C9DFEE2}"/>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3" name="直線コネクタ 232">
          <a:extLst>
            <a:ext uri="{FF2B5EF4-FFF2-40B4-BE49-F238E27FC236}">
              <a16:creationId xmlns:a16="http://schemas.microsoft.com/office/drawing/2014/main" id="{5BD0E4B0-2AD0-44E7-9C37-42EC13F9DD7D}"/>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4" name="テキスト ボックス 233">
          <a:extLst>
            <a:ext uri="{FF2B5EF4-FFF2-40B4-BE49-F238E27FC236}">
              <a16:creationId xmlns:a16="http://schemas.microsoft.com/office/drawing/2014/main" id="{03D514F6-1AE5-483C-B753-156A28F29ADD}"/>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a:extLst>
            <a:ext uri="{FF2B5EF4-FFF2-40B4-BE49-F238E27FC236}">
              <a16:creationId xmlns:a16="http://schemas.microsoft.com/office/drawing/2014/main" id="{05783FB6-D235-460F-926F-1F5A1266E807}"/>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a:extLst>
            <a:ext uri="{FF2B5EF4-FFF2-40B4-BE49-F238E27FC236}">
              <a16:creationId xmlns:a16="http://schemas.microsoft.com/office/drawing/2014/main" id="{E90BF15E-E701-4930-BA2E-DA37853FB4A1}"/>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7" name="直線コネクタ 236">
          <a:extLst>
            <a:ext uri="{FF2B5EF4-FFF2-40B4-BE49-F238E27FC236}">
              <a16:creationId xmlns:a16="http://schemas.microsoft.com/office/drawing/2014/main" id="{D78350EC-D2D9-405B-A692-AB5FDE7797A1}"/>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8" name="テキスト ボックス 237">
          <a:extLst>
            <a:ext uri="{FF2B5EF4-FFF2-40B4-BE49-F238E27FC236}">
              <a16:creationId xmlns:a16="http://schemas.microsoft.com/office/drawing/2014/main" id="{33DC04EF-ECB4-4922-ADF4-93F7EB7D40C0}"/>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9" name="直線コネクタ 238">
          <a:extLst>
            <a:ext uri="{FF2B5EF4-FFF2-40B4-BE49-F238E27FC236}">
              <a16:creationId xmlns:a16="http://schemas.microsoft.com/office/drawing/2014/main" id="{EDC49184-4AB8-4A6E-97C2-2FD31D3A0737}"/>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65CE8D82-4B8F-43E5-BD72-3835B013657A}"/>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A25D4FF2-6E41-45C3-8E8F-D9B90C574781}"/>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AE66C7DC-6E2D-4756-8E61-F85AA60E3C1E}"/>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a:extLst>
            <a:ext uri="{FF2B5EF4-FFF2-40B4-BE49-F238E27FC236}">
              <a16:creationId xmlns:a16="http://schemas.microsoft.com/office/drawing/2014/main" id="{18AC5877-1149-4F5C-8B79-7EFDB274BFA6}"/>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244" name="直線コネクタ 243">
          <a:extLst>
            <a:ext uri="{FF2B5EF4-FFF2-40B4-BE49-F238E27FC236}">
              <a16:creationId xmlns:a16="http://schemas.microsoft.com/office/drawing/2014/main" id="{C4FF8823-9A9C-499C-BB4C-4D4B2B2A31D4}"/>
            </a:ext>
          </a:extLst>
        </xdr:cNvPr>
        <xdr:cNvCxnSpPr/>
      </xdr:nvCxnSpPr>
      <xdr:spPr>
        <a:xfrm flipV="1">
          <a:off x="9429115" y="1325880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5" name="【福祉施設】&#10;一人当たり面積最小値テキスト">
          <a:extLst>
            <a:ext uri="{FF2B5EF4-FFF2-40B4-BE49-F238E27FC236}">
              <a16:creationId xmlns:a16="http://schemas.microsoft.com/office/drawing/2014/main" id="{4CA71651-6961-4BC7-9C95-6638AA3F3536}"/>
            </a:ext>
          </a:extLst>
        </xdr:cNvPr>
        <xdr:cNvSpPr txBox="1"/>
      </xdr:nvSpPr>
      <xdr:spPr>
        <a:xfrm>
          <a:off x="9467850" y="1484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6" name="直線コネクタ 245">
          <a:extLst>
            <a:ext uri="{FF2B5EF4-FFF2-40B4-BE49-F238E27FC236}">
              <a16:creationId xmlns:a16="http://schemas.microsoft.com/office/drawing/2014/main" id="{9A67387A-5029-415F-BABA-2B530E263DD8}"/>
            </a:ext>
          </a:extLst>
        </xdr:cNvPr>
        <xdr:cNvCxnSpPr/>
      </xdr:nvCxnSpPr>
      <xdr:spPr>
        <a:xfrm>
          <a:off x="9356090" y="148412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7" name="【福祉施設】&#10;一人当たり面積最大値テキスト">
          <a:extLst>
            <a:ext uri="{FF2B5EF4-FFF2-40B4-BE49-F238E27FC236}">
              <a16:creationId xmlns:a16="http://schemas.microsoft.com/office/drawing/2014/main" id="{722BDAAF-0D00-4E87-84BB-5285E5FEB584}"/>
            </a:ext>
          </a:extLst>
        </xdr:cNvPr>
        <xdr:cNvSpPr txBox="1"/>
      </xdr:nvSpPr>
      <xdr:spPr>
        <a:xfrm>
          <a:off x="9467850" y="130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8" name="直線コネクタ 247">
          <a:extLst>
            <a:ext uri="{FF2B5EF4-FFF2-40B4-BE49-F238E27FC236}">
              <a16:creationId xmlns:a16="http://schemas.microsoft.com/office/drawing/2014/main" id="{E4606CB0-C96A-455C-B002-4433A772995E}"/>
            </a:ext>
          </a:extLst>
        </xdr:cNvPr>
        <xdr:cNvCxnSpPr/>
      </xdr:nvCxnSpPr>
      <xdr:spPr>
        <a:xfrm>
          <a:off x="9356090" y="132588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249" name="【福祉施設】&#10;一人当たり面積平均値テキスト">
          <a:extLst>
            <a:ext uri="{FF2B5EF4-FFF2-40B4-BE49-F238E27FC236}">
              <a16:creationId xmlns:a16="http://schemas.microsoft.com/office/drawing/2014/main" id="{3E806433-D96F-42CD-90A9-EBA545B8580B}"/>
            </a:ext>
          </a:extLst>
        </xdr:cNvPr>
        <xdr:cNvSpPr txBox="1"/>
      </xdr:nvSpPr>
      <xdr:spPr>
        <a:xfrm>
          <a:off x="946785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250" name="フローチャート: 判断 249">
          <a:extLst>
            <a:ext uri="{FF2B5EF4-FFF2-40B4-BE49-F238E27FC236}">
              <a16:creationId xmlns:a16="http://schemas.microsoft.com/office/drawing/2014/main" id="{D3533498-B020-407B-96AE-468C5E93672D}"/>
            </a:ext>
          </a:extLst>
        </xdr:cNvPr>
        <xdr:cNvSpPr/>
      </xdr:nvSpPr>
      <xdr:spPr>
        <a:xfrm>
          <a:off x="9394190" y="1456372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251" name="フローチャート: 判断 250">
          <a:extLst>
            <a:ext uri="{FF2B5EF4-FFF2-40B4-BE49-F238E27FC236}">
              <a16:creationId xmlns:a16="http://schemas.microsoft.com/office/drawing/2014/main" id="{CEFF8311-72F1-4428-A9C8-B11076126DB0}"/>
            </a:ext>
          </a:extLst>
        </xdr:cNvPr>
        <xdr:cNvSpPr/>
      </xdr:nvSpPr>
      <xdr:spPr>
        <a:xfrm>
          <a:off x="8632190" y="14543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52" name="フローチャート: 判断 251">
          <a:extLst>
            <a:ext uri="{FF2B5EF4-FFF2-40B4-BE49-F238E27FC236}">
              <a16:creationId xmlns:a16="http://schemas.microsoft.com/office/drawing/2014/main" id="{8C785A71-D6AC-4E66-AB31-E7D42E21B5BE}"/>
            </a:ext>
          </a:extLst>
        </xdr:cNvPr>
        <xdr:cNvSpPr/>
      </xdr:nvSpPr>
      <xdr:spPr>
        <a:xfrm>
          <a:off x="7846060" y="145662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253" name="フローチャート: 判断 252">
          <a:extLst>
            <a:ext uri="{FF2B5EF4-FFF2-40B4-BE49-F238E27FC236}">
              <a16:creationId xmlns:a16="http://schemas.microsoft.com/office/drawing/2014/main" id="{4C1C999F-BA3A-4009-B333-9E7D84FC7E2D}"/>
            </a:ext>
          </a:extLst>
        </xdr:cNvPr>
        <xdr:cNvSpPr/>
      </xdr:nvSpPr>
      <xdr:spPr>
        <a:xfrm>
          <a:off x="7029450" y="145802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254" name="フローチャート: 判断 253">
          <a:extLst>
            <a:ext uri="{FF2B5EF4-FFF2-40B4-BE49-F238E27FC236}">
              <a16:creationId xmlns:a16="http://schemas.microsoft.com/office/drawing/2014/main" id="{EEE6AD2E-799E-485C-B05D-CFA7089793B6}"/>
            </a:ext>
          </a:extLst>
        </xdr:cNvPr>
        <xdr:cNvSpPr/>
      </xdr:nvSpPr>
      <xdr:spPr>
        <a:xfrm>
          <a:off x="6231890" y="1458404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774CB489-E7E6-41B3-9195-AA12A6F6CE8E}"/>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FFAB132-F643-4123-91DF-8DB0B383C12A}"/>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808AD8D3-527D-4AC3-B11C-0D63C9B5CBB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4185731-C1B7-48B8-B51D-A0EDF2C58A7B}"/>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E2EB357-EBA7-479F-94BF-371BBB46B101}"/>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151130</xdr:rowOff>
    </xdr:from>
    <xdr:to>
      <xdr:col>55</xdr:col>
      <xdr:colOff>50800</xdr:colOff>
      <xdr:row>86</xdr:row>
      <xdr:rowOff>81280</xdr:rowOff>
    </xdr:to>
    <xdr:sp macro="" textlink="">
      <xdr:nvSpPr>
        <xdr:cNvPr id="260" name="楕円 259">
          <a:extLst>
            <a:ext uri="{FF2B5EF4-FFF2-40B4-BE49-F238E27FC236}">
              <a16:creationId xmlns:a16="http://schemas.microsoft.com/office/drawing/2014/main" id="{05DDFB8D-00F2-4062-AF79-173C72C29948}"/>
            </a:ext>
          </a:extLst>
        </xdr:cNvPr>
        <xdr:cNvSpPr/>
      </xdr:nvSpPr>
      <xdr:spPr>
        <a:xfrm>
          <a:off x="9394190" y="1472438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261" name="【福祉施設】&#10;一人当たり面積該当値テキスト">
          <a:extLst>
            <a:ext uri="{FF2B5EF4-FFF2-40B4-BE49-F238E27FC236}">
              <a16:creationId xmlns:a16="http://schemas.microsoft.com/office/drawing/2014/main" id="{C7C9917B-5383-42ED-9250-868358450F06}"/>
            </a:ext>
          </a:extLst>
        </xdr:cNvPr>
        <xdr:cNvSpPr txBox="1"/>
      </xdr:nvSpPr>
      <xdr:spPr>
        <a:xfrm>
          <a:off x="9467850" y="1463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152400</xdr:rowOff>
    </xdr:from>
    <xdr:to>
      <xdr:col>50</xdr:col>
      <xdr:colOff>165100</xdr:colOff>
      <xdr:row>86</xdr:row>
      <xdr:rowOff>82550</xdr:rowOff>
    </xdr:to>
    <xdr:sp macro="" textlink="">
      <xdr:nvSpPr>
        <xdr:cNvPr id="262" name="楕円 261">
          <a:extLst>
            <a:ext uri="{FF2B5EF4-FFF2-40B4-BE49-F238E27FC236}">
              <a16:creationId xmlns:a16="http://schemas.microsoft.com/office/drawing/2014/main" id="{3C52F58D-9C17-480E-9F23-6BE209B988C9}"/>
            </a:ext>
          </a:extLst>
        </xdr:cNvPr>
        <xdr:cNvSpPr/>
      </xdr:nvSpPr>
      <xdr:spPr>
        <a:xfrm>
          <a:off x="8632190" y="1472565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30480</xdr:rowOff>
    </xdr:from>
    <xdr:to>
      <xdr:col>55</xdr:col>
      <xdr:colOff>0</xdr:colOff>
      <xdr:row>86</xdr:row>
      <xdr:rowOff>31750</xdr:rowOff>
    </xdr:to>
    <xdr:cxnSp macro="">
      <xdr:nvCxnSpPr>
        <xdr:cNvPr id="263" name="直線コネクタ 262">
          <a:extLst>
            <a:ext uri="{FF2B5EF4-FFF2-40B4-BE49-F238E27FC236}">
              <a16:creationId xmlns:a16="http://schemas.microsoft.com/office/drawing/2014/main" id="{90A8549A-2712-4BC4-9F0F-E74DEEBAA6D7}"/>
            </a:ext>
          </a:extLst>
        </xdr:cNvPr>
        <xdr:cNvCxnSpPr/>
      </xdr:nvCxnSpPr>
      <xdr:spPr>
        <a:xfrm flipV="1">
          <a:off x="8686800" y="14773275"/>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152400</xdr:rowOff>
    </xdr:from>
    <xdr:to>
      <xdr:col>46</xdr:col>
      <xdr:colOff>38100</xdr:colOff>
      <xdr:row>86</xdr:row>
      <xdr:rowOff>82550</xdr:rowOff>
    </xdr:to>
    <xdr:sp macro="" textlink="">
      <xdr:nvSpPr>
        <xdr:cNvPr id="264" name="楕円 263">
          <a:extLst>
            <a:ext uri="{FF2B5EF4-FFF2-40B4-BE49-F238E27FC236}">
              <a16:creationId xmlns:a16="http://schemas.microsoft.com/office/drawing/2014/main" id="{810DCBCC-411D-4B62-B4F8-C46E57CA4414}"/>
            </a:ext>
          </a:extLst>
        </xdr:cNvPr>
        <xdr:cNvSpPr/>
      </xdr:nvSpPr>
      <xdr:spPr>
        <a:xfrm>
          <a:off x="7846060" y="1472565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31750</xdr:rowOff>
    </xdr:from>
    <xdr:to>
      <xdr:col>50</xdr:col>
      <xdr:colOff>114300</xdr:colOff>
      <xdr:row>86</xdr:row>
      <xdr:rowOff>31750</xdr:rowOff>
    </xdr:to>
    <xdr:cxnSp macro="">
      <xdr:nvCxnSpPr>
        <xdr:cNvPr id="265" name="直線コネクタ 264">
          <a:extLst>
            <a:ext uri="{FF2B5EF4-FFF2-40B4-BE49-F238E27FC236}">
              <a16:creationId xmlns:a16="http://schemas.microsoft.com/office/drawing/2014/main" id="{FF6BBFB8-1955-4861-82D4-524BC8C9978E}"/>
            </a:ext>
          </a:extLst>
        </xdr:cNvPr>
        <xdr:cNvCxnSpPr/>
      </xdr:nvCxnSpPr>
      <xdr:spPr>
        <a:xfrm>
          <a:off x="7889240" y="1477454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266" name="楕円 265">
          <a:extLst>
            <a:ext uri="{FF2B5EF4-FFF2-40B4-BE49-F238E27FC236}">
              <a16:creationId xmlns:a16="http://schemas.microsoft.com/office/drawing/2014/main" id="{1E82C51F-DF70-47A5-A0CB-34634AF97A42}"/>
            </a:ext>
          </a:extLst>
        </xdr:cNvPr>
        <xdr:cNvSpPr/>
      </xdr:nvSpPr>
      <xdr:spPr>
        <a:xfrm>
          <a:off x="7029450" y="147281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31750</xdr:rowOff>
    </xdr:from>
    <xdr:to>
      <xdr:col>45</xdr:col>
      <xdr:colOff>177800</xdr:colOff>
      <xdr:row>86</xdr:row>
      <xdr:rowOff>34289</xdr:rowOff>
    </xdr:to>
    <xdr:cxnSp macro="">
      <xdr:nvCxnSpPr>
        <xdr:cNvPr id="267" name="直線コネクタ 266">
          <a:extLst>
            <a:ext uri="{FF2B5EF4-FFF2-40B4-BE49-F238E27FC236}">
              <a16:creationId xmlns:a16="http://schemas.microsoft.com/office/drawing/2014/main" id="{73704723-0D55-4FD2-84B3-CEA6C04D0344}"/>
            </a:ext>
          </a:extLst>
        </xdr:cNvPr>
        <xdr:cNvCxnSpPr/>
      </xdr:nvCxnSpPr>
      <xdr:spPr>
        <a:xfrm flipV="1">
          <a:off x="7084060" y="14774545"/>
          <a:ext cx="80518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154939</xdr:rowOff>
    </xdr:from>
    <xdr:to>
      <xdr:col>36</xdr:col>
      <xdr:colOff>165100</xdr:colOff>
      <xdr:row>86</xdr:row>
      <xdr:rowOff>85089</xdr:rowOff>
    </xdr:to>
    <xdr:sp macro="" textlink="">
      <xdr:nvSpPr>
        <xdr:cNvPr id="268" name="楕円 267">
          <a:extLst>
            <a:ext uri="{FF2B5EF4-FFF2-40B4-BE49-F238E27FC236}">
              <a16:creationId xmlns:a16="http://schemas.microsoft.com/office/drawing/2014/main" id="{CA8459C9-F3D8-4E0D-972F-18D1B8C349FA}"/>
            </a:ext>
          </a:extLst>
        </xdr:cNvPr>
        <xdr:cNvSpPr/>
      </xdr:nvSpPr>
      <xdr:spPr>
        <a:xfrm>
          <a:off x="6231890" y="147281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34289</xdr:rowOff>
    </xdr:from>
    <xdr:to>
      <xdr:col>41</xdr:col>
      <xdr:colOff>50800</xdr:colOff>
      <xdr:row>86</xdr:row>
      <xdr:rowOff>34289</xdr:rowOff>
    </xdr:to>
    <xdr:cxnSp macro="">
      <xdr:nvCxnSpPr>
        <xdr:cNvPr id="269" name="直線コネクタ 268">
          <a:extLst>
            <a:ext uri="{FF2B5EF4-FFF2-40B4-BE49-F238E27FC236}">
              <a16:creationId xmlns:a16="http://schemas.microsoft.com/office/drawing/2014/main" id="{4BFEB522-ED5F-499E-A566-292CC8B13CD2}"/>
            </a:ext>
          </a:extLst>
        </xdr:cNvPr>
        <xdr:cNvCxnSpPr/>
      </xdr:nvCxnSpPr>
      <xdr:spPr>
        <a:xfrm>
          <a:off x="6286500" y="1477708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270" name="n_1aveValue【福祉施設】&#10;一人当たり面積">
          <a:extLst>
            <a:ext uri="{FF2B5EF4-FFF2-40B4-BE49-F238E27FC236}">
              <a16:creationId xmlns:a16="http://schemas.microsoft.com/office/drawing/2014/main" id="{0DF2E65E-7CB1-403A-AC6B-1BA803D3909E}"/>
            </a:ext>
          </a:extLst>
        </xdr:cNvPr>
        <xdr:cNvSpPr txBox="1"/>
      </xdr:nvSpPr>
      <xdr:spPr>
        <a:xfrm>
          <a:off x="8454467" y="143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71" name="n_2aveValue【福祉施設】&#10;一人当たり面積">
          <a:extLst>
            <a:ext uri="{FF2B5EF4-FFF2-40B4-BE49-F238E27FC236}">
              <a16:creationId xmlns:a16="http://schemas.microsoft.com/office/drawing/2014/main" id="{60AB3D52-573D-4EF4-97EE-C747ED89F869}"/>
            </a:ext>
          </a:extLst>
        </xdr:cNvPr>
        <xdr:cNvSpPr txBox="1"/>
      </xdr:nvSpPr>
      <xdr:spPr>
        <a:xfrm>
          <a:off x="7673417" y="1433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272" name="n_3aveValue【福祉施設】&#10;一人当たり面積">
          <a:extLst>
            <a:ext uri="{FF2B5EF4-FFF2-40B4-BE49-F238E27FC236}">
              <a16:creationId xmlns:a16="http://schemas.microsoft.com/office/drawing/2014/main" id="{8100A846-6738-43B4-883F-F3787F6A7A90}"/>
            </a:ext>
          </a:extLst>
        </xdr:cNvPr>
        <xdr:cNvSpPr txBox="1"/>
      </xdr:nvSpPr>
      <xdr:spPr>
        <a:xfrm>
          <a:off x="6866332" y="1435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273" name="n_4aveValue【福祉施設】&#10;一人当たり面積">
          <a:extLst>
            <a:ext uri="{FF2B5EF4-FFF2-40B4-BE49-F238E27FC236}">
              <a16:creationId xmlns:a16="http://schemas.microsoft.com/office/drawing/2014/main" id="{FEAB3316-3DBD-45DE-A40A-6D5989323605}"/>
            </a:ext>
          </a:extLst>
        </xdr:cNvPr>
        <xdr:cNvSpPr txBox="1"/>
      </xdr:nvSpPr>
      <xdr:spPr>
        <a:xfrm>
          <a:off x="6068772" y="143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73677</xdr:rowOff>
    </xdr:from>
    <xdr:ext cx="469744" cy="259045"/>
    <xdr:sp macro="" textlink="">
      <xdr:nvSpPr>
        <xdr:cNvPr id="274" name="n_1mainValue【福祉施設】&#10;一人当たり面積">
          <a:extLst>
            <a:ext uri="{FF2B5EF4-FFF2-40B4-BE49-F238E27FC236}">
              <a16:creationId xmlns:a16="http://schemas.microsoft.com/office/drawing/2014/main" id="{E3C62D21-6828-47F8-98A5-016673861D05}"/>
            </a:ext>
          </a:extLst>
        </xdr:cNvPr>
        <xdr:cNvSpPr txBox="1"/>
      </xdr:nvSpPr>
      <xdr:spPr>
        <a:xfrm>
          <a:off x="8454467"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73677</xdr:rowOff>
    </xdr:from>
    <xdr:ext cx="469744" cy="259045"/>
    <xdr:sp macro="" textlink="">
      <xdr:nvSpPr>
        <xdr:cNvPr id="275" name="n_2mainValue【福祉施設】&#10;一人当たり面積">
          <a:extLst>
            <a:ext uri="{FF2B5EF4-FFF2-40B4-BE49-F238E27FC236}">
              <a16:creationId xmlns:a16="http://schemas.microsoft.com/office/drawing/2014/main" id="{B770766A-4F38-4DC8-A90F-B4A5963FE19D}"/>
            </a:ext>
          </a:extLst>
        </xdr:cNvPr>
        <xdr:cNvSpPr txBox="1"/>
      </xdr:nvSpPr>
      <xdr:spPr>
        <a:xfrm>
          <a:off x="7673417"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276" name="n_3mainValue【福祉施設】&#10;一人当たり面積">
          <a:extLst>
            <a:ext uri="{FF2B5EF4-FFF2-40B4-BE49-F238E27FC236}">
              <a16:creationId xmlns:a16="http://schemas.microsoft.com/office/drawing/2014/main" id="{8AC5D944-C996-43BD-AB0E-59DF6AA7AAEB}"/>
            </a:ext>
          </a:extLst>
        </xdr:cNvPr>
        <xdr:cNvSpPr txBox="1"/>
      </xdr:nvSpPr>
      <xdr:spPr>
        <a:xfrm>
          <a:off x="6866332"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76216</xdr:rowOff>
    </xdr:from>
    <xdr:ext cx="469744" cy="259045"/>
    <xdr:sp macro="" textlink="">
      <xdr:nvSpPr>
        <xdr:cNvPr id="277" name="n_4mainValue【福祉施設】&#10;一人当たり面積">
          <a:extLst>
            <a:ext uri="{FF2B5EF4-FFF2-40B4-BE49-F238E27FC236}">
              <a16:creationId xmlns:a16="http://schemas.microsoft.com/office/drawing/2014/main" id="{1AB64ADB-68C1-498A-AB85-3E0D6A565B5A}"/>
            </a:ext>
          </a:extLst>
        </xdr:cNvPr>
        <xdr:cNvSpPr txBox="1"/>
      </xdr:nvSpPr>
      <xdr:spPr>
        <a:xfrm>
          <a:off x="6068772"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C5757149-0BAE-43FE-A03B-605E1D7C8A0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99D18D77-0EB5-44FA-AB2D-4C60D86C19D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5D0C5F64-F22D-445D-A7C2-601D301CDEB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8F485F39-2E84-4689-B4DD-BFDFE5D83ED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4BCA91E7-5815-4C1E-8F26-6E2442E0D00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F16C1B5E-01CF-43E2-962E-382313ADF694}"/>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F8960E4F-E31F-494A-8C7C-BEE5EB2EAD22}"/>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252658FB-735D-4A6D-B4F6-7BD57B886BF5}"/>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9AAA1DB3-BE29-4C40-8B36-AB757E42127E}"/>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C6FF2E8C-73A1-4C55-8D41-2F7BAC1AB289}"/>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608DA3A6-F2CF-4C71-B39B-17FA8F2843A5}"/>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a:extLst>
            <a:ext uri="{FF2B5EF4-FFF2-40B4-BE49-F238E27FC236}">
              <a16:creationId xmlns:a16="http://schemas.microsoft.com/office/drawing/2014/main" id="{DB8AFEC4-0BF6-4B1D-A4F2-84DB51C8076E}"/>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a:extLst>
            <a:ext uri="{FF2B5EF4-FFF2-40B4-BE49-F238E27FC236}">
              <a16:creationId xmlns:a16="http://schemas.microsoft.com/office/drawing/2014/main" id="{CDCEF807-012B-4510-88AE-8985255B572D}"/>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a:extLst>
            <a:ext uri="{FF2B5EF4-FFF2-40B4-BE49-F238E27FC236}">
              <a16:creationId xmlns:a16="http://schemas.microsoft.com/office/drawing/2014/main" id="{BA3B0946-3BCD-47DF-AC9D-D72DC48E2171}"/>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a:extLst>
            <a:ext uri="{FF2B5EF4-FFF2-40B4-BE49-F238E27FC236}">
              <a16:creationId xmlns:a16="http://schemas.microsoft.com/office/drawing/2014/main" id="{679F0784-6BF4-47ED-BBFC-EEEF9C0AA11A}"/>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a:extLst>
            <a:ext uri="{FF2B5EF4-FFF2-40B4-BE49-F238E27FC236}">
              <a16:creationId xmlns:a16="http://schemas.microsoft.com/office/drawing/2014/main" id="{6942CE08-2CEC-4730-B6C0-5C976253633C}"/>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a:extLst>
            <a:ext uri="{FF2B5EF4-FFF2-40B4-BE49-F238E27FC236}">
              <a16:creationId xmlns:a16="http://schemas.microsoft.com/office/drawing/2014/main" id="{730B4522-7052-42D0-BB9E-0776F0904592}"/>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a:extLst>
            <a:ext uri="{FF2B5EF4-FFF2-40B4-BE49-F238E27FC236}">
              <a16:creationId xmlns:a16="http://schemas.microsoft.com/office/drawing/2014/main" id="{E70D6D75-3802-4744-988C-7FEED29C8FD4}"/>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a:extLst>
            <a:ext uri="{FF2B5EF4-FFF2-40B4-BE49-F238E27FC236}">
              <a16:creationId xmlns:a16="http://schemas.microsoft.com/office/drawing/2014/main" id="{8DE7703B-1187-46FF-921C-D60DD74DC5F5}"/>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a:extLst>
            <a:ext uri="{FF2B5EF4-FFF2-40B4-BE49-F238E27FC236}">
              <a16:creationId xmlns:a16="http://schemas.microsoft.com/office/drawing/2014/main" id="{2E595FEE-7D7C-4AA8-BE10-898340F06323}"/>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a:extLst>
            <a:ext uri="{FF2B5EF4-FFF2-40B4-BE49-F238E27FC236}">
              <a16:creationId xmlns:a16="http://schemas.microsoft.com/office/drawing/2014/main" id="{16FDA9A3-3C5A-49F2-954E-40A790E58517}"/>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96EAE77A-6600-45F3-B409-F4D16B3C683F}"/>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B33E4BA2-9570-42DA-A6D4-DC7AAEB730B3}"/>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CD32E479-4A6F-4022-8278-D7103A8476CE}"/>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02" name="直線コネクタ 301">
          <a:extLst>
            <a:ext uri="{FF2B5EF4-FFF2-40B4-BE49-F238E27FC236}">
              <a16:creationId xmlns:a16="http://schemas.microsoft.com/office/drawing/2014/main" id="{6B1A36BB-54F2-4487-BB68-4FD297D035C6}"/>
            </a:ext>
          </a:extLst>
        </xdr:cNvPr>
        <xdr:cNvCxnSpPr/>
      </xdr:nvCxnSpPr>
      <xdr:spPr>
        <a:xfrm flipV="1">
          <a:off x="4173855" y="17164049"/>
          <a:ext cx="0" cy="1493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771B0E77-4D2B-479A-A2E8-3F8843B457BF}"/>
            </a:ext>
          </a:extLst>
        </xdr:cNvPr>
        <xdr:cNvSpPr txBox="1"/>
      </xdr:nvSpPr>
      <xdr:spPr>
        <a:xfrm>
          <a:off x="421259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04" name="直線コネクタ 303">
          <a:extLst>
            <a:ext uri="{FF2B5EF4-FFF2-40B4-BE49-F238E27FC236}">
              <a16:creationId xmlns:a16="http://schemas.microsoft.com/office/drawing/2014/main" id="{502C80B4-FD98-4057-9EF8-C21A13128277}"/>
            </a:ext>
          </a:extLst>
        </xdr:cNvPr>
        <xdr:cNvCxnSpPr/>
      </xdr:nvCxnSpPr>
      <xdr:spPr>
        <a:xfrm>
          <a:off x="4112260" y="18657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713F5F0B-8B9C-4BA2-975F-25D91CFE6F64}"/>
            </a:ext>
          </a:extLst>
        </xdr:cNvPr>
        <xdr:cNvSpPr txBox="1"/>
      </xdr:nvSpPr>
      <xdr:spPr>
        <a:xfrm>
          <a:off x="4212590" y="16931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06" name="直線コネクタ 305">
          <a:extLst>
            <a:ext uri="{FF2B5EF4-FFF2-40B4-BE49-F238E27FC236}">
              <a16:creationId xmlns:a16="http://schemas.microsoft.com/office/drawing/2014/main" id="{C482828C-9164-4A39-8B52-DF3D5A92BC9F}"/>
            </a:ext>
          </a:extLst>
        </xdr:cNvPr>
        <xdr:cNvCxnSpPr/>
      </xdr:nvCxnSpPr>
      <xdr:spPr>
        <a:xfrm>
          <a:off x="4112260" y="17164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7A7C8A60-E963-4066-AE0F-20C97A8DBF8B}"/>
            </a:ext>
          </a:extLst>
        </xdr:cNvPr>
        <xdr:cNvSpPr txBox="1"/>
      </xdr:nvSpPr>
      <xdr:spPr>
        <a:xfrm>
          <a:off x="421259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08" name="フローチャート: 判断 307">
          <a:extLst>
            <a:ext uri="{FF2B5EF4-FFF2-40B4-BE49-F238E27FC236}">
              <a16:creationId xmlns:a16="http://schemas.microsoft.com/office/drawing/2014/main" id="{839714E4-DB29-4CDF-A39F-FFDDF5ACAB51}"/>
            </a:ext>
          </a:extLst>
        </xdr:cNvPr>
        <xdr:cNvSpPr/>
      </xdr:nvSpPr>
      <xdr:spPr>
        <a:xfrm>
          <a:off x="4131310" y="178866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09" name="フローチャート: 判断 308">
          <a:extLst>
            <a:ext uri="{FF2B5EF4-FFF2-40B4-BE49-F238E27FC236}">
              <a16:creationId xmlns:a16="http://schemas.microsoft.com/office/drawing/2014/main" id="{B48883C9-BBAB-4714-91D4-C51ADA4F723A}"/>
            </a:ext>
          </a:extLst>
        </xdr:cNvPr>
        <xdr:cNvSpPr/>
      </xdr:nvSpPr>
      <xdr:spPr>
        <a:xfrm>
          <a:off x="3388360" y="178523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310" name="フローチャート: 判断 309">
          <a:extLst>
            <a:ext uri="{FF2B5EF4-FFF2-40B4-BE49-F238E27FC236}">
              <a16:creationId xmlns:a16="http://schemas.microsoft.com/office/drawing/2014/main" id="{C0A10DE2-B014-4D2B-8034-15F909FAC681}"/>
            </a:ext>
          </a:extLst>
        </xdr:cNvPr>
        <xdr:cNvSpPr/>
      </xdr:nvSpPr>
      <xdr:spPr>
        <a:xfrm>
          <a:off x="2571750" y="1780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11" name="フローチャート: 判断 310">
          <a:extLst>
            <a:ext uri="{FF2B5EF4-FFF2-40B4-BE49-F238E27FC236}">
              <a16:creationId xmlns:a16="http://schemas.microsoft.com/office/drawing/2014/main" id="{4724C4C8-3448-458E-8C23-4529D1552C7A}"/>
            </a:ext>
          </a:extLst>
        </xdr:cNvPr>
        <xdr:cNvSpPr/>
      </xdr:nvSpPr>
      <xdr:spPr>
        <a:xfrm>
          <a:off x="1774190" y="177990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312" name="フローチャート: 判断 311">
          <a:extLst>
            <a:ext uri="{FF2B5EF4-FFF2-40B4-BE49-F238E27FC236}">
              <a16:creationId xmlns:a16="http://schemas.microsoft.com/office/drawing/2014/main" id="{265AF467-393F-42DB-B125-2687ACAD1E56}"/>
            </a:ext>
          </a:extLst>
        </xdr:cNvPr>
        <xdr:cNvSpPr/>
      </xdr:nvSpPr>
      <xdr:spPr>
        <a:xfrm>
          <a:off x="988060" y="177552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1F83960D-EEDF-4343-B4CA-38195FB73AC0}"/>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8219B44A-BCEF-47F2-8A7E-CE10983E5BA5}"/>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9224F0A-9F7D-4294-B924-56C2ED20A911}"/>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C9FF2D35-5173-4DEC-B4E3-8410C5644758}"/>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63F2C19-8278-4370-BBDC-42492F164672}"/>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111125</xdr:rowOff>
    </xdr:from>
    <xdr:to>
      <xdr:col>24</xdr:col>
      <xdr:colOff>114300</xdr:colOff>
      <xdr:row>105</xdr:row>
      <xdr:rowOff>41275</xdr:rowOff>
    </xdr:to>
    <xdr:sp macro="" textlink="">
      <xdr:nvSpPr>
        <xdr:cNvPr id="318" name="楕円 317">
          <a:extLst>
            <a:ext uri="{FF2B5EF4-FFF2-40B4-BE49-F238E27FC236}">
              <a16:creationId xmlns:a16="http://schemas.microsoft.com/office/drawing/2014/main" id="{2517072B-0AE0-4BCB-8523-31F8B5C827C4}"/>
            </a:ext>
          </a:extLst>
        </xdr:cNvPr>
        <xdr:cNvSpPr/>
      </xdr:nvSpPr>
      <xdr:spPr>
        <a:xfrm>
          <a:off x="4131310" y="179419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89552</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6BB6971E-10C8-403D-8068-21D8CC387A81}"/>
            </a:ext>
          </a:extLst>
        </xdr:cNvPr>
        <xdr:cNvSpPr txBox="1"/>
      </xdr:nvSpPr>
      <xdr:spPr>
        <a:xfrm>
          <a:off x="4212590" y="1792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95886</xdr:rowOff>
    </xdr:from>
    <xdr:to>
      <xdr:col>20</xdr:col>
      <xdr:colOff>38100</xdr:colOff>
      <xdr:row>105</xdr:row>
      <xdr:rowOff>26036</xdr:rowOff>
    </xdr:to>
    <xdr:sp macro="" textlink="">
      <xdr:nvSpPr>
        <xdr:cNvPr id="320" name="楕円 319">
          <a:extLst>
            <a:ext uri="{FF2B5EF4-FFF2-40B4-BE49-F238E27FC236}">
              <a16:creationId xmlns:a16="http://schemas.microsoft.com/office/drawing/2014/main" id="{91EE7B8B-C6F9-431D-ACF1-A3FBD16B40B4}"/>
            </a:ext>
          </a:extLst>
        </xdr:cNvPr>
        <xdr:cNvSpPr/>
      </xdr:nvSpPr>
      <xdr:spPr>
        <a:xfrm>
          <a:off x="3388360" y="179228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146686</xdr:rowOff>
    </xdr:from>
    <xdr:to>
      <xdr:col>24</xdr:col>
      <xdr:colOff>63500</xdr:colOff>
      <xdr:row>104</xdr:row>
      <xdr:rowOff>161925</xdr:rowOff>
    </xdr:to>
    <xdr:cxnSp macro="">
      <xdr:nvCxnSpPr>
        <xdr:cNvPr id="321" name="直線コネクタ 320">
          <a:extLst>
            <a:ext uri="{FF2B5EF4-FFF2-40B4-BE49-F238E27FC236}">
              <a16:creationId xmlns:a16="http://schemas.microsoft.com/office/drawing/2014/main" id="{1A75B30E-0CEC-4E47-92ED-A9551F03DC88}"/>
            </a:ext>
          </a:extLst>
        </xdr:cNvPr>
        <xdr:cNvCxnSpPr/>
      </xdr:nvCxnSpPr>
      <xdr:spPr>
        <a:xfrm>
          <a:off x="3431540" y="17975581"/>
          <a:ext cx="74295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57786</xdr:rowOff>
    </xdr:from>
    <xdr:to>
      <xdr:col>15</xdr:col>
      <xdr:colOff>101600</xdr:colOff>
      <xdr:row>104</xdr:row>
      <xdr:rowOff>159386</xdr:rowOff>
    </xdr:to>
    <xdr:sp macro="" textlink="">
      <xdr:nvSpPr>
        <xdr:cNvPr id="322" name="楕円 321">
          <a:extLst>
            <a:ext uri="{FF2B5EF4-FFF2-40B4-BE49-F238E27FC236}">
              <a16:creationId xmlns:a16="http://schemas.microsoft.com/office/drawing/2014/main" id="{55177337-F23A-4A3B-9DF0-B9C0AE2610E5}"/>
            </a:ext>
          </a:extLst>
        </xdr:cNvPr>
        <xdr:cNvSpPr/>
      </xdr:nvSpPr>
      <xdr:spPr>
        <a:xfrm>
          <a:off x="2571750" y="1788477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108586</xdr:rowOff>
    </xdr:from>
    <xdr:to>
      <xdr:col>19</xdr:col>
      <xdr:colOff>177800</xdr:colOff>
      <xdr:row>104</xdr:row>
      <xdr:rowOff>146686</xdr:rowOff>
    </xdr:to>
    <xdr:cxnSp macro="">
      <xdr:nvCxnSpPr>
        <xdr:cNvPr id="323" name="直線コネクタ 322">
          <a:extLst>
            <a:ext uri="{FF2B5EF4-FFF2-40B4-BE49-F238E27FC236}">
              <a16:creationId xmlns:a16="http://schemas.microsoft.com/office/drawing/2014/main" id="{53B1CBB5-BC40-4837-AC5E-B5218B371D1F}"/>
            </a:ext>
          </a:extLst>
        </xdr:cNvPr>
        <xdr:cNvCxnSpPr/>
      </xdr:nvCxnSpPr>
      <xdr:spPr>
        <a:xfrm>
          <a:off x="2626360" y="17937481"/>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15875</xdr:rowOff>
    </xdr:from>
    <xdr:to>
      <xdr:col>10</xdr:col>
      <xdr:colOff>165100</xdr:colOff>
      <xdr:row>104</xdr:row>
      <xdr:rowOff>117475</xdr:rowOff>
    </xdr:to>
    <xdr:sp macro="" textlink="">
      <xdr:nvSpPr>
        <xdr:cNvPr id="324" name="楕円 323">
          <a:extLst>
            <a:ext uri="{FF2B5EF4-FFF2-40B4-BE49-F238E27FC236}">
              <a16:creationId xmlns:a16="http://schemas.microsoft.com/office/drawing/2014/main" id="{22C2A482-2EB7-4202-AA17-4F7BD93F0B05}"/>
            </a:ext>
          </a:extLst>
        </xdr:cNvPr>
        <xdr:cNvSpPr/>
      </xdr:nvSpPr>
      <xdr:spPr>
        <a:xfrm>
          <a:off x="1774190" y="178504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66675</xdr:rowOff>
    </xdr:from>
    <xdr:to>
      <xdr:col>15</xdr:col>
      <xdr:colOff>50800</xdr:colOff>
      <xdr:row>104</xdr:row>
      <xdr:rowOff>108586</xdr:rowOff>
    </xdr:to>
    <xdr:cxnSp macro="">
      <xdr:nvCxnSpPr>
        <xdr:cNvPr id="325" name="直線コネクタ 324">
          <a:extLst>
            <a:ext uri="{FF2B5EF4-FFF2-40B4-BE49-F238E27FC236}">
              <a16:creationId xmlns:a16="http://schemas.microsoft.com/office/drawing/2014/main" id="{D69AF9CD-0041-47A1-B319-D74A643BBD32}"/>
            </a:ext>
          </a:extLst>
        </xdr:cNvPr>
        <xdr:cNvCxnSpPr/>
      </xdr:nvCxnSpPr>
      <xdr:spPr>
        <a:xfrm>
          <a:off x="1828800" y="17895570"/>
          <a:ext cx="7975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145414</xdr:rowOff>
    </xdr:from>
    <xdr:to>
      <xdr:col>6</xdr:col>
      <xdr:colOff>38100</xdr:colOff>
      <xdr:row>104</xdr:row>
      <xdr:rowOff>75564</xdr:rowOff>
    </xdr:to>
    <xdr:sp macro="" textlink="">
      <xdr:nvSpPr>
        <xdr:cNvPr id="326" name="楕円 325">
          <a:extLst>
            <a:ext uri="{FF2B5EF4-FFF2-40B4-BE49-F238E27FC236}">
              <a16:creationId xmlns:a16="http://schemas.microsoft.com/office/drawing/2014/main" id="{24585AB6-0FE6-48A2-B9C7-58AB0149A86C}"/>
            </a:ext>
          </a:extLst>
        </xdr:cNvPr>
        <xdr:cNvSpPr/>
      </xdr:nvSpPr>
      <xdr:spPr>
        <a:xfrm>
          <a:off x="988060" y="178028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24764</xdr:rowOff>
    </xdr:from>
    <xdr:to>
      <xdr:col>10</xdr:col>
      <xdr:colOff>114300</xdr:colOff>
      <xdr:row>104</xdr:row>
      <xdr:rowOff>66675</xdr:rowOff>
    </xdr:to>
    <xdr:cxnSp macro="">
      <xdr:nvCxnSpPr>
        <xdr:cNvPr id="327" name="直線コネクタ 326">
          <a:extLst>
            <a:ext uri="{FF2B5EF4-FFF2-40B4-BE49-F238E27FC236}">
              <a16:creationId xmlns:a16="http://schemas.microsoft.com/office/drawing/2014/main" id="{FCA02335-6F88-4B96-BA69-960D557F0B2B}"/>
            </a:ext>
          </a:extLst>
        </xdr:cNvPr>
        <xdr:cNvCxnSpPr/>
      </xdr:nvCxnSpPr>
      <xdr:spPr>
        <a:xfrm>
          <a:off x="1031240" y="17851754"/>
          <a:ext cx="79756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328" name="n_1aveValue【市民会館】&#10;有形固定資産減価償却率">
          <a:extLst>
            <a:ext uri="{FF2B5EF4-FFF2-40B4-BE49-F238E27FC236}">
              <a16:creationId xmlns:a16="http://schemas.microsoft.com/office/drawing/2014/main" id="{292E46D3-F397-4BE8-BCAB-B85B377CEEAC}"/>
            </a:ext>
          </a:extLst>
        </xdr:cNvPr>
        <xdr:cNvSpPr txBox="1"/>
      </xdr:nvSpPr>
      <xdr:spPr>
        <a:xfrm>
          <a:off x="32391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329" name="n_2aveValue【市民会館】&#10;有形固定資産減価償却率">
          <a:extLst>
            <a:ext uri="{FF2B5EF4-FFF2-40B4-BE49-F238E27FC236}">
              <a16:creationId xmlns:a16="http://schemas.microsoft.com/office/drawing/2014/main" id="{B614AE24-7F96-4B85-AF7A-419EED6BE60F}"/>
            </a:ext>
          </a:extLst>
        </xdr:cNvPr>
        <xdr:cNvSpPr txBox="1"/>
      </xdr:nvSpPr>
      <xdr:spPr>
        <a:xfrm>
          <a:off x="2439044" y="1758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330" name="n_3aveValue【市民会館】&#10;有形固定資産減価償却率">
          <a:extLst>
            <a:ext uri="{FF2B5EF4-FFF2-40B4-BE49-F238E27FC236}">
              <a16:creationId xmlns:a16="http://schemas.microsoft.com/office/drawing/2014/main" id="{8D3F08F1-7F46-4C1F-A754-5040B15EB38C}"/>
            </a:ext>
          </a:extLst>
        </xdr:cNvPr>
        <xdr:cNvSpPr txBox="1"/>
      </xdr:nvSpPr>
      <xdr:spPr>
        <a:xfrm>
          <a:off x="1641484" y="175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331" name="n_4aveValue【市民会館】&#10;有形固定資産減価償却率">
          <a:extLst>
            <a:ext uri="{FF2B5EF4-FFF2-40B4-BE49-F238E27FC236}">
              <a16:creationId xmlns:a16="http://schemas.microsoft.com/office/drawing/2014/main" id="{F8955F8C-D187-4653-8408-2F3EF8299EF8}"/>
            </a:ext>
          </a:extLst>
        </xdr:cNvPr>
        <xdr:cNvSpPr txBox="1"/>
      </xdr:nvSpPr>
      <xdr:spPr>
        <a:xfrm>
          <a:off x="85535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17163</xdr:rowOff>
    </xdr:from>
    <xdr:ext cx="405111" cy="259045"/>
    <xdr:sp macro="" textlink="">
      <xdr:nvSpPr>
        <xdr:cNvPr id="332" name="n_1mainValue【市民会館】&#10;有形固定資産減価償却率">
          <a:extLst>
            <a:ext uri="{FF2B5EF4-FFF2-40B4-BE49-F238E27FC236}">
              <a16:creationId xmlns:a16="http://schemas.microsoft.com/office/drawing/2014/main" id="{472C3B4B-E621-4078-86D6-759D5EE28D62}"/>
            </a:ext>
          </a:extLst>
        </xdr:cNvPr>
        <xdr:cNvSpPr txBox="1"/>
      </xdr:nvSpPr>
      <xdr:spPr>
        <a:xfrm>
          <a:off x="3239144" y="1802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333" name="n_2mainValue【市民会館】&#10;有形固定資産減価償却率">
          <a:extLst>
            <a:ext uri="{FF2B5EF4-FFF2-40B4-BE49-F238E27FC236}">
              <a16:creationId xmlns:a16="http://schemas.microsoft.com/office/drawing/2014/main" id="{49E2B25A-7060-436A-9EAF-C4D7CF878C74}"/>
            </a:ext>
          </a:extLst>
        </xdr:cNvPr>
        <xdr:cNvSpPr txBox="1"/>
      </xdr:nvSpPr>
      <xdr:spPr>
        <a:xfrm>
          <a:off x="2439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108602</xdr:rowOff>
    </xdr:from>
    <xdr:ext cx="405111" cy="259045"/>
    <xdr:sp macro="" textlink="">
      <xdr:nvSpPr>
        <xdr:cNvPr id="334" name="n_3mainValue【市民会館】&#10;有形固定資産減価償却率">
          <a:extLst>
            <a:ext uri="{FF2B5EF4-FFF2-40B4-BE49-F238E27FC236}">
              <a16:creationId xmlns:a16="http://schemas.microsoft.com/office/drawing/2014/main" id="{4401494E-B508-4EA6-82C6-E53165686FBE}"/>
            </a:ext>
          </a:extLst>
        </xdr:cNvPr>
        <xdr:cNvSpPr txBox="1"/>
      </xdr:nvSpPr>
      <xdr:spPr>
        <a:xfrm>
          <a:off x="164148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66691</xdr:rowOff>
    </xdr:from>
    <xdr:ext cx="405111" cy="259045"/>
    <xdr:sp macro="" textlink="">
      <xdr:nvSpPr>
        <xdr:cNvPr id="335" name="n_4mainValue【市民会館】&#10;有形固定資産減価償却率">
          <a:extLst>
            <a:ext uri="{FF2B5EF4-FFF2-40B4-BE49-F238E27FC236}">
              <a16:creationId xmlns:a16="http://schemas.microsoft.com/office/drawing/2014/main" id="{787D0C99-5F16-4722-9813-E274AEA9E36F}"/>
            </a:ext>
          </a:extLst>
        </xdr:cNvPr>
        <xdr:cNvSpPr txBox="1"/>
      </xdr:nvSpPr>
      <xdr:spPr>
        <a:xfrm>
          <a:off x="855354" y="17895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C512D1E4-E7BF-4D33-8D38-43909537775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CE693214-1261-4CA6-8F64-7449B6B88B6B}"/>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A63112F1-044D-412F-9B5F-70A4BF4E8FF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A447D9C7-57D2-48D6-8288-04F00B00FE5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289A41A2-85E3-469C-9AEB-CFF41C5E884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D03982D1-FDAB-427D-BF0D-9EF83B39981E}"/>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2C330C3C-39EF-414D-9A97-1C7B80C013A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F7FF47BD-3E2B-423C-901C-494BD1F9F375}"/>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CF3279C5-1C1C-4664-BA27-205B4A6F7440}"/>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2C429817-A4DF-4702-98A7-AD67D15C7EBE}"/>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6" name="直線コネクタ 345">
          <a:extLst>
            <a:ext uri="{FF2B5EF4-FFF2-40B4-BE49-F238E27FC236}">
              <a16:creationId xmlns:a16="http://schemas.microsoft.com/office/drawing/2014/main" id="{98214F1E-D2CD-47F2-889C-C63E4938A684}"/>
            </a:ext>
          </a:extLst>
        </xdr:cNvPr>
        <xdr:cNvCxnSpPr/>
      </xdr:nvCxnSpPr>
      <xdr:spPr>
        <a:xfrm>
          <a:off x="5960110" y="187234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7" name="テキスト ボックス 346">
          <a:extLst>
            <a:ext uri="{FF2B5EF4-FFF2-40B4-BE49-F238E27FC236}">
              <a16:creationId xmlns:a16="http://schemas.microsoft.com/office/drawing/2014/main" id="{91E6503A-B20A-4A65-938A-2D981AF552F0}"/>
            </a:ext>
          </a:extLst>
        </xdr:cNvPr>
        <xdr:cNvSpPr txBox="1"/>
      </xdr:nvSpPr>
      <xdr:spPr>
        <a:xfrm>
          <a:off x="552722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8" name="直線コネクタ 347">
          <a:extLst>
            <a:ext uri="{FF2B5EF4-FFF2-40B4-BE49-F238E27FC236}">
              <a16:creationId xmlns:a16="http://schemas.microsoft.com/office/drawing/2014/main" id="{37C5DA1D-8C79-4676-8F82-B217334FB504}"/>
            </a:ext>
          </a:extLst>
        </xdr:cNvPr>
        <xdr:cNvCxnSpPr/>
      </xdr:nvCxnSpPr>
      <xdr:spPr>
        <a:xfrm>
          <a:off x="5960110" y="1840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9" name="テキスト ボックス 348">
          <a:extLst>
            <a:ext uri="{FF2B5EF4-FFF2-40B4-BE49-F238E27FC236}">
              <a16:creationId xmlns:a16="http://schemas.microsoft.com/office/drawing/2014/main" id="{204F37D6-FC80-4B28-BAB3-99AD42E92FE4}"/>
            </a:ext>
          </a:extLst>
        </xdr:cNvPr>
        <xdr:cNvSpPr txBox="1"/>
      </xdr:nvSpPr>
      <xdr:spPr>
        <a:xfrm>
          <a:off x="5527221"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0" name="直線コネクタ 349">
          <a:extLst>
            <a:ext uri="{FF2B5EF4-FFF2-40B4-BE49-F238E27FC236}">
              <a16:creationId xmlns:a16="http://schemas.microsoft.com/office/drawing/2014/main" id="{48714BB9-7A93-444F-AE93-9F663E8A261F}"/>
            </a:ext>
          </a:extLst>
        </xdr:cNvPr>
        <xdr:cNvCxnSpPr/>
      </xdr:nvCxnSpPr>
      <xdr:spPr>
        <a:xfrm>
          <a:off x="5960110" y="1806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1" name="テキスト ボックス 350">
          <a:extLst>
            <a:ext uri="{FF2B5EF4-FFF2-40B4-BE49-F238E27FC236}">
              <a16:creationId xmlns:a16="http://schemas.microsoft.com/office/drawing/2014/main" id="{6861B633-74E2-4674-AC8E-D2A8F7EAEE34}"/>
            </a:ext>
          </a:extLst>
        </xdr:cNvPr>
        <xdr:cNvSpPr txBox="1"/>
      </xdr:nvSpPr>
      <xdr:spPr>
        <a:xfrm>
          <a:off x="5527221"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2" name="直線コネクタ 351">
          <a:extLst>
            <a:ext uri="{FF2B5EF4-FFF2-40B4-BE49-F238E27FC236}">
              <a16:creationId xmlns:a16="http://schemas.microsoft.com/office/drawing/2014/main" id="{E15A30DF-41E0-484D-A5EE-D778453856A7}"/>
            </a:ext>
          </a:extLst>
        </xdr:cNvPr>
        <xdr:cNvCxnSpPr/>
      </xdr:nvCxnSpPr>
      <xdr:spPr>
        <a:xfrm>
          <a:off x="5960110" y="1774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3" name="テキスト ボックス 352">
          <a:extLst>
            <a:ext uri="{FF2B5EF4-FFF2-40B4-BE49-F238E27FC236}">
              <a16:creationId xmlns:a16="http://schemas.microsoft.com/office/drawing/2014/main" id="{EC4EE39F-0E46-4888-81CF-99C04CF5E9C2}"/>
            </a:ext>
          </a:extLst>
        </xdr:cNvPr>
        <xdr:cNvSpPr txBox="1"/>
      </xdr:nvSpPr>
      <xdr:spPr>
        <a:xfrm>
          <a:off x="55272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4" name="直線コネクタ 353">
          <a:extLst>
            <a:ext uri="{FF2B5EF4-FFF2-40B4-BE49-F238E27FC236}">
              <a16:creationId xmlns:a16="http://schemas.microsoft.com/office/drawing/2014/main" id="{8C00EA52-DBCB-4E1B-8C9E-0FA962529AA0}"/>
            </a:ext>
          </a:extLst>
        </xdr:cNvPr>
        <xdr:cNvCxnSpPr/>
      </xdr:nvCxnSpPr>
      <xdr:spPr>
        <a:xfrm>
          <a:off x="5960110" y="1741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5" name="テキスト ボックス 354">
          <a:extLst>
            <a:ext uri="{FF2B5EF4-FFF2-40B4-BE49-F238E27FC236}">
              <a16:creationId xmlns:a16="http://schemas.microsoft.com/office/drawing/2014/main" id="{C2355436-5945-435F-AE70-EFE6A9FBE1B6}"/>
            </a:ext>
          </a:extLst>
        </xdr:cNvPr>
        <xdr:cNvSpPr txBox="1"/>
      </xdr:nvSpPr>
      <xdr:spPr>
        <a:xfrm>
          <a:off x="5527221"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6" name="直線コネクタ 355">
          <a:extLst>
            <a:ext uri="{FF2B5EF4-FFF2-40B4-BE49-F238E27FC236}">
              <a16:creationId xmlns:a16="http://schemas.microsoft.com/office/drawing/2014/main" id="{5340F238-B625-489B-A4D3-0A9630F9FD01}"/>
            </a:ext>
          </a:extLst>
        </xdr:cNvPr>
        <xdr:cNvCxnSpPr/>
      </xdr:nvCxnSpPr>
      <xdr:spPr>
        <a:xfrm>
          <a:off x="5960110" y="1709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7" name="テキスト ボックス 356">
          <a:extLst>
            <a:ext uri="{FF2B5EF4-FFF2-40B4-BE49-F238E27FC236}">
              <a16:creationId xmlns:a16="http://schemas.microsoft.com/office/drawing/2014/main" id="{50B16C1E-45DE-42DB-8E0B-CD77D01B90BA}"/>
            </a:ext>
          </a:extLst>
        </xdr:cNvPr>
        <xdr:cNvSpPr txBox="1"/>
      </xdr:nvSpPr>
      <xdr:spPr>
        <a:xfrm>
          <a:off x="5527221"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7BFA071C-F6C5-4C77-A0A7-B59E57A81629}"/>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4284BABC-91D7-449E-996C-17BCD337B545}"/>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3A0EA83B-B5EF-4CA2-A646-4730EF741566}"/>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361" name="直線コネクタ 360">
          <a:extLst>
            <a:ext uri="{FF2B5EF4-FFF2-40B4-BE49-F238E27FC236}">
              <a16:creationId xmlns:a16="http://schemas.microsoft.com/office/drawing/2014/main" id="{9669D2A3-180D-4B1B-BFF1-15986E4F4262}"/>
            </a:ext>
          </a:extLst>
        </xdr:cNvPr>
        <xdr:cNvCxnSpPr/>
      </xdr:nvCxnSpPr>
      <xdr:spPr>
        <a:xfrm flipV="1">
          <a:off x="9429115" y="17309647"/>
          <a:ext cx="0" cy="137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62" name="【市民会館】&#10;一人当たり面積最小値テキスト">
          <a:extLst>
            <a:ext uri="{FF2B5EF4-FFF2-40B4-BE49-F238E27FC236}">
              <a16:creationId xmlns:a16="http://schemas.microsoft.com/office/drawing/2014/main" id="{D09C444E-ACD1-470B-81C6-826F09D12B0D}"/>
            </a:ext>
          </a:extLst>
        </xdr:cNvPr>
        <xdr:cNvSpPr txBox="1"/>
      </xdr:nvSpPr>
      <xdr:spPr>
        <a:xfrm>
          <a:off x="9467850" y="1869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63" name="直線コネクタ 362">
          <a:extLst>
            <a:ext uri="{FF2B5EF4-FFF2-40B4-BE49-F238E27FC236}">
              <a16:creationId xmlns:a16="http://schemas.microsoft.com/office/drawing/2014/main" id="{444E7237-B74F-44A9-BE94-67E8BD60619E}"/>
            </a:ext>
          </a:extLst>
        </xdr:cNvPr>
        <xdr:cNvCxnSpPr/>
      </xdr:nvCxnSpPr>
      <xdr:spPr>
        <a:xfrm>
          <a:off x="9356090" y="1868913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64" name="【市民会館】&#10;一人当たり面積最大値テキスト">
          <a:extLst>
            <a:ext uri="{FF2B5EF4-FFF2-40B4-BE49-F238E27FC236}">
              <a16:creationId xmlns:a16="http://schemas.microsoft.com/office/drawing/2014/main" id="{937546A7-82B9-4579-876F-AC07766A977E}"/>
            </a:ext>
          </a:extLst>
        </xdr:cNvPr>
        <xdr:cNvSpPr txBox="1"/>
      </xdr:nvSpPr>
      <xdr:spPr>
        <a:xfrm>
          <a:off x="9467850" y="1708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65" name="直線コネクタ 364">
          <a:extLst>
            <a:ext uri="{FF2B5EF4-FFF2-40B4-BE49-F238E27FC236}">
              <a16:creationId xmlns:a16="http://schemas.microsoft.com/office/drawing/2014/main" id="{5BD1B2F9-978F-4CC7-B53A-E67DF5FA646E}"/>
            </a:ext>
          </a:extLst>
        </xdr:cNvPr>
        <xdr:cNvCxnSpPr/>
      </xdr:nvCxnSpPr>
      <xdr:spPr>
        <a:xfrm>
          <a:off x="9356090" y="1730964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366" name="【市民会館】&#10;一人当たり面積平均値テキスト">
          <a:extLst>
            <a:ext uri="{FF2B5EF4-FFF2-40B4-BE49-F238E27FC236}">
              <a16:creationId xmlns:a16="http://schemas.microsoft.com/office/drawing/2014/main" id="{2B9975EE-B17B-437D-988A-8CE67D5BCF90}"/>
            </a:ext>
          </a:extLst>
        </xdr:cNvPr>
        <xdr:cNvSpPr txBox="1"/>
      </xdr:nvSpPr>
      <xdr:spPr>
        <a:xfrm>
          <a:off x="9467850" y="18229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67" name="フローチャート: 判断 366">
          <a:extLst>
            <a:ext uri="{FF2B5EF4-FFF2-40B4-BE49-F238E27FC236}">
              <a16:creationId xmlns:a16="http://schemas.microsoft.com/office/drawing/2014/main" id="{4458BF0E-5F25-4715-A473-60F4F5B0D889}"/>
            </a:ext>
          </a:extLst>
        </xdr:cNvPr>
        <xdr:cNvSpPr/>
      </xdr:nvSpPr>
      <xdr:spPr>
        <a:xfrm>
          <a:off x="9394190" y="18256523"/>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368" name="フローチャート: 判断 367">
          <a:extLst>
            <a:ext uri="{FF2B5EF4-FFF2-40B4-BE49-F238E27FC236}">
              <a16:creationId xmlns:a16="http://schemas.microsoft.com/office/drawing/2014/main" id="{CC9CE814-BD4C-456F-A341-B1C962888640}"/>
            </a:ext>
          </a:extLst>
        </xdr:cNvPr>
        <xdr:cNvSpPr/>
      </xdr:nvSpPr>
      <xdr:spPr>
        <a:xfrm>
          <a:off x="8632190" y="1826985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69" name="フローチャート: 判断 368">
          <a:extLst>
            <a:ext uri="{FF2B5EF4-FFF2-40B4-BE49-F238E27FC236}">
              <a16:creationId xmlns:a16="http://schemas.microsoft.com/office/drawing/2014/main" id="{A58761C5-FC98-4B04-8E3D-D346066BB594}"/>
            </a:ext>
          </a:extLst>
        </xdr:cNvPr>
        <xdr:cNvSpPr/>
      </xdr:nvSpPr>
      <xdr:spPr>
        <a:xfrm>
          <a:off x="7846060" y="1825135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370" name="フローチャート: 判断 369">
          <a:extLst>
            <a:ext uri="{FF2B5EF4-FFF2-40B4-BE49-F238E27FC236}">
              <a16:creationId xmlns:a16="http://schemas.microsoft.com/office/drawing/2014/main" id="{AE4EC43D-8620-44E3-B221-761D54212656}"/>
            </a:ext>
          </a:extLst>
        </xdr:cNvPr>
        <xdr:cNvSpPr/>
      </xdr:nvSpPr>
      <xdr:spPr>
        <a:xfrm>
          <a:off x="7029450" y="182704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71" name="フローチャート: 判断 370">
          <a:extLst>
            <a:ext uri="{FF2B5EF4-FFF2-40B4-BE49-F238E27FC236}">
              <a16:creationId xmlns:a16="http://schemas.microsoft.com/office/drawing/2014/main" id="{68E99732-D406-49C6-81B1-E21B1E7F340D}"/>
            </a:ext>
          </a:extLst>
        </xdr:cNvPr>
        <xdr:cNvSpPr/>
      </xdr:nvSpPr>
      <xdr:spPr>
        <a:xfrm>
          <a:off x="6231890" y="18210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BBB61AD5-F6E5-49D2-9E45-0D5DE27DEA33}"/>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DB42C75-180E-45ED-957B-4738D106841C}"/>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28164D1-16AE-4B17-BC8C-5669E3E7FD13}"/>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1ABFE727-296B-4654-8601-04E0D3B79706}"/>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191C757C-7BE2-43D6-9FCA-8244E6585770}"/>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77" name="楕円 376">
          <a:extLst>
            <a:ext uri="{FF2B5EF4-FFF2-40B4-BE49-F238E27FC236}">
              <a16:creationId xmlns:a16="http://schemas.microsoft.com/office/drawing/2014/main" id="{9AA57D8E-453F-459E-BD43-CAABFAFE925F}"/>
            </a:ext>
          </a:extLst>
        </xdr:cNvPr>
        <xdr:cNvSpPr/>
      </xdr:nvSpPr>
      <xdr:spPr>
        <a:xfrm>
          <a:off x="9394190" y="1816671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13988</xdr:rowOff>
    </xdr:from>
    <xdr:ext cx="469744" cy="259045"/>
    <xdr:sp macro="" textlink="">
      <xdr:nvSpPr>
        <xdr:cNvPr id="378" name="【市民会館】&#10;一人当たり面積該当値テキスト">
          <a:extLst>
            <a:ext uri="{FF2B5EF4-FFF2-40B4-BE49-F238E27FC236}">
              <a16:creationId xmlns:a16="http://schemas.microsoft.com/office/drawing/2014/main" id="{83932408-59F6-4775-AF7B-77823FD84735}"/>
            </a:ext>
          </a:extLst>
        </xdr:cNvPr>
        <xdr:cNvSpPr txBox="1"/>
      </xdr:nvSpPr>
      <xdr:spPr>
        <a:xfrm>
          <a:off x="9467850" y="1802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15602</xdr:rowOff>
    </xdr:from>
    <xdr:to>
      <xdr:col>50</xdr:col>
      <xdr:colOff>165100</xdr:colOff>
      <xdr:row>106</xdr:row>
      <xdr:rowOff>117202</xdr:rowOff>
    </xdr:to>
    <xdr:sp macro="" textlink="">
      <xdr:nvSpPr>
        <xdr:cNvPr id="379" name="楕円 378">
          <a:extLst>
            <a:ext uri="{FF2B5EF4-FFF2-40B4-BE49-F238E27FC236}">
              <a16:creationId xmlns:a16="http://schemas.microsoft.com/office/drawing/2014/main" id="{1CEB6F2B-4E57-4FD1-9168-F65F351CE96C}"/>
            </a:ext>
          </a:extLst>
        </xdr:cNvPr>
        <xdr:cNvSpPr/>
      </xdr:nvSpPr>
      <xdr:spPr>
        <a:xfrm>
          <a:off x="8632190" y="1819311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66402</xdr:rowOff>
    </xdr:to>
    <xdr:cxnSp macro="">
      <xdr:nvCxnSpPr>
        <xdr:cNvPr id="380" name="直線コネクタ 379">
          <a:extLst>
            <a:ext uri="{FF2B5EF4-FFF2-40B4-BE49-F238E27FC236}">
              <a16:creationId xmlns:a16="http://schemas.microsoft.com/office/drawing/2014/main" id="{190BC462-7C11-438A-8C76-DD7CDAEA1609}"/>
            </a:ext>
          </a:extLst>
        </xdr:cNvPr>
        <xdr:cNvCxnSpPr/>
      </xdr:nvCxnSpPr>
      <xdr:spPr>
        <a:xfrm flipV="1">
          <a:off x="8686800" y="18217516"/>
          <a:ext cx="742950" cy="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18869</xdr:rowOff>
    </xdr:from>
    <xdr:to>
      <xdr:col>46</xdr:col>
      <xdr:colOff>38100</xdr:colOff>
      <xdr:row>106</xdr:row>
      <xdr:rowOff>120469</xdr:rowOff>
    </xdr:to>
    <xdr:sp macro="" textlink="">
      <xdr:nvSpPr>
        <xdr:cNvPr id="381" name="楕円 380">
          <a:extLst>
            <a:ext uri="{FF2B5EF4-FFF2-40B4-BE49-F238E27FC236}">
              <a16:creationId xmlns:a16="http://schemas.microsoft.com/office/drawing/2014/main" id="{FF45F007-8C7E-4135-92C7-0A6E35027BCC}"/>
            </a:ext>
          </a:extLst>
        </xdr:cNvPr>
        <xdr:cNvSpPr/>
      </xdr:nvSpPr>
      <xdr:spPr>
        <a:xfrm>
          <a:off x="7846060" y="1819637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66402</xdr:rowOff>
    </xdr:from>
    <xdr:to>
      <xdr:col>50</xdr:col>
      <xdr:colOff>114300</xdr:colOff>
      <xdr:row>106</xdr:row>
      <xdr:rowOff>69669</xdr:rowOff>
    </xdr:to>
    <xdr:cxnSp macro="">
      <xdr:nvCxnSpPr>
        <xdr:cNvPr id="382" name="直線コネクタ 381">
          <a:extLst>
            <a:ext uri="{FF2B5EF4-FFF2-40B4-BE49-F238E27FC236}">
              <a16:creationId xmlns:a16="http://schemas.microsoft.com/office/drawing/2014/main" id="{35A02397-B59B-4A3A-9479-4ADE9A6B3A7F}"/>
            </a:ext>
          </a:extLst>
        </xdr:cNvPr>
        <xdr:cNvCxnSpPr/>
      </xdr:nvCxnSpPr>
      <xdr:spPr>
        <a:xfrm flipV="1">
          <a:off x="7889240" y="18238197"/>
          <a:ext cx="79756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28666</xdr:rowOff>
    </xdr:from>
    <xdr:to>
      <xdr:col>41</xdr:col>
      <xdr:colOff>101600</xdr:colOff>
      <xdr:row>106</xdr:row>
      <xdr:rowOff>130266</xdr:rowOff>
    </xdr:to>
    <xdr:sp macro="" textlink="">
      <xdr:nvSpPr>
        <xdr:cNvPr id="383" name="楕円 382">
          <a:extLst>
            <a:ext uri="{FF2B5EF4-FFF2-40B4-BE49-F238E27FC236}">
              <a16:creationId xmlns:a16="http://schemas.microsoft.com/office/drawing/2014/main" id="{26129909-4712-420C-A8A1-F757EDB82ADA}"/>
            </a:ext>
          </a:extLst>
        </xdr:cNvPr>
        <xdr:cNvSpPr/>
      </xdr:nvSpPr>
      <xdr:spPr>
        <a:xfrm>
          <a:off x="7029450" y="182004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69669</xdr:rowOff>
    </xdr:from>
    <xdr:to>
      <xdr:col>45</xdr:col>
      <xdr:colOff>177800</xdr:colOff>
      <xdr:row>106</xdr:row>
      <xdr:rowOff>79466</xdr:rowOff>
    </xdr:to>
    <xdr:cxnSp macro="">
      <xdr:nvCxnSpPr>
        <xdr:cNvPr id="384" name="直線コネクタ 383">
          <a:extLst>
            <a:ext uri="{FF2B5EF4-FFF2-40B4-BE49-F238E27FC236}">
              <a16:creationId xmlns:a16="http://schemas.microsoft.com/office/drawing/2014/main" id="{1AA22166-DC49-45BB-98EC-AFD38263F1B3}"/>
            </a:ext>
          </a:extLst>
        </xdr:cNvPr>
        <xdr:cNvCxnSpPr/>
      </xdr:nvCxnSpPr>
      <xdr:spPr>
        <a:xfrm flipV="1">
          <a:off x="7084060" y="18241464"/>
          <a:ext cx="80518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30299</xdr:rowOff>
    </xdr:from>
    <xdr:to>
      <xdr:col>36</xdr:col>
      <xdr:colOff>165100</xdr:colOff>
      <xdr:row>106</xdr:row>
      <xdr:rowOff>131899</xdr:rowOff>
    </xdr:to>
    <xdr:sp macro="" textlink="">
      <xdr:nvSpPr>
        <xdr:cNvPr id="385" name="楕円 384">
          <a:extLst>
            <a:ext uri="{FF2B5EF4-FFF2-40B4-BE49-F238E27FC236}">
              <a16:creationId xmlns:a16="http://schemas.microsoft.com/office/drawing/2014/main" id="{481F08C6-4901-47A4-A61E-7A37A8C09113}"/>
            </a:ext>
          </a:extLst>
        </xdr:cNvPr>
        <xdr:cNvSpPr/>
      </xdr:nvSpPr>
      <xdr:spPr>
        <a:xfrm>
          <a:off x="6231890" y="1820209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79466</xdr:rowOff>
    </xdr:from>
    <xdr:to>
      <xdr:col>41</xdr:col>
      <xdr:colOff>50800</xdr:colOff>
      <xdr:row>106</xdr:row>
      <xdr:rowOff>81099</xdr:rowOff>
    </xdr:to>
    <xdr:cxnSp macro="">
      <xdr:nvCxnSpPr>
        <xdr:cNvPr id="386" name="直線コネクタ 385">
          <a:extLst>
            <a:ext uri="{FF2B5EF4-FFF2-40B4-BE49-F238E27FC236}">
              <a16:creationId xmlns:a16="http://schemas.microsoft.com/office/drawing/2014/main" id="{FB9EDFA6-3567-4B6C-823B-F1A4FC3D8D0D}"/>
            </a:ext>
          </a:extLst>
        </xdr:cNvPr>
        <xdr:cNvCxnSpPr/>
      </xdr:nvCxnSpPr>
      <xdr:spPr>
        <a:xfrm flipV="1">
          <a:off x="6286500" y="18253166"/>
          <a:ext cx="79756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387" name="n_1aveValue【市民会館】&#10;一人当たり面積">
          <a:extLst>
            <a:ext uri="{FF2B5EF4-FFF2-40B4-BE49-F238E27FC236}">
              <a16:creationId xmlns:a16="http://schemas.microsoft.com/office/drawing/2014/main" id="{BC2F17CB-F4B9-4882-B42D-6F98CD80C819}"/>
            </a:ext>
          </a:extLst>
        </xdr:cNvPr>
        <xdr:cNvSpPr txBox="1"/>
      </xdr:nvSpPr>
      <xdr:spPr>
        <a:xfrm>
          <a:off x="8454467" y="1836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388" name="n_2aveValue【市民会館】&#10;一人当たり面積">
          <a:extLst>
            <a:ext uri="{FF2B5EF4-FFF2-40B4-BE49-F238E27FC236}">
              <a16:creationId xmlns:a16="http://schemas.microsoft.com/office/drawing/2014/main" id="{7DDB3AFA-0FB7-4C69-B26D-8B0A4C802871}"/>
            </a:ext>
          </a:extLst>
        </xdr:cNvPr>
        <xdr:cNvSpPr txBox="1"/>
      </xdr:nvSpPr>
      <xdr:spPr>
        <a:xfrm>
          <a:off x="7673417" y="1834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389" name="n_3aveValue【市民会館】&#10;一人当たり面積">
          <a:extLst>
            <a:ext uri="{FF2B5EF4-FFF2-40B4-BE49-F238E27FC236}">
              <a16:creationId xmlns:a16="http://schemas.microsoft.com/office/drawing/2014/main" id="{A814B91B-6EF9-48BF-B2CA-2A88FC7A610F}"/>
            </a:ext>
          </a:extLst>
        </xdr:cNvPr>
        <xdr:cNvSpPr txBox="1"/>
      </xdr:nvSpPr>
      <xdr:spPr>
        <a:xfrm>
          <a:off x="6866332" y="1836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390" name="n_4aveValue【市民会館】&#10;一人当たり面積">
          <a:extLst>
            <a:ext uri="{FF2B5EF4-FFF2-40B4-BE49-F238E27FC236}">
              <a16:creationId xmlns:a16="http://schemas.microsoft.com/office/drawing/2014/main" id="{9E5CE3B2-E37F-453B-B668-BDB747E1B819}"/>
            </a:ext>
          </a:extLst>
        </xdr:cNvPr>
        <xdr:cNvSpPr txBox="1"/>
      </xdr:nvSpPr>
      <xdr:spPr>
        <a:xfrm>
          <a:off x="6068772" y="183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133729</xdr:rowOff>
    </xdr:from>
    <xdr:ext cx="469744" cy="259045"/>
    <xdr:sp macro="" textlink="">
      <xdr:nvSpPr>
        <xdr:cNvPr id="391" name="n_1mainValue【市民会館】&#10;一人当たり面積">
          <a:extLst>
            <a:ext uri="{FF2B5EF4-FFF2-40B4-BE49-F238E27FC236}">
              <a16:creationId xmlns:a16="http://schemas.microsoft.com/office/drawing/2014/main" id="{838F9C83-7423-48C7-8CAF-0DBAC7654FE2}"/>
            </a:ext>
          </a:extLst>
        </xdr:cNvPr>
        <xdr:cNvSpPr txBox="1"/>
      </xdr:nvSpPr>
      <xdr:spPr>
        <a:xfrm>
          <a:off x="8454467" y="179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136996</xdr:rowOff>
    </xdr:from>
    <xdr:ext cx="469744" cy="259045"/>
    <xdr:sp macro="" textlink="">
      <xdr:nvSpPr>
        <xdr:cNvPr id="392" name="n_2mainValue【市民会館】&#10;一人当たり面積">
          <a:extLst>
            <a:ext uri="{FF2B5EF4-FFF2-40B4-BE49-F238E27FC236}">
              <a16:creationId xmlns:a16="http://schemas.microsoft.com/office/drawing/2014/main" id="{05B9B309-911A-46F7-AE66-879359B4AD9A}"/>
            </a:ext>
          </a:extLst>
        </xdr:cNvPr>
        <xdr:cNvSpPr txBox="1"/>
      </xdr:nvSpPr>
      <xdr:spPr>
        <a:xfrm>
          <a:off x="7673417" y="1796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146793</xdr:rowOff>
    </xdr:from>
    <xdr:ext cx="469744" cy="259045"/>
    <xdr:sp macro="" textlink="">
      <xdr:nvSpPr>
        <xdr:cNvPr id="393" name="n_3mainValue【市民会館】&#10;一人当たり面積">
          <a:extLst>
            <a:ext uri="{FF2B5EF4-FFF2-40B4-BE49-F238E27FC236}">
              <a16:creationId xmlns:a16="http://schemas.microsoft.com/office/drawing/2014/main" id="{E34C0A49-D32B-4945-932F-9D6CC210B416}"/>
            </a:ext>
          </a:extLst>
        </xdr:cNvPr>
        <xdr:cNvSpPr txBox="1"/>
      </xdr:nvSpPr>
      <xdr:spPr>
        <a:xfrm>
          <a:off x="6866332" y="179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148426</xdr:rowOff>
    </xdr:from>
    <xdr:ext cx="469744" cy="259045"/>
    <xdr:sp macro="" textlink="">
      <xdr:nvSpPr>
        <xdr:cNvPr id="394" name="n_4mainValue【市民会館】&#10;一人当たり面積">
          <a:extLst>
            <a:ext uri="{FF2B5EF4-FFF2-40B4-BE49-F238E27FC236}">
              <a16:creationId xmlns:a16="http://schemas.microsoft.com/office/drawing/2014/main" id="{B55B6130-1D02-47F1-BA4A-96E0B8FB208E}"/>
            </a:ext>
          </a:extLst>
        </xdr:cNvPr>
        <xdr:cNvSpPr txBox="1"/>
      </xdr:nvSpPr>
      <xdr:spPr>
        <a:xfrm>
          <a:off x="6068772" y="1797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D94B4475-93ED-4A9A-9805-38F0829C646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DBC9D37-18A7-4AFB-8BF4-8B9DD6AC36A0}"/>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22F46C8E-D14F-421A-815C-D69410BBF1EA}"/>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F6CCEFF-D8BD-4B9B-BA40-497A4754DB53}"/>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CE41EAC2-C0C7-46AA-AB2A-7CF965431ADE}"/>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A39DC2F0-251B-4385-80F9-82472BD8F6E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93EF0FF1-062E-45C8-9FF7-6C1442324326}"/>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6905AA12-4990-418D-B10A-9065CD52FB27}"/>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BDC80BC6-6C34-4EEB-B2D2-9C78D5875DF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8DC9ACF-1A8B-48F0-898C-E40930F2182F}"/>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4B8F933-9139-4346-BA73-CCBEAF24DA57}"/>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FC84F67F-A968-4754-8467-0E7B9CB29E7E}"/>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D3D365AA-16DB-439C-9C04-979A8487DED9}"/>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4AB4DBDE-7109-4079-92AB-9DFED0196E4D}"/>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B7E44DFE-9460-4051-812D-6654BF4B549D}"/>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918C10E5-D67C-41A1-83EC-4C51A191A5B5}"/>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8DB063C3-A626-4214-A05C-3CF0BE9AC7AE}"/>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5AC498A2-262B-4C90-8F72-058977E1D8CD}"/>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FBB6CA00-03E1-4EA9-AE3C-C848BC8577F3}"/>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6D12EF42-25FA-42C3-A4A9-E20B5C1F0DDA}"/>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9FE77049-84A3-46A1-B2EC-0D5B92D7ABA4}"/>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5B13F96-14C6-4A69-B9A8-8626E58D031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6E3F182E-8756-44B3-9D66-AC6A97DB3AEB}"/>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D073D05C-14F2-4370-9F63-5AAB3CFA1312}"/>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314800B2-9545-4041-A85D-710A0B90FE82}"/>
            </a:ext>
          </a:extLst>
        </xdr:cNvPr>
        <xdr:cNvCxnSpPr/>
      </xdr:nvCxnSpPr>
      <xdr:spPr>
        <a:xfrm flipV="1">
          <a:off x="1470342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7FB914BB-4138-4DB0-81F7-C57D817CD3E3}"/>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0EE6025D-269E-448D-B3F3-D223DE4C356C}"/>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7D861ECA-3599-48B4-9779-36344210E292}"/>
            </a:ext>
          </a:extLst>
        </xdr:cNvPr>
        <xdr:cNvSpPr txBox="1"/>
      </xdr:nvSpPr>
      <xdr:spPr>
        <a:xfrm>
          <a:off x="1474216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3" name="直線コネクタ 422">
          <a:extLst>
            <a:ext uri="{FF2B5EF4-FFF2-40B4-BE49-F238E27FC236}">
              <a16:creationId xmlns:a16="http://schemas.microsoft.com/office/drawing/2014/main" id="{9DD7E04C-C87D-4646-B4C0-7E39F1CFAA4E}"/>
            </a:ext>
          </a:extLst>
        </xdr:cNvPr>
        <xdr:cNvCxnSpPr/>
      </xdr:nvCxnSpPr>
      <xdr:spPr>
        <a:xfrm>
          <a:off x="1461135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22C9CE0E-DD6B-4DB0-B442-8ABF2088FD7A}"/>
            </a:ext>
          </a:extLst>
        </xdr:cNvPr>
        <xdr:cNvSpPr txBox="1"/>
      </xdr:nvSpPr>
      <xdr:spPr>
        <a:xfrm>
          <a:off x="1474216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5" name="フローチャート: 判断 424">
          <a:extLst>
            <a:ext uri="{FF2B5EF4-FFF2-40B4-BE49-F238E27FC236}">
              <a16:creationId xmlns:a16="http://schemas.microsoft.com/office/drawing/2014/main" id="{65E0A825-5496-4ABB-AAA2-2FD4562D64AB}"/>
            </a:ext>
          </a:extLst>
        </xdr:cNvPr>
        <xdr:cNvSpPr/>
      </xdr:nvSpPr>
      <xdr:spPr>
        <a:xfrm>
          <a:off x="146494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6" name="フローチャート: 判断 425">
          <a:extLst>
            <a:ext uri="{FF2B5EF4-FFF2-40B4-BE49-F238E27FC236}">
              <a16:creationId xmlns:a16="http://schemas.microsoft.com/office/drawing/2014/main" id="{B10B9134-A19D-4FFB-A1BB-0F7945C331A6}"/>
            </a:ext>
          </a:extLst>
        </xdr:cNvPr>
        <xdr:cNvSpPr/>
      </xdr:nvSpPr>
      <xdr:spPr>
        <a:xfrm>
          <a:off x="13887450" y="65233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27" name="フローチャート: 判断 426">
          <a:extLst>
            <a:ext uri="{FF2B5EF4-FFF2-40B4-BE49-F238E27FC236}">
              <a16:creationId xmlns:a16="http://schemas.microsoft.com/office/drawing/2014/main" id="{8E773E5B-0414-4BE7-B166-FF93E51EDB0F}"/>
            </a:ext>
          </a:extLst>
        </xdr:cNvPr>
        <xdr:cNvSpPr/>
      </xdr:nvSpPr>
      <xdr:spPr>
        <a:xfrm>
          <a:off x="13089890" y="65309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28" name="フローチャート: 判断 427">
          <a:extLst>
            <a:ext uri="{FF2B5EF4-FFF2-40B4-BE49-F238E27FC236}">
              <a16:creationId xmlns:a16="http://schemas.microsoft.com/office/drawing/2014/main" id="{8233C4DE-9131-4998-883A-C3849CD97B86}"/>
            </a:ext>
          </a:extLst>
        </xdr:cNvPr>
        <xdr:cNvSpPr/>
      </xdr:nvSpPr>
      <xdr:spPr>
        <a:xfrm>
          <a:off x="12303760" y="653288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429" name="フローチャート: 判断 428">
          <a:extLst>
            <a:ext uri="{FF2B5EF4-FFF2-40B4-BE49-F238E27FC236}">
              <a16:creationId xmlns:a16="http://schemas.microsoft.com/office/drawing/2014/main" id="{A11ED9B6-1F50-4B04-B8D8-E363E5D47518}"/>
            </a:ext>
          </a:extLst>
        </xdr:cNvPr>
        <xdr:cNvSpPr/>
      </xdr:nvSpPr>
      <xdr:spPr>
        <a:xfrm>
          <a:off x="11487150" y="64871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5259029-F6DA-4A25-8843-8FB2EE87DA3E}"/>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F00F09F-0688-4BA6-B660-746F20FDE5B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266D8AA-F3A0-488A-B0AF-48DC8850ED46}"/>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5536F14-41CD-4529-86B7-13CF41646C48}"/>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BC40517-636E-4C03-B261-64843057B1F3}"/>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74930</xdr:rowOff>
    </xdr:from>
    <xdr:to>
      <xdr:col>85</xdr:col>
      <xdr:colOff>177800</xdr:colOff>
      <xdr:row>37</xdr:row>
      <xdr:rowOff>5080</xdr:rowOff>
    </xdr:to>
    <xdr:sp macro="" textlink="">
      <xdr:nvSpPr>
        <xdr:cNvPr id="435" name="楕円 434">
          <a:extLst>
            <a:ext uri="{FF2B5EF4-FFF2-40B4-BE49-F238E27FC236}">
              <a16:creationId xmlns:a16="http://schemas.microsoft.com/office/drawing/2014/main" id="{D41620F2-513A-4594-B61D-7420BE0345D3}"/>
            </a:ext>
          </a:extLst>
        </xdr:cNvPr>
        <xdr:cNvSpPr/>
      </xdr:nvSpPr>
      <xdr:spPr>
        <a:xfrm>
          <a:off x="14649450" y="62471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97807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8F1278C8-93AF-4D9F-B25E-85628C42329A}"/>
            </a:ext>
          </a:extLst>
        </xdr:cNvPr>
        <xdr:cNvSpPr txBox="1"/>
      </xdr:nvSpPr>
      <xdr:spPr>
        <a:xfrm>
          <a:off x="1474216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437" name="楕円 436">
          <a:extLst>
            <a:ext uri="{FF2B5EF4-FFF2-40B4-BE49-F238E27FC236}">
              <a16:creationId xmlns:a16="http://schemas.microsoft.com/office/drawing/2014/main" id="{35F25BD5-7119-4DE9-A360-9558E073F141}"/>
            </a:ext>
          </a:extLst>
        </xdr:cNvPr>
        <xdr:cNvSpPr/>
      </xdr:nvSpPr>
      <xdr:spPr>
        <a:xfrm>
          <a:off x="13887450" y="62280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125730</xdr:rowOff>
    </xdr:to>
    <xdr:cxnSp macro="">
      <xdr:nvCxnSpPr>
        <xdr:cNvPr id="438" name="直線コネクタ 437">
          <a:extLst>
            <a:ext uri="{FF2B5EF4-FFF2-40B4-BE49-F238E27FC236}">
              <a16:creationId xmlns:a16="http://schemas.microsoft.com/office/drawing/2014/main" id="{8369ADFD-25AE-4683-AD6A-D406BD533ADD}"/>
            </a:ext>
          </a:extLst>
        </xdr:cNvPr>
        <xdr:cNvCxnSpPr/>
      </xdr:nvCxnSpPr>
      <xdr:spPr>
        <a:xfrm>
          <a:off x="13942060" y="6282690"/>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38735</xdr:rowOff>
    </xdr:from>
    <xdr:to>
      <xdr:col>76</xdr:col>
      <xdr:colOff>165100</xdr:colOff>
      <xdr:row>36</xdr:row>
      <xdr:rowOff>140335</xdr:rowOff>
    </xdr:to>
    <xdr:sp macro="" textlink="">
      <xdr:nvSpPr>
        <xdr:cNvPr id="439" name="楕円 438">
          <a:extLst>
            <a:ext uri="{FF2B5EF4-FFF2-40B4-BE49-F238E27FC236}">
              <a16:creationId xmlns:a16="http://schemas.microsoft.com/office/drawing/2014/main" id="{1E2D3952-700E-4041-A495-97280E25AAA2}"/>
            </a:ext>
          </a:extLst>
        </xdr:cNvPr>
        <xdr:cNvSpPr/>
      </xdr:nvSpPr>
      <xdr:spPr>
        <a:xfrm>
          <a:off x="13089890" y="62109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89535</xdr:rowOff>
    </xdr:from>
    <xdr:to>
      <xdr:col>81</xdr:col>
      <xdr:colOff>50800</xdr:colOff>
      <xdr:row>36</xdr:row>
      <xdr:rowOff>110490</xdr:rowOff>
    </xdr:to>
    <xdr:cxnSp macro="">
      <xdr:nvCxnSpPr>
        <xdr:cNvPr id="440" name="直線コネクタ 439">
          <a:extLst>
            <a:ext uri="{FF2B5EF4-FFF2-40B4-BE49-F238E27FC236}">
              <a16:creationId xmlns:a16="http://schemas.microsoft.com/office/drawing/2014/main" id="{8471E063-A30C-4466-A2DD-47356C4590ED}"/>
            </a:ext>
          </a:extLst>
        </xdr:cNvPr>
        <xdr:cNvCxnSpPr/>
      </xdr:nvCxnSpPr>
      <xdr:spPr>
        <a:xfrm>
          <a:off x="13144500" y="6265545"/>
          <a:ext cx="7975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xdr:rowOff>
    </xdr:from>
    <xdr:to>
      <xdr:col>72</xdr:col>
      <xdr:colOff>38100</xdr:colOff>
      <xdr:row>36</xdr:row>
      <xdr:rowOff>106045</xdr:rowOff>
    </xdr:to>
    <xdr:sp macro="" textlink="">
      <xdr:nvSpPr>
        <xdr:cNvPr id="441" name="楕円 440">
          <a:extLst>
            <a:ext uri="{FF2B5EF4-FFF2-40B4-BE49-F238E27FC236}">
              <a16:creationId xmlns:a16="http://schemas.microsoft.com/office/drawing/2014/main" id="{BE3D2F03-EB93-4ED9-9E32-D414E133DA17}"/>
            </a:ext>
          </a:extLst>
        </xdr:cNvPr>
        <xdr:cNvSpPr/>
      </xdr:nvSpPr>
      <xdr:spPr>
        <a:xfrm>
          <a:off x="12303760" y="6178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55245</xdr:rowOff>
    </xdr:from>
    <xdr:to>
      <xdr:col>76</xdr:col>
      <xdr:colOff>114300</xdr:colOff>
      <xdr:row>36</xdr:row>
      <xdr:rowOff>89535</xdr:rowOff>
    </xdr:to>
    <xdr:cxnSp macro="">
      <xdr:nvCxnSpPr>
        <xdr:cNvPr id="442" name="直線コネクタ 441">
          <a:extLst>
            <a:ext uri="{FF2B5EF4-FFF2-40B4-BE49-F238E27FC236}">
              <a16:creationId xmlns:a16="http://schemas.microsoft.com/office/drawing/2014/main" id="{0960940C-0924-421C-8742-6B9B94DA1A4F}"/>
            </a:ext>
          </a:extLst>
        </xdr:cNvPr>
        <xdr:cNvCxnSpPr/>
      </xdr:nvCxnSpPr>
      <xdr:spPr>
        <a:xfrm>
          <a:off x="12346940" y="623125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154940</xdr:rowOff>
    </xdr:from>
    <xdr:to>
      <xdr:col>67</xdr:col>
      <xdr:colOff>101600</xdr:colOff>
      <xdr:row>36</xdr:row>
      <xdr:rowOff>85090</xdr:rowOff>
    </xdr:to>
    <xdr:sp macro="" textlink="">
      <xdr:nvSpPr>
        <xdr:cNvPr id="443" name="楕円 442">
          <a:extLst>
            <a:ext uri="{FF2B5EF4-FFF2-40B4-BE49-F238E27FC236}">
              <a16:creationId xmlns:a16="http://schemas.microsoft.com/office/drawing/2014/main" id="{5B88A2D8-FD90-4CFB-9328-CC91204B334D}"/>
            </a:ext>
          </a:extLst>
        </xdr:cNvPr>
        <xdr:cNvSpPr/>
      </xdr:nvSpPr>
      <xdr:spPr>
        <a:xfrm>
          <a:off x="11487150" y="61556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34290</xdr:rowOff>
    </xdr:from>
    <xdr:to>
      <xdr:col>71</xdr:col>
      <xdr:colOff>177800</xdr:colOff>
      <xdr:row>36</xdr:row>
      <xdr:rowOff>55245</xdr:rowOff>
    </xdr:to>
    <xdr:cxnSp macro="">
      <xdr:nvCxnSpPr>
        <xdr:cNvPr id="444" name="直線コネクタ 443">
          <a:extLst>
            <a:ext uri="{FF2B5EF4-FFF2-40B4-BE49-F238E27FC236}">
              <a16:creationId xmlns:a16="http://schemas.microsoft.com/office/drawing/2014/main" id="{95D323CE-C29D-4DCF-AEF4-09C8F18DDB66}"/>
            </a:ext>
          </a:extLst>
        </xdr:cNvPr>
        <xdr:cNvCxnSpPr/>
      </xdr:nvCxnSpPr>
      <xdr:spPr>
        <a:xfrm>
          <a:off x="11541760" y="6206490"/>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6B82CAF9-8781-47FC-A3F8-D0E8CA883A9E}"/>
            </a:ext>
          </a:extLst>
        </xdr:cNvPr>
        <xdr:cNvSpPr txBox="1"/>
      </xdr:nvSpPr>
      <xdr:spPr>
        <a:xfrm>
          <a:off x="1373823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57A7D1F5-593A-4248-BEC4-F42139FBBCFF}"/>
            </a:ext>
          </a:extLst>
        </xdr:cNvPr>
        <xdr:cNvSpPr txBox="1"/>
      </xdr:nvSpPr>
      <xdr:spPr>
        <a:xfrm>
          <a:off x="1295718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6C7FAA5-E845-468B-BA88-685C168F9C57}"/>
            </a:ext>
          </a:extLst>
        </xdr:cNvPr>
        <xdr:cNvSpPr txBox="1"/>
      </xdr:nvSpPr>
      <xdr:spPr>
        <a:xfrm>
          <a:off x="1217105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2DC9B794-0B23-4456-B387-09A978BEAF8A}"/>
            </a:ext>
          </a:extLst>
        </xdr:cNvPr>
        <xdr:cNvSpPr txBox="1"/>
      </xdr:nvSpPr>
      <xdr:spPr>
        <a:xfrm>
          <a:off x="113544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82D22945-8A7B-453E-B659-9169ACB9FFF2}"/>
            </a:ext>
          </a:extLst>
        </xdr:cNvPr>
        <xdr:cNvSpPr txBox="1"/>
      </xdr:nvSpPr>
      <xdr:spPr>
        <a:xfrm>
          <a:off x="1373823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156862</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D3104248-7025-4D7F-864F-EF05AB61C361}"/>
            </a:ext>
          </a:extLst>
        </xdr:cNvPr>
        <xdr:cNvSpPr txBox="1"/>
      </xdr:nvSpPr>
      <xdr:spPr>
        <a:xfrm>
          <a:off x="1295718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122572</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7C8C8438-F811-4F82-8B3C-5955B92864A7}"/>
            </a:ext>
          </a:extLst>
        </xdr:cNvPr>
        <xdr:cNvSpPr txBox="1"/>
      </xdr:nvSpPr>
      <xdr:spPr>
        <a:xfrm>
          <a:off x="1217105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101617</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3C8B730E-3775-47DA-9658-494D61368849}"/>
            </a:ext>
          </a:extLst>
        </xdr:cNvPr>
        <xdr:cNvSpPr txBox="1"/>
      </xdr:nvSpPr>
      <xdr:spPr>
        <a:xfrm>
          <a:off x="113544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52F423AF-3386-4626-B1FE-D5CEBE700507}"/>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2F87793A-8BA3-4EA8-B3E0-5D7DF0AAE67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B607AD1F-7E97-42FD-BA1A-73CD1ACFDAC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AF2A08EB-73C9-4CA2-B7FB-ACA8141CAFB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46933851-4EB1-45E0-8A9E-199DFF773C6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DD27D9D0-43FD-45B1-9116-27E353FA8F4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30053E22-1884-4319-A21E-4D6F312957F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B4091134-A0A9-47B4-9DBC-0B3A80F37BD9}"/>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EF0EAF05-CB50-4E38-89BC-B7040599BDA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16925FAD-A031-4564-8B71-FB0DC80BC51F}"/>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E75B35A9-A100-4DB6-9F16-24124E049710}"/>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898BAA6B-CF4B-4852-B1B0-ABE4B0F6A9B3}"/>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C9390509-6482-4795-8BAE-D0EB681BBD75}"/>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B740C9DC-CEF2-4457-9FDA-286C27ECFC95}"/>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31C0C845-3B67-43CB-AEAA-ACE2E949DE8F}"/>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DBB6111E-16FA-4BCD-897A-98A1536C0802}"/>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26DFC190-6F29-4A22-BE61-C9A00F8C81EF}"/>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CBD71D77-0D98-44CA-9D38-B4BB452EEFEA}"/>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819C0952-9533-43BB-9224-9C8E95F2FCB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AB400520-7F8A-411F-9F96-C66FD562442C}"/>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F671E2A9-E025-498B-A809-88B7067A3897}"/>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4" name="直線コネクタ 473">
          <a:extLst>
            <a:ext uri="{FF2B5EF4-FFF2-40B4-BE49-F238E27FC236}">
              <a16:creationId xmlns:a16="http://schemas.microsoft.com/office/drawing/2014/main" id="{D406823D-55FB-4C93-BDDE-9367FE370C12}"/>
            </a:ext>
          </a:extLst>
        </xdr:cNvPr>
        <xdr:cNvCxnSpPr/>
      </xdr:nvCxnSpPr>
      <xdr:spPr>
        <a:xfrm flipV="1">
          <a:off x="19947254" y="5981869"/>
          <a:ext cx="0" cy="117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660A0308-D536-4CC0-A913-D86BBFFF76B9}"/>
            </a:ext>
          </a:extLst>
        </xdr:cNvPr>
        <xdr:cNvSpPr txBox="1"/>
      </xdr:nvSpPr>
      <xdr:spPr>
        <a:xfrm>
          <a:off x="19985990" y="716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6" name="直線コネクタ 475">
          <a:extLst>
            <a:ext uri="{FF2B5EF4-FFF2-40B4-BE49-F238E27FC236}">
              <a16:creationId xmlns:a16="http://schemas.microsoft.com/office/drawing/2014/main" id="{43DC7853-2997-4C6D-AA1E-C6B5A5742AC2}"/>
            </a:ext>
          </a:extLst>
        </xdr:cNvPr>
        <xdr:cNvCxnSpPr/>
      </xdr:nvCxnSpPr>
      <xdr:spPr>
        <a:xfrm>
          <a:off x="19885660" y="71616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3387F77D-31C0-4E50-AB05-B5F910C8BCC5}"/>
            </a:ext>
          </a:extLst>
        </xdr:cNvPr>
        <xdr:cNvSpPr txBox="1"/>
      </xdr:nvSpPr>
      <xdr:spPr>
        <a:xfrm>
          <a:off x="19985990" y="575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78" name="直線コネクタ 477">
          <a:extLst>
            <a:ext uri="{FF2B5EF4-FFF2-40B4-BE49-F238E27FC236}">
              <a16:creationId xmlns:a16="http://schemas.microsoft.com/office/drawing/2014/main" id="{7B46B030-EF22-466B-8851-BD004B334E01}"/>
            </a:ext>
          </a:extLst>
        </xdr:cNvPr>
        <xdr:cNvCxnSpPr/>
      </xdr:nvCxnSpPr>
      <xdr:spPr>
        <a:xfrm>
          <a:off x="19885660" y="5981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F4049208-7CFC-4243-8538-516B7E39BFAE}"/>
            </a:ext>
          </a:extLst>
        </xdr:cNvPr>
        <xdr:cNvSpPr txBox="1"/>
      </xdr:nvSpPr>
      <xdr:spPr>
        <a:xfrm>
          <a:off x="19985990" y="6755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80" name="フローチャート: 判断 479">
          <a:extLst>
            <a:ext uri="{FF2B5EF4-FFF2-40B4-BE49-F238E27FC236}">
              <a16:creationId xmlns:a16="http://schemas.microsoft.com/office/drawing/2014/main" id="{79493AD8-FEF0-4F7D-9F84-50A89D8DCC83}"/>
            </a:ext>
          </a:extLst>
        </xdr:cNvPr>
        <xdr:cNvSpPr/>
      </xdr:nvSpPr>
      <xdr:spPr>
        <a:xfrm>
          <a:off x="19904710" y="678327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1" name="フローチャート: 判断 480">
          <a:extLst>
            <a:ext uri="{FF2B5EF4-FFF2-40B4-BE49-F238E27FC236}">
              <a16:creationId xmlns:a16="http://schemas.microsoft.com/office/drawing/2014/main" id="{C9EF2040-7217-4B74-880C-73B9E4F7A81F}"/>
            </a:ext>
          </a:extLst>
        </xdr:cNvPr>
        <xdr:cNvSpPr/>
      </xdr:nvSpPr>
      <xdr:spPr>
        <a:xfrm>
          <a:off x="19161760" y="6775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482" name="フローチャート: 判断 481">
          <a:extLst>
            <a:ext uri="{FF2B5EF4-FFF2-40B4-BE49-F238E27FC236}">
              <a16:creationId xmlns:a16="http://schemas.microsoft.com/office/drawing/2014/main" id="{2E5833BE-7276-4D68-B8BD-853B5F5792B6}"/>
            </a:ext>
          </a:extLst>
        </xdr:cNvPr>
        <xdr:cNvSpPr/>
      </xdr:nvSpPr>
      <xdr:spPr>
        <a:xfrm>
          <a:off x="18345150" y="6778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483" name="フローチャート: 判断 482">
          <a:extLst>
            <a:ext uri="{FF2B5EF4-FFF2-40B4-BE49-F238E27FC236}">
              <a16:creationId xmlns:a16="http://schemas.microsoft.com/office/drawing/2014/main" id="{AA839B28-FF37-4774-B20A-DD8D6E10B9AA}"/>
            </a:ext>
          </a:extLst>
        </xdr:cNvPr>
        <xdr:cNvSpPr/>
      </xdr:nvSpPr>
      <xdr:spPr>
        <a:xfrm>
          <a:off x="17547590" y="67902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484" name="フローチャート: 判断 483">
          <a:extLst>
            <a:ext uri="{FF2B5EF4-FFF2-40B4-BE49-F238E27FC236}">
              <a16:creationId xmlns:a16="http://schemas.microsoft.com/office/drawing/2014/main" id="{420BDF87-1F90-446F-BBD6-DD51AF166037}"/>
            </a:ext>
          </a:extLst>
        </xdr:cNvPr>
        <xdr:cNvSpPr/>
      </xdr:nvSpPr>
      <xdr:spPr>
        <a:xfrm>
          <a:off x="16761460" y="6783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0B4B669-3892-4E32-B6B2-5F4424639B3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D9935EC-D8C0-498F-A485-5851CE27CD2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D5736D6-8398-4C02-BEBD-E8F0B8B5B07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03CA9D3-24E8-4B42-9FD0-803DD7CC4B99}"/>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99256C5-4111-4406-B798-FAE0C65BAF3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65074</xdr:rowOff>
    </xdr:from>
    <xdr:to>
      <xdr:col>116</xdr:col>
      <xdr:colOff>114300</xdr:colOff>
      <xdr:row>39</xdr:row>
      <xdr:rowOff>166674</xdr:rowOff>
    </xdr:to>
    <xdr:sp macro="" textlink="">
      <xdr:nvSpPr>
        <xdr:cNvPr id="490" name="楕円 489">
          <a:extLst>
            <a:ext uri="{FF2B5EF4-FFF2-40B4-BE49-F238E27FC236}">
              <a16:creationId xmlns:a16="http://schemas.microsoft.com/office/drawing/2014/main" id="{EE79D91C-5F3E-459A-B709-2B0AD2D408C9}"/>
            </a:ext>
          </a:extLst>
        </xdr:cNvPr>
        <xdr:cNvSpPr/>
      </xdr:nvSpPr>
      <xdr:spPr>
        <a:xfrm>
          <a:off x="19904710" y="674971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87951</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6580BC65-9913-4D59-A06F-653A378EE5AF}"/>
            </a:ext>
          </a:extLst>
        </xdr:cNvPr>
        <xdr:cNvSpPr txBox="1"/>
      </xdr:nvSpPr>
      <xdr:spPr>
        <a:xfrm>
          <a:off x="19985990" y="660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84875</xdr:rowOff>
    </xdr:from>
    <xdr:to>
      <xdr:col>112</xdr:col>
      <xdr:colOff>38100</xdr:colOff>
      <xdr:row>40</xdr:row>
      <xdr:rowOff>15025</xdr:rowOff>
    </xdr:to>
    <xdr:sp macro="" textlink="">
      <xdr:nvSpPr>
        <xdr:cNvPr id="492" name="楕円 491">
          <a:extLst>
            <a:ext uri="{FF2B5EF4-FFF2-40B4-BE49-F238E27FC236}">
              <a16:creationId xmlns:a16="http://schemas.microsoft.com/office/drawing/2014/main" id="{D5DD13B3-46F6-4E0E-ADE4-340257B50630}"/>
            </a:ext>
          </a:extLst>
        </xdr:cNvPr>
        <xdr:cNvSpPr/>
      </xdr:nvSpPr>
      <xdr:spPr>
        <a:xfrm>
          <a:off x="19161760" y="67733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115874</xdr:rowOff>
    </xdr:from>
    <xdr:to>
      <xdr:col>116</xdr:col>
      <xdr:colOff>63500</xdr:colOff>
      <xdr:row>39</xdr:row>
      <xdr:rowOff>135675</xdr:rowOff>
    </xdr:to>
    <xdr:cxnSp macro="">
      <xdr:nvCxnSpPr>
        <xdr:cNvPr id="493" name="直線コネクタ 492">
          <a:extLst>
            <a:ext uri="{FF2B5EF4-FFF2-40B4-BE49-F238E27FC236}">
              <a16:creationId xmlns:a16="http://schemas.microsoft.com/office/drawing/2014/main" id="{B6D82583-4446-4B6F-9038-96720D472757}"/>
            </a:ext>
          </a:extLst>
        </xdr:cNvPr>
        <xdr:cNvCxnSpPr/>
      </xdr:nvCxnSpPr>
      <xdr:spPr>
        <a:xfrm flipV="1">
          <a:off x="19204940" y="6802424"/>
          <a:ext cx="74295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125429</xdr:rowOff>
    </xdr:from>
    <xdr:to>
      <xdr:col>107</xdr:col>
      <xdr:colOff>101600</xdr:colOff>
      <xdr:row>40</xdr:row>
      <xdr:rowOff>55579</xdr:rowOff>
    </xdr:to>
    <xdr:sp macro="" textlink="">
      <xdr:nvSpPr>
        <xdr:cNvPr id="494" name="楕円 493">
          <a:extLst>
            <a:ext uri="{FF2B5EF4-FFF2-40B4-BE49-F238E27FC236}">
              <a16:creationId xmlns:a16="http://schemas.microsoft.com/office/drawing/2014/main" id="{8B490D67-6C87-4409-9AA8-FAE884285F69}"/>
            </a:ext>
          </a:extLst>
        </xdr:cNvPr>
        <xdr:cNvSpPr/>
      </xdr:nvSpPr>
      <xdr:spPr>
        <a:xfrm>
          <a:off x="18345150" y="68138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135675</xdr:rowOff>
    </xdr:from>
    <xdr:to>
      <xdr:col>111</xdr:col>
      <xdr:colOff>177800</xdr:colOff>
      <xdr:row>40</xdr:row>
      <xdr:rowOff>4779</xdr:rowOff>
    </xdr:to>
    <xdr:cxnSp macro="">
      <xdr:nvCxnSpPr>
        <xdr:cNvPr id="495" name="直線コネクタ 494">
          <a:extLst>
            <a:ext uri="{FF2B5EF4-FFF2-40B4-BE49-F238E27FC236}">
              <a16:creationId xmlns:a16="http://schemas.microsoft.com/office/drawing/2014/main" id="{59A29EC4-B0EA-42D4-BF8F-EF77367EAEA7}"/>
            </a:ext>
          </a:extLst>
        </xdr:cNvPr>
        <xdr:cNvCxnSpPr/>
      </xdr:nvCxnSpPr>
      <xdr:spPr>
        <a:xfrm flipV="1">
          <a:off x="18399760" y="6818415"/>
          <a:ext cx="80518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107758</xdr:rowOff>
    </xdr:from>
    <xdr:to>
      <xdr:col>102</xdr:col>
      <xdr:colOff>165100</xdr:colOff>
      <xdr:row>40</xdr:row>
      <xdr:rowOff>37908</xdr:rowOff>
    </xdr:to>
    <xdr:sp macro="" textlink="">
      <xdr:nvSpPr>
        <xdr:cNvPr id="496" name="楕円 495">
          <a:extLst>
            <a:ext uri="{FF2B5EF4-FFF2-40B4-BE49-F238E27FC236}">
              <a16:creationId xmlns:a16="http://schemas.microsoft.com/office/drawing/2014/main" id="{F822C87A-E478-4A55-9BD6-272C28CDACF1}"/>
            </a:ext>
          </a:extLst>
        </xdr:cNvPr>
        <xdr:cNvSpPr/>
      </xdr:nvSpPr>
      <xdr:spPr>
        <a:xfrm>
          <a:off x="17547590" y="679240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158558</xdr:rowOff>
    </xdr:from>
    <xdr:to>
      <xdr:col>107</xdr:col>
      <xdr:colOff>50800</xdr:colOff>
      <xdr:row>40</xdr:row>
      <xdr:rowOff>4779</xdr:rowOff>
    </xdr:to>
    <xdr:cxnSp macro="">
      <xdr:nvCxnSpPr>
        <xdr:cNvPr id="497" name="直線コネクタ 496">
          <a:extLst>
            <a:ext uri="{FF2B5EF4-FFF2-40B4-BE49-F238E27FC236}">
              <a16:creationId xmlns:a16="http://schemas.microsoft.com/office/drawing/2014/main" id="{A304F33B-9011-479E-876B-DA42F8B196FC}"/>
            </a:ext>
          </a:extLst>
        </xdr:cNvPr>
        <xdr:cNvCxnSpPr/>
      </xdr:nvCxnSpPr>
      <xdr:spPr>
        <a:xfrm>
          <a:off x="17602200" y="6847013"/>
          <a:ext cx="79756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113271</xdr:rowOff>
    </xdr:from>
    <xdr:to>
      <xdr:col>98</xdr:col>
      <xdr:colOff>38100</xdr:colOff>
      <xdr:row>40</xdr:row>
      <xdr:rowOff>43421</xdr:rowOff>
    </xdr:to>
    <xdr:sp macro="" textlink="">
      <xdr:nvSpPr>
        <xdr:cNvPr id="498" name="楕円 497">
          <a:extLst>
            <a:ext uri="{FF2B5EF4-FFF2-40B4-BE49-F238E27FC236}">
              <a16:creationId xmlns:a16="http://schemas.microsoft.com/office/drawing/2014/main" id="{38859A41-B4F9-480F-85FC-DD8EBE49D552}"/>
            </a:ext>
          </a:extLst>
        </xdr:cNvPr>
        <xdr:cNvSpPr/>
      </xdr:nvSpPr>
      <xdr:spPr>
        <a:xfrm>
          <a:off x="16761460" y="67998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158558</xdr:rowOff>
    </xdr:from>
    <xdr:to>
      <xdr:col>102</xdr:col>
      <xdr:colOff>114300</xdr:colOff>
      <xdr:row>39</xdr:row>
      <xdr:rowOff>164071</xdr:rowOff>
    </xdr:to>
    <xdr:cxnSp macro="">
      <xdr:nvCxnSpPr>
        <xdr:cNvPr id="499" name="直線コネクタ 498">
          <a:extLst>
            <a:ext uri="{FF2B5EF4-FFF2-40B4-BE49-F238E27FC236}">
              <a16:creationId xmlns:a16="http://schemas.microsoft.com/office/drawing/2014/main" id="{173FEAB4-EC4D-45F5-8061-7214C60D3D06}"/>
            </a:ext>
          </a:extLst>
        </xdr:cNvPr>
        <xdr:cNvCxnSpPr/>
      </xdr:nvCxnSpPr>
      <xdr:spPr>
        <a:xfrm flipV="1">
          <a:off x="16804640" y="6847013"/>
          <a:ext cx="79756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787FAB09-B7A2-46C9-B767-0452AE5DD751}"/>
            </a:ext>
          </a:extLst>
        </xdr:cNvPr>
        <xdr:cNvSpPr txBox="1"/>
      </xdr:nvSpPr>
      <xdr:spPr>
        <a:xfrm>
          <a:off x="18919405" y="686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4A9B6BB4-5209-47D1-97D6-96BF84D2DC9F}"/>
            </a:ext>
          </a:extLst>
        </xdr:cNvPr>
        <xdr:cNvSpPr txBox="1"/>
      </xdr:nvSpPr>
      <xdr:spPr>
        <a:xfrm>
          <a:off x="18138355" y="655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C9405826-AC25-4B01-8708-F7F2B776CF99}"/>
            </a:ext>
          </a:extLst>
        </xdr:cNvPr>
        <xdr:cNvSpPr txBox="1"/>
      </xdr:nvSpPr>
      <xdr:spPr>
        <a:xfrm>
          <a:off x="17323650" y="657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4041665C-CD7F-4DB9-869F-2A319B39277F}"/>
            </a:ext>
          </a:extLst>
        </xdr:cNvPr>
        <xdr:cNvSpPr txBox="1"/>
      </xdr:nvSpPr>
      <xdr:spPr>
        <a:xfrm>
          <a:off x="16526090" y="656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31552</xdr:rowOff>
    </xdr:from>
    <xdr:ext cx="599010" cy="259045"/>
    <xdr:sp macro="" textlink="">
      <xdr:nvSpPr>
        <xdr:cNvPr id="504" name="n_1mainValue【一般廃棄物処理施設】&#10;一人当たり有形固定資産（償却資産）額">
          <a:extLst>
            <a:ext uri="{FF2B5EF4-FFF2-40B4-BE49-F238E27FC236}">
              <a16:creationId xmlns:a16="http://schemas.microsoft.com/office/drawing/2014/main" id="{B8056D64-132A-4DED-89FF-B9AC980C91A7}"/>
            </a:ext>
          </a:extLst>
        </xdr:cNvPr>
        <xdr:cNvSpPr txBox="1"/>
      </xdr:nvSpPr>
      <xdr:spPr>
        <a:xfrm>
          <a:off x="18919405" y="654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46706</xdr:rowOff>
    </xdr:from>
    <xdr:ext cx="599010" cy="259045"/>
    <xdr:sp macro="" textlink="">
      <xdr:nvSpPr>
        <xdr:cNvPr id="505" name="n_2mainValue【一般廃棄物処理施設】&#10;一人当たり有形固定資産（償却資産）額">
          <a:extLst>
            <a:ext uri="{FF2B5EF4-FFF2-40B4-BE49-F238E27FC236}">
              <a16:creationId xmlns:a16="http://schemas.microsoft.com/office/drawing/2014/main" id="{A860054E-B0BC-4E74-828A-1FB46B03D9FC}"/>
            </a:ext>
          </a:extLst>
        </xdr:cNvPr>
        <xdr:cNvSpPr txBox="1"/>
      </xdr:nvSpPr>
      <xdr:spPr>
        <a:xfrm>
          <a:off x="18138355" y="690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29035</xdr:rowOff>
    </xdr:from>
    <xdr:ext cx="599010" cy="259045"/>
    <xdr:sp macro="" textlink="">
      <xdr:nvSpPr>
        <xdr:cNvPr id="506" name="n_3mainValue【一般廃棄物処理施設】&#10;一人当たり有形固定資産（償却資産）額">
          <a:extLst>
            <a:ext uri="{FF2B5EF4-FFF2-40B4-BE49-F238E27FC236}">
              <a16:creationId xmlns:a16="http://schemas.microsoft.com/office/drawing/2014/main" id="{315C6269-99B2-40E8-9513-A8F0DD76AA54}"/>
            </a:ext>
          </a:extLst>
        </xdr:cNvPr>
        <xdr:cNvSpPr txBox="1"/>
      </xdr:nvSpPr>
      <xdr:spPr>
        <a:xfrm>
          <a:off x="17323650" y="688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34548</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374D4AA0-3146-4BD7-9C36-EF33FEDD9723}"/>
            </a:ext>
          </a:extLst>
        </xdr:cNvPr>
        <xdr:cNvSpPr txBox="1"/>
      </xdr:nvSpPr>
      <xdr:spPr>
        <a:xfrm>
          <a:off x="16526090" y="68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E6CC2AE-BD6C-492E-9810-68542BD7C2DA}"/>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6386951F-090E-4223-B411-B35B2A070EAE}"/>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DD2375A2-612B-4847-BFA4-952A5D376DF3}"/>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51C85AF9-3FF0-43DA-AB89-4203EED3E51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DC84131-A570-482E-AF08-00EB36A8C5F9}"/>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6242598A-F586-4018-8B8F-FC2D5C4DD77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B6CA2803-32C1-46DD-9856-90B11A56C80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11FF7489-70FC-4839-AD71-005B99E8BC99}"/>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6A0EA47-FAF1-49D2-8B7C-105D14779D49}"/>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93DE0EEE-FCA5-4848-9E2B-F4CE3F760E22}"/>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6E1CE96B-7B9B-4B04-AACA-A88C575C7551}"/>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BDBDE4AD-5CE4-4CB3-BB4F-5FEDFBA21F90}"/>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7AF1A9AD-0A5D-44E9-89D2-A9E5D1FC73BF}"/>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7CB2B8D9-9D29-4752-86D7-0FB28C7D81B8}"/>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1996FDA-9A40-405B-B00F-2D2B8798CB09}"/>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8F8C29D4-5EAD-4546-BD93-0D5A96A5E2B0}"/>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F4E3E599-527E-49DC-B5DD-49C106A1DAD4}"/>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18ED6D7-1996-4A6D-91B3-7A46511948B8}"/>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FC93E247-518C-4752-B6CC-6862D2645BA6}"/>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B81BA3E-5284-436D-AF47-78DD764F35C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a:extLst>
            <a:ext uri="{FF2B5EF4-FFF2-40B4-BE49-F238E27FC236}">
              <a16:creationId xmlns:a16="http://schemas.microsoft.com/office/drawing/2014/main" id="{71798CA2-A514-4EDE-B943-43A43C480230}"/>
            </a:ext>
          </a:extLst>
        </xdr:cNvPr>
        <xdr:cNvSpPr txBox="1"/>
      </xdr:nvSpPr>
      <xdr:spPr>
        <a:xfrm>
          <a:off x="10905006" y="938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D70ECCBA-D60D-4737-A53C-7634EDE8750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C715596B-BED7-4362-970E-7C2FCD7C30A3}"/>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31" name="直線コネクタ 530">
          <a:extLst>
            <a:ext uri="{FF2B5EF4-FFF2-40B4-BE49-F238E27FC236}">
              <a16:creationId xmlns:a16="http://schemas.microsoft.com/office/drawing/2014/main" id="{161ECAD9-C23B-473F-8725-CCCE3E029292}"/>
            </a:ext>
          </a:extLst>
        </xdr:cNvPr>
        <xdr:cNvCxnSpPr/>
      </xdr:nvCxnSpPr>
      <xdr:spPr>
        <a:xfrm flipV="1">
          <a:off x="14703424" y="952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89AB36C8-77C6-4F93-B1FD-54BC29EBB6E6}"/>
            </a:ext>
          </a:extLst>
        </xdr:cNvPr>
        <xdr:cNvSpPr txBox="1"/>
      </xdr:nvSpPr>
      <xdr:spPr>
        <a:xfrm>
          <a:off x="1474216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3" name="直線コネクタ 532">
          <a:extLst>
            <a:ext uri="{FF2B5EF4-FFF2-40B4-BE49-F238E27FC236}">
              <a16:creationId xmlns:a16="http://schemas.microsoft.com/office/drawing/2014/main" id="{A0290699-5AC9-408F-944D-9540037092D9}"/>
            </a:ext>
          </a:extLst>
        </xdr:cNvPr>
        <xdr:cNvCxnSpPr/>
      </xdr:nvCxnSpPr>
      <xdr:spPr>
        <a:xfrm>
          <a:off x="14611350" y="1079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457042CA-2F63-429B-93DB-09B14D955B81}"/>
            </a:ext>
          </a:extLst>
        </xdr:cNvPr>
        <xdr:cNvSpPr txBox="1"/>
      </xdr:nvSpPr>
      <xdr:spPr>
        <a:xfrm>
          <a:off x="1474216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5" name="直線コネクタ 534">
          <a:extLst>
            <a:ext uri="{FF2B5EF4-FFF2-40B4-BE49-F238E27FC236}">
              <a16:creationId xmlns:a16="http://schemas.microsoft.com/office/drawing/2014/main" id="{96723B42-A669-43E0-872A-85DD959487A9}"/>
            </a:ext>
          </a:extLst>
        </xdr:cNvPr>
        <xdr:cNvCxnSpPr/>
      </xdr:nvCxnSpPr>
      <xdr:spPr>
        <a:xfrm>
          <a:off x="14611350" y="952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881D5619-2EBF-46A9-99FB-F3BE33144F13}"/>
            </a:ext>
          </a:extLst>
        </xdr:cNvPr>
        <xdr:cNvSpPr txBox="1"/>
      </xdr:nvSpPr>
      <xdr:spPr>
        <a:xfrm>
          <a:off x="1474216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537" name="フローチャート: 判断 536">
          <a:extLst>
            <a:ext uri="{FF2B5EF4-FFF2-40B4-BE49-F238E27FC236}">
              <a16:creationId xmlns:a16="http://schemas.microsoft.com/office/drawing/2014/main" id="{25CAC06D-5FDB-4230-89B7-EBC465EFB38B}"/>
            </a:ext>
          </a:extLst>
        </xdr:cNvPr>
        <xdr:cNvSpPr/>
      </xdr:nvSpPr>
      <xdr:spPr>
        <a:xfrm>
          <a:off x="14649450" y="101701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538" name="フローチャート: 判断 537">
          <a:extLst>
            <a:ext uri="{FF2B5EF4-FFF2-40B4-BE49-F238E27FC236}">
              <a16:creationId xmlns:a16="http://schemas.microsoft.com/office/drawing/2014/main" id="{2A7D74B5-F355-46CF-95F8-D9216B199D47}"/>
            </a:ext>
          </a:extLst>
        </xdr:cNvPr>
        <xdr:cNvSpPr/>
      </xdr:nvSpPr>
      <xdr:spPr>
        <a:xfrm>
          <a:off x="13887450" y="1015492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539" name="フローチャート: 判断 538">
          <a:extLst>
            <a:ext uri="{FF2B5EF4-FFF2-40B4-BE49-F238E27FC236}">
              <a16:creationId xmlns:a16="http://schemas.microsoft.com/office/drawing/2014/main" id="{8DD58807-8BFD-49A5-948B-E958943D624F}"/>
            </a:ext>
          </a:extLst>
        </xdr:cNvPr>
        <xdr:cNvSpPr/>
      </xdr:nvSpPr>
      <xdr:spPr>
        <a:xfrm>
          <a:off x="13089890" y="1012634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540" name="フローチャート: 判断 539">
          <a:extLst>
            <a:ext uri="{FF2B5EF4-FFF2-40B4-BE49-F238E27FC236}">
              <a16:creationId xmlns:a16="http://schemas.microsoft.com/office/drawing/2014/main" id="{7CD4197D-CA7D-4BEA-876B-57D5928B1895}"/>
            </a:ext>
          </a:extLst>
        </xdr:cNvPr>
        <xdr:cNvSpPr/>
      </xdr:nvSpPr>
      <xdr:spPr>
        <a:xfrm>
          <a:off x="12303760" y="10122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541" name="フローチャート: 判断 540">
          <a:extLst>
            <a:ext uri="{FF2B5EF4-FFF2-40B4-BE49-F238E27FC236}">
              <a16:creationId xmlns:a16="http://schemas.microsoft.com/office/drawing/2014/main" id="{E443F9C6-DEBD-4146-B839-ECBFA98DFCD2}"/>
            </a:ext>
          </a:extLst>
        </xdr:cNvPr>
        <xdr:cNvSpPr/>
      </xdr:nvSpPr>
      <xdr:spPr>
        <a:xfrm>
          <a:off x="11487150" y="101085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72699683-39B2-400A-8972-F4CE5722B15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15668DA-0A73-4527-834F-5DD23290AA9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0AC2C35-B229-4B58-AE6F-E8798943908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20B7628-6495-4098-ABE8-F0746A0F5A0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E9BBE81-8574-42F3-A003-49D39C7AA518}"/>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163830</xdr:rowOff>
    </xdr:from>
    <xdr:to>
      <xdr:col>85</xdr:col>
      <xdr:colOff>177800</xdr:colOff>
      <xdr:row>59</xdr:row>
      <xdr:rowOff>93980</xdr:rowOff>
    </xdr:to>
    <xdr:sp macro="" textlink="">
      <xdr:nvSpPr>
        <xdr:cNvPr id="547" name="楕円 546">
          <a:extLst>
            <a:ext uri="{FF2B5EF4-FFF2-40B4-BE49-F238E27FC236}">
              <a16:creationId xmlns:a16="http://schemas.microsoft.com/office/drawing/2014/main" id="{7DC772EE-3456-4EB0-95CF-B6EF39A06FBE}"/>
            </a:ext>
          </a:extLst>
        </xdr:cNvPr>
        <xdr:cNvSpPr/>
      </xdr:nvSpPr>
      <xdr:spPr>
        <a:xfrm>
          <a:off x="14649450" y="101117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15257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D42DDCE7-D4BA-410B-ADFE-BB8502C9415B}"/>
            </a:ext>
          </a:extLst>
        </xdr:cNvPr>
        <xdr:cNvSpPr txBox="1"/>
      </xdr:nvSpPr>
      <xdr:spPr>
        <a:xfrm>
          <a:off x="14742160"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138430</xdr:rowOff>
    </xdr:from>
    <xdr:to>
      <xdr:col>81</xdr:col>
      <xdr:colOff>101600</xdr:colOff>
      <xdr:row>59</xdr:row>
      <xdr:rowOff>68580</xdr:rowOff>
    </xdr:to>
    <xdr:sp macro="" textlink="">
      <xdr:nvSpPr>
        <xdr:cNvPr id="549" name="楕円 548">
          <a:extLst>
            <a:ext uri="{FF2B5EF4-FFF2-40B4-BE49-F238E27FC236}">
              <a16:creationId xmlns:a16="http://schemas.microsoft.com/office/drawing/2014/main" id="{ADC4DBDD-A8B6-4D84-90A3-B579CE6C762C}"/>
            </a:ext>
          </a:extLst>
        </xdr:cNvPr>
        <xdr:cNvSpPr/>
      </xdr:nvSpPr>
      <xdr:spPr>
        <a:xfrm>
          <a:off x="13887450" y="1007872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17780</xdr:rowOff>
    </xdr:from>
    <xdr:to>
      <xdr:col>85</xdr:col>
      <xdr:colOff>127000</xdr:colOff>
      <xdr:row>59</xdr:row>
      <xdr:rowOff>43180</xdr:rowOff>
    </xdr:to>
    <xdr:cxnSp macro="">
      <xdr:nvCxnSpPr>
        <xdr:cNvPr id="550" name="直線コネクタ 549">
          <a:extLst>
            <a:ext uri="{FF2B5EF4-FFF2-40B4-BE49-F238E27FC236}">
              <a16:creationId xmlns:a16="http://schemas.microsoft.com/office/drawing/2014/main" id="{5B580EFA-B9AA-4C35-AFEF-DAF9569BE3F0}"/>
            </a:ext>
          </a:extLst>
        </xdr:cNvPr>
        <xdr:cNvCxnSpPr/>
      </xdr:nvCxnSpPr>
      <xdr:spPr>
        <a:xfrm>
          <a:off x="13942060" y="10137140"/>
          <a:ext cx="762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551" name="楕円 550">
          <a:extLst>
            <a:ext uri="{FF2B5EF4-FFF2-40B4-BE49-F238E27FC236}">
              <a16:creationId xmlns:a16="http://schemas.microsoft.com/office/drawing/2014/main" id="{BFC72E3A-1442-4D0E-82E9-09D75F354C4C}"/>
            </a:ext>
          </a:extLst>
        </xdr:cNvPr>
        <xdr:cNvSpPr/>
      </xdr:nvSpPr>
      <xdr:spPr>
        <a:xfrm>
          <a:off x="13089890" y="100571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17780</xdr:rowOff>
    </xdr:to>
    <xdr:cxnSp macro="">
      <xdr:nvCxnSpPr>
        <xdr:cNvPr id="552" name="直線コネクタ 551">
          <a:extLst>
            <a:ext uri="{FF2B5EF4-FFF2-40B4-BE49-F238E27FC236}">
              <a16:creationId xmlns:a16="http://schemas.microsoft.com/office/drawing/2014/main" id="{F28A04A9-2387-48BE-8691-414EE95DE263}"/>
            </a:ext>
          </a:extLst>
        </xdr:cNvPr>
        <xdr:cNvCxnSpPr/>
      </xdr:nvCxnSpPr>
      <xdr:spPr>
        <a:xfrm>
          <a:off x="13144500" y="10111740"/>
          <a:ext cx="79756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87630</xdr:rowOff>
    </xdr:from>
    <xdr:to>
      <xdr:col>72</xdr:col>
      <xdr:colOff>38100</xdr:colOff>
      <xdr:row>59</xdr:row>
      <xdr:rowOff>17780</xdr:rowOff>
    </xdr:to>
    <xdr:sp macro="" textlink="">
      <xdr:nvSpPr>
        <xdr:cNvPr id="553" name="楕円 552">
          <a:extLst>
            <a:ext uri="{FF2B5EF4-FFF2-40B4-BE49-F238E27FC236}">
              <a16:creationId xmlns:a16="http://schemas.microsoft.com/office/drawing/2014/main" id="{42D43596-22E8-4BE0-A468-FA8E9C86E234}"/>
            </a:ext>
          </a:extLst>
        </xdr:cNvPr>
        <xdr:cNvSpPr/>
      </xdr:nvSpPr>
      <xdr:spPr>
        <a:xfrm>
          <a:off x="12303760" y="10035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138430</xdr:rowOff>
    </xdr:from>
    <xdr:to>
      <xdr:col>76</xdr:col>
      <xdr:colOff>114300</xdr:colOff>
      <xdr:row>58</xdr:row>
      <xdr:rowOff>163830</xdr:rowOff>
    </xdr:to>
    <xdr:cxnSp macro="">
      <xdr:nvCxnSpPr>
        <xdr:cNvPr id="554" name="直線コネクタ 553">
          <a:extLst>
            <a:ext uri="{FF2B5EF4-FFF2-40B4-BE49-F238E27FC236}">
              <a16:creationId xmlns:a16="http://schemas.microsoft.com/office/drawing/2014/main" id="{EAC5304C-87F6-431C-8777-59BD00067C4B}"/>
            </a:ext>
          </a:extLst>
        </xdr:cNvPr>
        <xdr:cNvCxnSpPr/>
      </xdr:nvCxnSpPr>
      <xdr:spPr>
        <a:xfrm>
          <a:off x="12346940" y="10078720"/>
          <a:ext cx="79756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55" name="楕円 554">
          <a:extLst>
            <a:ext uri="{FF2B5EF4-FFF2-40B4-BE49-F238E27FC236}">
              <a16:creationId xmlns:a16="http://schemas.microsoft.com/office/drawing/2014/main" id="{B11CE9C5-2850-4064-9854-F444C7965A1F}"/>
            </a:ext>
          </a:extLst>
        </xdr:cNvPr>
        <xdr:cNvSpPr/>
      </xdr:nvSpPr>
      <xdr:spPr>
        <a:xfrm>
          <a:off x="11487150" y="100037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138430</xdr:rowOff>
    </xdr:to>
    <xdr:cxnSp macro="">
      <xdr:nvCxnSpPr>
        <xdr:cNvPr id="556" name="直線コネクタ 555">
          <a:extLst>
            <a:ext uri="{FF2B5EF4-FFF2-40B4-BE49-F238E27FC236}">
              <a16:creationId xmlns:a16="http://schemas.microsoft.com/office/drawing/2014/main" id="{B6EFC509-5EA7-4AF9-A227-3B392CF21B94}"/>
            </a:ext>
          </a:extLst>
        </xdr:cNvPr>
        <xdr:cNvCxnSpPr/>
      </xdr:nvCxnSpPr>
      <xdr:spPr>
        <a:xfrm>
          <a:off x="11541760" y="10058400"/>
          <a:ext cx="80518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88BB1EB8-EEF7-401A-9AD2-718DFB0F74D8}"/>
            </a:ext>
          </a:extLst>
        </xdr:cNvPr>
        <xdr:cNvSpPr txBox="1"/>
      </xdr:nvSpPr>
      <xdr:spPr>
        <a:xfrm>
          <a:off x="1373823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1616F98A-9E6D-4EC4-9D06-185418F376F9}"/>
            </a:ext>
          </a:extLst>
        </xdr:cNvPr>
        <xdr:cNvSpPr txBox="1"/>
      </xdr:nvSpPr>
      <xdr:spPr>
        <a:xfrm>
          <a:off x="1295718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97807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6E50273C-DE10-4BE7-B8F1-D4926D52F464}"/>
            </a:ext>
          </a:extLst>
        </xdr:cNvPr>
        <xdr:cNvSpPr txBox="1"/>
      </xdr:nvSpPr>
      <xdr:spPr>
        <a:xfrm>
          <a:off x="1217105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0CFB2321-60E4-4DEA-9416-A9026E667E73}"/>
            </a:ext>
          </a:extLst>
        </xdr:cNvPr>
        <xdr:cNvSpPr txBox="1"/>
      </xdr:nvSpPr>
      <xdr:spPr>
        <a:xfrm>
          <a:off x="113544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85107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EC48DDF2-223A-42A0-B919-A3E90EEF68BD}"/>
            </a:ext>
          </a:extLst>
        </xdr:cNvPr>
        <xdr:cNvSpPr txBox="1"/>
      </xdr:nvSpPr>
      <xdr:spPr>
        <a:xfrm>
          <a:off x="13738234" y="9859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59707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5B2188AE-4F22-4031-850F-BBB40DF0BAA6}"/>
            </a:ext>
          </a:extLst>
        </xdr:cNvPr>
        <xdr:cNvSpPr txBox="1"/>
      </xdr:nvSpPr>
      <xdr:spPr>
        <a:xfrm>
          <a:off x="1295718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34307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363798F8-8C07-4675-97D1-82271D0F9F5F}"/>
            </a:ext>
          </a:extLst>
        </xdr:cNvPr>
        <xdr:cNvSpPr txBox="1"/>
      </xdr:nvSpPr>
      <xdr:spPr>
        <a:xfrm>
          <a:off x="12171054" y="980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1250CD44-A428-4CEA-81AD-D98F31C28123}"/>
            </a:ext>
          </a:extLst>
        </xdr:cNvPr>
        <xdr:cNvSpPr txBox="1"/>
      </xdr:nvSpPr>
      <xdr:spPr>
        <a:xfrm>
          <a:off x="113544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3CA9B2E-58CB-4875-979A-105665DC868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A35C7FA2-2B88-4D25-A267-8834BA5C151B}"/>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C221872B-BDCD-46AB-94F3-EBAA1BD68894}"/>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972EB86E-348C-4E8E-AD1C-03EE81D2F742}"/>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D1B3E83D-349C-4D20-B53D-2A78D93DC71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F7060383-16D1-481F-B559-01D7EF2BBD4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38803365-5671-4730-8977-64A1E8CE56E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574D741B-92D5-4B71-BC9E-1616A4C8F5F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ADC2FEE3-8F08-4630-A091-20B5CAAF653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E5CFF24-8315-4301-803B-B01E7FF2001E}"/>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57D7CA00-0D94-4906-B17E-47193CCB29BB}"/>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A5796BA9-E888-4170-BAAA-893B97A33E46}"/>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1CD410F5-6536-42E6-A877-1FBA54CE1235}"/>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3D833DDF-E2E0-4668-A182-4C90A56C0949}"/>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1CC93314-F26B-4839-A060-4414AB9AFF93}"/>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59C987A5-E309-405C-BDBC-713532D07C1C}"/>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CCCB51B3-52B0-41CE-805D-A381E6ACCB05}"/>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9AD0BC42-29A3-4474-96A7-4215E3B5ACAF}"/>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6F5AF963-FAD2-4258-AE8E-28DD3F5ADE92}"/>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F2626775-2EB2-4B5C-A064-F1DC70DFD495}"/>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E249D108-173B-4E39-9320-EFC2FC838742}"/>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880539B9-1EDA-4234-9150-FC123B2E0AEC}"/>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A889E6EC-8C58-434C-A2C3-775E309FE2E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588" name="直線コネクタ 587">
          <a:extLst>
            <a:ext uri="{FF2B5EF4-FFF2-40B4-BE49-F238E27FC236}">
              <a16:creationId xmlns:a16="http://schemas.microsoft.com/office/drawing/2014/main" id="{73E2CC9E-1661-4847-93BF-D8C5B2501ABA}"/>
            </a:ext>
          </a:extLst>
        </xdr:cNvPr>
        <xdr:cNvCxnSpPr/>
      </xdr:nvCxnSpPr>
      <xdr:spPr>
        <a:xfrm flipV="1">
          <a:off x="19947254" y="958786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8237FC31-30D7-4901-BD6A-251AEE99DA54}"/>
            </a:ext>
          </a:extLst>
        </xdr:cNvPr>
        <xdr:cNvSpPr txBox="1"/>
      </xdr:nvSpPr>
      <xdr:spPr>
        <a:xfrm>
          <a:off x="19985990" y="1098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0" name="直線コネクタ 589">
          <a:extLst>
            <a:ext uri="{FF2B5EF4-FFF2-40B4-BE49-F238E27FC236}">
              <a16:creationId xmlns:a16="http://schemas.microsoft.com/office/drawing/2014/main" id="{2E4937A9-7658-458B-8981-9F064794238C}"/>
            </a:ext>
          </a:extLst>
        </xdr:cNvPr>
        <xdr:cNvCxnSpPr/>
      </xdr:nvCxnSpPr>
      <xdr:spPr>
        <a:xfrm>
          <a:off x="19885660" y="10978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F78D783-C674-4F8B-8A5C-92A52290A69D}"/>
            </a:ext>
          </a:extLst>
        </xdr:cNvPr>
        <xdr:cNvSpPr txBox="1"/>
      </xdr:nvSpPr>
      <xdr:spPr>
        <a:xfrm>
          <a:off x="19985990" y="935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92" name="直線コネクタ 591">
          <a:extLst>
            <a:ext uri="{FF2B5EF4-FFF2-40B4-BE49-F238E27FC236}">
              <a16:creationId xmlns:a16="http://schemas.microsoft.com/office/drawing/2014/main" id="{95D1EE21-F86E-4467-9A84-9CCF15B6575E}"/>
            </a:ext>
          </a:extLst>
        </xdr:cNvPr>
        <xdr:cNvCxnSpPr/>
      </xdr:nvCxnSpPr>
      <xdr:spPr>
        <a:xfrm>
          <a:off x="19885660" y="958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A32F14EA-E95D-4829-BE5D-D59DC8883E7F}"/>
            </a:ext>
          </a:extLst>
        </xdr:cNvPr>
        <xdr:cNvSpPr txBox="1"/>
      </xdr:nvSpPr>
      <xdr:spPr>
        <a:xfrm>
          <a:off x="19985990" y="1044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94" name="フローチャート: 判断 593">
          <a:extLst>
            <a:ext uri="{FF2B5EF4-FFF2-40B4-BE49-F238E27FC236}">
              <a16:creationId xmlns:a16="http://schemas.microsoft.com/office/drawing/2014/main" id="{F03D7A91-A15B-47E3-9F62-CF10D5434FDE}"/>
            </a:ext>
          </a:extLst>
        </xdr:cNvPr>
        <xdr:cNvSpPr/>
      </xdr:nvSpPr>
      <xdr:spPr>
        <a:xfrm>
          <a:off x="19904710" y="105905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95" name="フローチャート: 判断 594">
          <a:extLst>
            <a:ext uri="{FF2B5EF4-FFF2-40B4-BE49-F238E27FC236}">
              <a16:creationId xmlns:a16="http://schemas.microsoft.com/office/drawing/2014/main" id="{813F92B6-4EDC-4EA1-B5E4-3F56CDA520F6}"/>
            </a:ext>
          </a:extLst>
        </xdr:cNvPr>
        <xdr:cNvSpPr/>
      </xdr:nvSpPr>
      <xdr:spPr>
        <a:xfrm>
          <a:off x="19161760" y="106000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6" name="フローチャート: 判断 595">
          <a:extLst>
            <a:ext uri="{FF2B5EF4-FFF2-40B4-BE49-F238E27FC236}">
              <a16:creationId xmlns:a16="http://schemas.microsoft.com/office/drawing/2014/main" id="{E983C979-88C6-4F35-BCA8-711B08A83703}"/>
            </a:ext>
          </a:extLst>
        </xdr:cNvPr>
        <xdr:cNvSpPr/>
      </xdr:nvSpPr>
      <xdr:spPr>
        <a:xfrm>
          <a:off x="18345150" y="104990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597" name="フローチャート: 判断 596">
          <a:extLst>
            <a:ext uri="{FF2B5EF4-FFF2-40B4-BE49-F238E27FC236}">
              <a16:creationId xmlns:a16="http://schemas.microsoft.com/office/drawing/2014/main" id="{91A45823-5863-441B-9AE3-935BB10DA963}"/>
            </a:ext>
          </a:extLst>
        </xdr:cNvPr>
        <xdr:cNvSpPr/>
      </xdr:nvSpPr>
      <xdr:spPr>
        <a:xfrm>
          <a:off x="17547590" y="105048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98" name="フローチャート: 判断 597">
          <a:extLst>
            <a:ext uri="{FF2B5EF4-FFF2-40B4-BE49-F238E27FC236}">
              <a16:creationId xmlns:a16="http://schemas.microsoft.com/office/drawing/2014/main" id="{0379F848-AD9D-4060-96F2-9D4871CB6F7A}"/>
            </a:ext>
          </a:extLst>
        </xdr:cNvPr>
        <xdr:cNvSpPr/>
      </xdr:nvSpPr>
      <xdr:spPr>
        <a:xfrm>
          <a:off x="1676146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0552D2E-EAAF-4E9C-B0BB-A5164CCECFD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85A81BE-EE32-4735-95CD-E4DC588DA2F6}"/>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90A276C-18BD-4CD9-951E-8A1C45FFE06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36BA053-8097-4DFC-BC7A-3F8B44435083}"/>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D5B8380-A197-41F4-81D9-3BA88AC43B71}"/>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楕円 603">
          <a:extLst>
            <a:ext uri="{FF2B5EF4-FFF2-40B4-BE49-F238E27FC236}">
              <a16:creationId xmlns:a16="http://schemas.microsoft.com/office/drawing/2014/main" id="{5DBACC9E-73B9-4385-B257-91F2528F7E77}"/>
            </a:ext>
          </a:extLst>
        </xdr:cNvPr>
        <xdr:cNvSpPr/>
      </xdr:nvSpPr>
      <xdr:spPr>
        <a:xfrm>
          <a:off x="19904710" y="106095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129557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F79C8CC5-7C89-41AF-8B5D-5CB00832075A}"/>
            </a:ext>
          </a:extLst>
        </xdr:cNvPr>
        <xdr:cNvSpPr txBox="1"/>
      </xdr:nvSpPr>
      <xdr:spPr>
        <a:xfrm>
          <a:off x="1998599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06" name="楕円 605">
          <a:extLst>
            <a:ext uri="{FF2B5EF4-FFF2-40B4-BE49-F238E27FC236}">
              <a16:creationId xmlns:a16="http://schemas.microsoft.com/office/drawing/2014/main" id="{489C6C3B-7991-4A2A-9D84-EB70905AC662}"/>
            </a:ext>
          </a:extLst>
        </xdr:cNvPr>
        <xdr:cNvSpPr/>
      </xdr:nvSpPr>
      <xdr:spPr>
        <a:xfrm>
          <a:off x="19161760" y="106191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30480</xdr:rowOff>
    </xdr:from>
    <xdr:to>
      <xdr:col>116</xdr:col>
      <xdr:colOff>63500</xdr:colOff>
      <xdr:row>62</xdr:row>
      <xdr:rowOff>38100</xdr:rowOff>
    </xdr:to>
    <xdr:cxnSp macro="">
      <xdr:nvCxnSpPr>
        <xdr:cNvPr id="607" name="直線コネクタ 606">
          <a:extLst>
            <a:ext uri="{FF2B5EF4-FFF2-40B4-BE49-F238E27FC236}">
              <a16:creationId xmlns:a16="http://schemas.microsoft.com/office/drawing/2014/main" id="{33E598C0-8AA4-46F1-9BE0-2E76DABCC971}"/>
            </a:ext>
          </a:extLst>
        </xdr:cNvPr>
        <xdr:cNvCxnSpPr/>
      </xdr:nvCxnSpPr>
      <xdr:spPr>
        <a:xfrm flipV="1">
          <a:off x="19204940" y="1065847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08" name="楕円 607">
          <a:extLst>
            <a:ext uri="{FF2B5EF4-FFF2-40B4-BE49-F238E27FC236}">
              <a16:creationId xmlns:a16="http://schemas.microsoft.com/office/drawing/2014/main" id="{2E86B0AC-3430-4371-8FE2-7832C62D7E66}"/>
            </a:ext>
          </a:extLst>
        </xdr:cNvPr>
        <xdr:cNvSpPr/>
      </xdr:nvSpPr>
      <xdr:spPr>
        <a:xfrm>
          <a:off x="18345150" y="10619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09" name="直線コネクタ 608">
          <a:extLst>
            <a:ext uri="{FF2B5EF4-FFF2-40B4-BE49-F238E27FC236}">
              <a16:creationId xmlns:a16="http://schemas.microsoft.com/office/drawing/2014/main" id="{1FCAC4D9-155B-4FAC-9502-ADF17A0EEF35}"/>
            </a:ext>
          </a:extLst>
        </xdr:cNvPr>
        <xdr:cNvCxnSpPr/>
      </xdr:nvCxnSpPr>
      <xdr:spPr>
        <a:xfrm>
          <a:off x="18399760" y="106680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610" name="楕円 609">
          <a:extLst>
            <a:ext uri="{FF2B5EF4-FFF2-40B4-BE49-F238E27FC236}">
              <a16:creationId xmlns:a16="http://schemas.microsoft.com/office/drawing/2014/main" id="{B2F089C0-4B76-4F89-A78E-E5DC73A4240C}"/>
            </a:ext>
          </a:extLst>
        </xdr:cNvPr>
        <xdr:cNvSpPr/>
      </xdr:nvSpPr>
      <xdr:spPr>
        <a:xfrm>
          <a:off x="17547590" y="106286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45720</xdr:rowOff>
    </xdr:to>
    <xdr:cxnSp macro="">
      <xdr:nvCxnSpPr>
        <xdr:cNvPr id="611" name="直線コネクタ 610">
          <a:extLst>
            <a:ext uri="{FF2B5EF4-FFF2-40B4-BE49-F238E27FC236}">
              <a16:creationId xmlns:a16="http://schemas.microsoft.com/office/drawing/2014/main" id="{957AE8B2-DBA4-4097-9BDB-BF8BB3432F9D}"/>
            </a:ext>
          </a:extLst>
        </xdr:cNvPr>
        <xdr:cNvCxnSpPr/>
      </xdr:nvCxnSpPr>
      <xdr:spPr>
        <a:xfrm flipV="1">
          <a:off x="17602200" y="1066800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170180</xdr:rowOff>
    </xdr:from>
    <xdr:to>
      <xdr:col>98</xdr:col>
      <xdr:colOff>38100</xdr:colOff>
      <xdr:row>62</xdr:row>
      <xdr:rowOff>100330</xdr:rowOff>
    </xdr:to>
    <xdr:sp macro="" textlink="">
      <xdr:nvSpPr>
        <xdr:cNvPr id="612" name="楕円 611">
          <a:extLst>
            <a:ext uri="{FF2B5EF4-FFF2-40B4-BE49-F238E27FC236}">
              <a16:creationId xmlns:a16="http://schemas.microsoft.com/office/drawing/2014/main" id="{4288267D-4754-4448-B6A7-A093D8678707}"/>
            </a:ext>
          </a:extLst>
        </xdr:cNvPr>
        <xdr:cNvSpPr/>
      </xdr:nvSpPr>
      <xdr:spPr>
        <a:xfrm>
          <a:off x="16761460" y="106324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49530</xdr:rowOff>
    </xdr:to>
    <xdr:cxnSp macro="">
      <xdr:nvCxnSpPr>
        <xdr:cNvPr id="613" name="直線コネクタ 612">
          <a:extLst>
            <a:ext uri="{FF2B5EF4-FFF2-40B4-BE49-F238E27FC236}">
              <a16:creationId xmlns:a16="http://schemas.microsoft.com/office/drawing/2014/main" id="{56A58E86-23CD-4FAF-9612-BC18EAB0A3A5}"/>
            </a:ext>
          </a:extLst>
        </xdr:cNvPr>
        <xdr:cNvCxnSpPr/>
      </xdr:nvCxnSpPr>
      <xdr:spPr>
        <a:xfrm flipV="1">
          <a:off x="16804640" y="1067752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614" name="n_1aveValue【保健センター・保健所】&#10;一人当たり面積">
          <a:extLst>
            <a:ext uri="{FF2B5EF4-FFF2-40B4-BE49-F238E27FC236}">
              <a16:creationId xmlns:a16="http://schemas.microsoft.com/office/drawing/2014/main" id="{1B846E16-5EE6-4ADF-A246-7F3A6E03B027}"/>
            </a:ext>
          </a:extLst>
        </xdr:cNvPr>
        <xdr:cNvSpPr txBox="1"/>
      </xdr:nvSpPr>
      <xdr:spPr>
        <a:xfrm>
          <a:off x="18982132"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15" name="n_2aveValue【保健センター・保健所】&#10;一人当たり面積">
          <a:extLst>
            <a:ext uri="{FF2B5EF4-FFF2-40B4-BE49-F238E27FC236}">
              <a16:creationId xmlns:a16="http://schemas.microsoft.com/office/drawing/2014/main" id="{E45C3A00-ACF5-4A98-9ABF-A431A569C427}"/>
            </a:ext>
          </a:extLst>
        </xdr:cNvPr>
        <xdr:cNvSpPr txBox="1"/>
      </xdr:nvSpPr>
      <xdr:spPr>
        <a:xfrm>
          <a:off x="18182032"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616" name="n_3aveValue【保健センター・保健所】&#10;一人当たり面積">
          <a:extLst>
            <a:ext uri="{FF2B5EF4-FFF2-40B4-BE49-F238E27FC236}">
              <a16:creationId xmlns:a16="http://schemas.microsoft.com/office/drawing/2014/main" id="{AC3C9C08-2DE6-4927-8531-B6D87F232E69}"/>
            </a:ext>
          </a:extLst>
        </xdr:cNvPr>
        <xdr:cNvSpPr txBox="1"/>
      </xdr:nvSpPr>
      <xdr:spPr>
        <a:xfrm>
          <a:off x="17384472"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617" name="n_4aveValue【保健センター・保健所】&#10;一人当たり面積">
          <a:extLst>
            <a:ext uri="{FF2B5EF4-FFF2-40B4-BE49-F238E27FC236}">
              <a16:creationId xmlns:a16="http://schemas.microsoft.com/office/drawing/2014/main" id="{5BB46E39-3953-4451-B611-1753E955D70A}"/>
            </a:ext>
          </a:extLst>
        </xdr:cNvPr>
        <xdr:cNvSpPr txBox="1"/>
      </xdr:nvSpPr>
      <xdr:spPr>
        <a:xfrm>
          <a:off x="1658881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18" name="n_1mainValue【保健センター・保健所】&#10;一人当たり面積">
          <a:extLst>
            <a:ext uri="{FF2B5EF4-FFF2-40B4-BE49-F238E27FC236}">
              <a16:creationId xmlns:a16="http://schemas.microsoft.com/office/drawing/2014/main" id="{4E0364FF-534B-4B5F-9BF8-5E2FB59EFC2A}"/>
            </a:ext>
          </a:extLst>
        </xdr:cNvPr>
        <xdr:cNvSpPr txBox="1"/>
      </xdr:nvSpPr>
      <xdr:spPr>
        <a:xfrm>
          <a:off x="18982132"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9" name="n_2mainValue【保健センター・保健所】&#10;一人当たり面積">
          <a:extLst>
            <a:ext uri="{FF2B5EF4-FFF2-40B4-BE49-F238E27FC236}">
              <a16:creationId xmlns:a16="http://schemas.microsoft.com/office/drawing/2014/main" id="{52F6E8E2-2FC9-448C-B85B-EFA2C0A2A5F2}"/>
            </a:ext>
          </a:extLst>
        </xdr:cNvPr>
        <xdr:cNvSpPr txBox="1"/>
      </xdr:nvSpPr>
      <xdr:spPr>
        <a:xfrm>
          <a:off x="18182032"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620" name="n_3mainValue【保健センター・保健所】&#10;一人当たり面積">
          <a:extLst>
            <a:ext uri="{FF2B5EF4-FFF2-40B4-BE49-F238E27FC236}">
              <a16:creationId xmlns:a16="http://schemas.microsoft.com/office/drawing/2014/main" id="{69ECABD7-4C7F-4D83-867C-E0435C9FD1E9}"/>
            </a:ext>
          </a:extLst>
        </xdr:cNvPr>
        <xdr:cNvSpPr txBox="1"/>
      </xdr:nvSpPr>
      <xdr:spPr>
        <a:xfrm>
          <a:off x="17384472"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91457</xdr:rowOff>
    </xdr:from>
    <xdr:ext cx="469744" cy="259045"/>
    <xdr:sp macro="" textlink="">
      <xdr:nvSpPr>
        <xdr:cNvPr id="621" name="n_4mainValue【保健センター・保健所】&#10;一人当たり面積">
          <a:extLst>
            <a:ext uri="{FF2B5EF4-FFF2-40B4-BE49-F238E27FC236}">
              <a16:creationId xmlns:a16="http://schemas.microsoft.com/office/drawing/2014/main" id="{A40A28A8-6B97-4A81-BA78-B65452EC1393}"/>
            </a:ext>
          </a:extLst>
        </xdr:cNvPr>
        <xdr:cNvSpPr txBox="1"/>
      </xdr:nvSpPr>
      <xdr:spPr>
        <a:xfrm>
          <a:off x="1658881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33C9CA14-55BB-4B6E-B5BA-6696AB4C85B3}"/>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BEE97C2E-DA2F-4258-AF73-87D7A2FCAB7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2B89A089-CE44-4A11-87A7-A0B94B839DC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F4EF5FF-6463-4AB8-AF8D-FC3535C388E0}"/>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425C2827-33D9-4561-B63A-71B866C669C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7BF4BD34-2EFB-4E41-8D24-740872BF9D77}"/>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714AD3A7-8A88-4F54-90D0-F2545B8DBC6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C77E1D36-F3B1-4477-B72F-F1A4F1E97DF7}"/>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D5D835C4-C619-4446-BF62-4AD323D8DE20}"/>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7F9DFE82-63DE-47DE-8B10-4ACD99BC8574}"/>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564784B6-65E3-4499-8305-879961955C18}"/>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573FEE82-71CE-4173-A967-F728FD17DB1E}"/>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609252A-397F-4552-BE41-57DCE32E9D1E}"/>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C3DE632B-2B34-4986-9B88-7E10D59AFB9D}"/>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1003AC76-6B7F-4648-B650-026C50887146}"/>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1C7EC176-D7C7-451E-8AE8-6238C24B605A}"/>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62DDEA54-4559-454D-8210-90FD96A78357}"/>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F08674C4-F798-4955-BBB3-9EF6F7396A86}"/>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BA0F0CA1-C2E5-4153-8585-B6721BDE1754}"/>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C6A6CBDB-E6FF-43CA-AE9E-19F659D6926A}"/>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7C903CD3-8D71-423F-BF8B-2B644571797B}"/>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3E46E2FC-EB2B-47AB-B496-8CA7400AFDE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C4EEB391-719B-4F57-AC79-F475FC1DCF53}"/>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DEEC85BD-24A5-4538-9301-8405C0339A8D}"/>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46" name="直線コネクタ 645">
          <a:extLst>
            <a:ext uri="{FF2B5EF4-FFF2-40B4-BE49-F238E27FC236}">
              <a16:creationId xmlns:a16="http://schemas.microsoft.com/office/drawing/2014/main" id="{60CA865D-B5F9-4954-B41F-D1FBA0AF3C71}"/>
            </a:ext>
          </a:extLst>
        </xdr:cNvPr>
        <xdr:cNvCxnSpPr/>
      </xdr:nvCxnSpPr>
      <xdr:spPr>
        <a:xfrm flipV="1">
          <a:off x="14703424" y="1333309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47" name="【消防施設】&#10;有形固定資産減価償却率最小値テキスト">
          <a:extLst>
            <a:ext uri="{FF2B5EF4-FFF2-40B4-BE49-F238E27FC236}">
              <a16:creationId xmlns:a16="http://schemas.microsoft.com/office/drawing/2014/main" id="{F18632DD-724C-45AB-A122-6B91B07CC694}"/>
            </a:ext>
          </a:extLst>
        </xdr:cNvPr>
        <xdr:cNvSpPr txBox="1"/>
      </xdr:nvSpPr>
      <xdr:spPr>
        <a:xfrm>
          <a:off x="14742160" y="1476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48" name="直線コネクタ 647">
          <a:extLst>
            <a:ext uri="{FF2B5EF4-FFF2-40B4-BE49-F238E27FC236}">
              <a16:creationId xmlns:a16="http://schemas.microsoft.com/office/drawing/2014/main" id="{8D05E643-68E4-41A7-A1FB-FA704F4C3DDC}"/>
            </a:ext>
          </a:extLst>
        </xdr:cNvPr>
        <xdr:cNvCxnSpPr/>
      </xdr:nvCxnSpPr>
      <xdr:spPr>
        <a:xfrm>
          <a:off x="14611350" y="14756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49" name="【消防施設】&#10;有形固定資産減価償却率最大値テキスト">
          <a:extLst>
            <a:ext uri="{FF2B5EF4-FFF2-40B4-BE49-F238E27FC236}">
              <a16:creationId xmlns:a16="http://schemas.microsoft.com/office/drawing/2014/main" id="{5369B2D3-1A0B-4775-8B3A-4C05D6133868}"/>
            </a:ext>
          </a:extLst>
        </xdr:cNvPr>
        <xdr:cNvSpPr txBox="1"/>
      </xdr:nvSpPr>
      <xdr:spPr>
        <a:xfrm>
          <a:off x="14742160" y="1311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50" name="直線コネクタ 649">
          <a:extLst>
            <a:ext uri="{FF2B5EF4-FFF2-40B4-BE49-F238E27FC236}">
              <a16:creationId xmlns:a16="http://schemas.microsoft.com/office/drawing/2014/main" id="{A5FE2C25-128D-4782-88A4-94330BAC9C2A}"/>
            </a:ext>
          </a:extLst>
        </xdr:cNvPr>
        <xdr:cNvCxnSpPr/>
      </xdr:nvCxnSpPr>
      <xdr:spPr>
        <a:xfrm>
          <a:off x="14611350" y="1333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93D60C5C-775D-46AB-9A1E-04FB56F6C650}"/>
            </a:ext>
          </a:extLst>
        </xdr:cNvPr>
        <xdr:cNvSpPr txBox="1"/>
      </xdr:nvSpPr>
      <xdr:spPr>
        <a:xfrm>
          <a:off x="1474216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52" name="フローチャート: 判断 651">
          <a:extLst>
            <a:ext uri="{FF2B5EF4-FFF2-40B4-BE49-F238E27FC236}">
              <a16:creationId xmlns:a16="http://schemas.microsoft.com/office/drawing/2014/main" id="{7AE7E203-B135-4F26-A6B9-28A6C847E6B3}"/>
            </a:ext>
          </a:extLst>
        </xdr:cNvPr>
        <xdr:cNvSpPr/>
      </xdr:nvSpPr>
      <xdr:spPr>
        <a:xfrm>
          <a:off x="14649450" y="140233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53" name="フローチャート: 判断 652">
          <a:extLst>
            <a:ext uri="{FF2B5EF4-FFF2-40B4-BE49-F238E27FC236}">
              <a16:creationId xmlns:a16="http://schemas.microsoft.com/office/drawing/2014/main" id="{8B207F58-0F09-4687-9618-EFDCE2609D63}"/>
            </a:ext>
          </a:extLst>
        </xdr:cNvPr>
        <xdr:cNvSpPr/>
      </xdr:nvSpPr>
      <xdr:spPr>
        <a:xfrm>
          <a:off x="13887450" y="139471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54" name="フローチャート: 判断 653">
          <a:extLst>
            <a:ext uri="{FF2B5EF4-FFF2-40B4-BE49-F238E27FC236}">
              <a16:creationId xmlns:a16="http://schemas.microsoft.com/office/drawing/2014/main" id="{E52DE5E3-F853-4EE8-A30E-20E0FAC07AAB}"/>
            </a:ext>
          </a:extLst>
        </xdr:cNvPr>
        <xdr:cNvSpPr/>
      </xdr:nvSpPr>
      <xdr:spPr>
        <a:xfrm>
          <a:off x="13089890" y="139947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55" name="フローチャート: 判断 654">
          <a:extLst>
            <a:ext uri="{FF2B5EF4-FFF2-40B4-BE49-F238E27FC236}">
              <a16:creationId xmlns:a16="http://schemas.microsoft.com/office/drawing/2014/main" id="{290DF1DD-CED9-4C51-9DD7-1028C1E0F96B}"/>
            </a:ext>
          </a:extLst>
        </xdr:cNvPr>
        <xdr:cNvSpPr/>
      </xdr:nvSpPr>
      <xdr:spPr>
        <a:xfrm>
          <a:off x="12303760" y="1393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6" name="フローチャート: 判断 655">
          <a:extLst>
            <a:ext uri="{FF2B5EF4-FFF2-40B4-BE49-F238E27FC236}">
              <a16:creationId xmlns:a16="http://schemas.microsoft.com/office/drawing/2014/main" id="{55A09864-E831-4DFB-B64E-0B0BC25E6EA4}"/>
            </a:ext>
          </a:extLst>
        </xdr:cNvPr>
        <xdr:cNvSpPr/>
      </xdr:nvSpPr>
      <xdr:spPr>
        <a:xfrm>
          <a:off x="11487150" y="139357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D9B6999-4E00-4E30-9FB9-DC6447D77E17}"/>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2DA843A-62FE-4E7D-8F8F-FB5FD7DF0D86}"/>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496C2B6-E2C0-4A36-8D65-FE811A7FF24D}"/>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01EF11C-C156-49AE-829A-B83A843220DE}"/>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03FBE70-13D7-45BE-9440-99A9BC13EF0A}"/>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17780</xdr:rowOff>
    </xdr:from>
    <xdr:to>
      <xdr:col>85</xdr:col>
      <xdr:colOff>177800</xdr:colOff>
      <xdr:row>83</xdr:row>
      <xdr:rowOff>119380</xdr:rowOff>
    </xdr:to>
    <xdr:sp macro="" textlink="">
      <xdr:nvSpPr>
        <xdr:cNvPr id="662" name="楕円 661">
          <a:extLst>
            <a:ext uri="{FF2B5EF4-FFF2-40B4-BE49-F238E27FC236}">
              <a16:creationId xmlns:a16="http://schemas.microsoft.com/office/drawing/2014/main" id="{BFE71CB0-6E67-409F-BAEB-4CCE24AD75DB}"/>
            </a:ext>
          </a:extLst>
        </xdr:cNvPr>
        <xdr:cNvSpPr/>
      </xdr:nvSpPr>
      <xdr:spPr>
        <a:xfrm>
          <a:off x="14649450" y="142519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167657</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61AE20D8-9CB0-40D2-9B28-56CDEF8F1EBC}"/>
            </a:ext>
          </a:extLst>
        </xdr:cNvPr>
        <xdr:cNvSpPr txBox="1"/>
      </xdr:nvSpPr>
      <xdr:spPr>
        <a:xfrm>
          <a:off x="14742160" y="1423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664" name="楕円 663">
          <a:extLst>
            <a:ext uri="{FF2B5EF4-FFF2-40B4-BE49-F238E27FC236}">
              <a16:creationId xmlns:a16="http://schemas.microsoft.com/office/drawing/2014/main" id="{9A24675F-1804-4BA8-9737-28C8B10E0C3F}"/>
            </a:ext>
          </a:extLst>
        </xdr:cNvPr>
        <xdr:cNvSpPr/>
      </xdr:nvSpPr>
      <xdr:spPr>
        <a:xfrm>
          <a:off x="13887450" y="138233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83</xdr:row>
      <xdr:rowOff>68580</xdr:rowOff>
    </xdr:to>
    <xdr:cxnSp macro="">
      <xdr:nvCxnSpPr>
        <xdr:cNvPr id="665" name="直線コネクタ 664">
          <a:extLst>
            <a:ext uri="{FF2B5EF4-FFF2-40B4-BE49-F238E27FC236}">
              <a16:creationId xmlns:a16="http://schemas.microsoft.com/office/drawing/2014/main" id="{2DC0A1DA-C73F-485C-B1C4-82ABC9929C8E}"/>
            </a:ext>
          </a:extLst>
        </xdr:cNvPr>
        <xdr:cNvCxnSpPr/>
      </xdr:nvCxnSpPr>
      <xdr:spPr>
        <a:xfrm>
          <a:off x="13942060" y="13877925"/>
          <a:ext cx="762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67311</xdr:rowOff>
    </xdr:from>
    <xdr:to>
      <xdr:col>76</xdr:col>
      <xdr:colOff>165100</xdr:colOff>
      <xdr:row>80</xdr:row>
      <xdr:rowOff>168911</xdr:rowOff>
    </xdr:to>
    <xdr:sp macro="" textlink="">
      <xdr:nvSpPr>
        <xdr:cNvPr id="666" name="楕円 665">
          <a:extLst>
            <a:ext uri="{FF2B5EF4-FFF2-40B4-BE49-F238E27FC236}">
              <a16:creationId xmlns:a16="http://schemas.microsoft.com/office/drawing/2014/main" id="{F5C963FC-7BF2-4CBB-B462-7C67D657973A}"/>
            </a:ext>
          </a:extLst>
        </xdr:cNvPr>
        <xdr:cNvSpPr/>
      </xdr:nvSpPr>
      <xdr:spPr>
        <a:xfrm>
          <a:off x="13089890" y="1378140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80</xdr:row>
      <xdr:rowOff>160020</xdr:rowOff>
    </xdr:to>
    <xdr:cxnSp macro="">
      <xdr:nvCxnSpPr>
        <xdr:cNvPr id="667" name="直線コネクタ 666">
          <a:extLst>
            <a:ext uri="{FF2B5EF4-FFF2-40B4-BE49-F238E27FC236}">
              <a16:creationId xmlns:a16="http://schemas.microsoft.com/office/drawing/2014/main" id="{D8E8B61F-5A62-4CF7-98A6-C354F48CC4BB}"/>
            </a:ext>
          </a:extLst>
        </xdr:cNvPr>
        <xdr:cNvCxnSpPr/>
      </xdr:nvCxnSpPr>
      <xdr:spPr>
        <a:xfrm>
          <a:off x="13144500" y="13836016"/>
          <a:ext cx="7975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36830</xdr:rowOff>
    </xdr:from>
    <xdr:to>
      <xdr:col>72</xdr:col>
      <xdr:colOff>38100</xdr:colOff>
      <xdr:row>80</xdr:row>
      <xdr:rowOff>138430</xdr:rowOff>
    </xdr:to>
    <xdr:sp macro="" textlink="">
      <xdr:nvSpPr>
        <xdr:cNvPr id="668" name="楕円 667">
          <a:extLst>
            <a:ext uri="{FF2B5EF4-FFF2-40B4-BE49-F238E27FC236}">
              <a16:creationId xmlns:a16="http://schemas.microsoft.com/office/drawing/2014/main" id="{F5B75A9D-FF75-4EE7-84DB-39FA8A7E55E5}"/>
            </a:ext>
          </a:extLst>
        </xdr:cNvPr>
        <xdr:cNvSpPr/>
      </xdr:nvSpPr>
      <xdr:spPr>
        <a:xfrm>
          <a:off x="12303760" y="13752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87630</xdr:rowOff>
    </xdr:from>
    <xdr:to>
      <xdr:col>76</xdr:col>
      <xdr:colOff>114300</xdr:colOff>
      <xdr:row>80</xdr:row>
      <xdr:rowOff>118111</xdr:rowOff>
    </xdr:to>
    <xdr:cxnSp macro="">
      <xdr:nvCxnSpPr>
        <xdr:cNvPr id="669" name="直線コネクタ 668">
          <a:extLst>
            <a:ext uri="{FF2B5EF4-FFF2-40B4-BE49-F238E27FC236}">
              <a16:creationId xmlns:a16="http://schemas.microsoft.com/office/drawing/2014/main" id="{AFD9C95B-7B41-495F-9C6D-F5B0FC8F978B}"/>
            </a:ext>
          </a:extLst>
        </xdr:cNvPr>
        <xdr:cNvCxnSpPr/>
      </xdr:nvCxnSpPr>
      <xdr:spPr>
        <a:xfrm>
          <a:off x="12346940" y="13807440"/>
          <a:ext cx="7975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95886</xdr:rowOff>
    </xdr:from>
    <xdr:to>
      <xdr:col>67</xdr:col>
      <xdr:colOff>101600</xdr:colOff>
      <xdr:row>80</xdr:row>
      <xdr:rowOff>26036</xdr:rowOff>
    </xdr:to>
    <xdr:sp macro="" textlink="">
      <xdr:nvSpPr>
        <xdr:cNvPr id="670" name="楕円 669">
          <a:extLst>
            <a:ext uri="{FF2B5EF4-FFF2-40B4-BE49-F238E27FC236}">
              <a16:creationId xmlns:a16="http://schemas.microsoft.com/office/drawing/2014/main" id="{D1EB82D2-721E-433F-9436-B6F7DA1FC2E7}"/>
            </a:ext>
          </a:extLst>
        </xdr:cNvPr>
        <xdr:cNvSpPr/>
      </xdr:nvSpPr>
      <xdr:spPr>
        <a:xfrm>
          <a:off x="11487150" y="136366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146686</xdr:rowOff>
    </xdr:from>
    <xdr:to>
      <xdr:col>71</xdr:col>
      <xdr:colOff>177800</xdr:colOff>
      <xdr:row>80</xdr:row>
      <xdr:rowOff>87630</xdr:rowOff>
    </xdr:to>
    <xdr:cxnSp macro="">
      <xdr:nvCxnSpPr>
        <xdr:cNvPr id="671" name="直線コネクタ 670">
          <a:extLst>
            <a:ext uri="{FF2B5EF4-FFF2-40B4-BE49-F238E27FC236}">
              <a16:creationId xmlns:a16="http://schemas.microsoft.com/office/drawing/2014/main" id="{6463590E-516C-487D-B806-0831D13E46FD}"/>
            </a:ext>
          </a:extLst>
        </xdr:cNvPr>
        <xdr:cNvCxnSpPr/>
      </xdr:nvCxnSpPr>
      <xdr:spPr>
        <a:xfrm>
          <a:off x="11541760" y="13689331"/>
          <a:ext cx="80518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672" name="n_1aveValue【消防施設】&#10;有形固定資産減価償却率">
          <a:extLst>
            <a:ext uri="{FF2B5EF4-FFF2-40B4-BE49-F238E27FC236}">
              <a16:creationId xmlns:a16="http://schemas.microsoft.com/office/drawing/2014/main" id="{9AF706E4-7719-42E0-9063-E46D350877C8}"/>
            </a:ext>
          </a:extLst>
        </xdr:cNvPr>
        <xdr:cNvSpPr txBox="1"/>
      </xdr:nvSpPr>
      <xdr:spPr>
        <a:xfrm>
          <a:off x="1373823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673" name="n_2aveValue【消防施設】&#10;有形固定資産減価償却率">
          <a:extLst>
            <a:ext uri="{FF2B5EF4-FFF2-40B4-BE49-F238E27FC236}">
              <a16:creationId xmlns:a16="http://schemas.microsoft.com/office/drawing/2014/main" id="{365BE56F-6EA3-4760-ABD1-0BCEF16F7288}"/>
            </a:ext>
          </a:extLst>
        </xdr:cNvPr>
        <xdr:cNvSpPr txBox="1"/>
      </xdr:nvSpPr>
      <xdr:spPr>
        <a:xfrm>
          <a:off x="12957184" y="1408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674" name="n_3aveValue【消防施設】&#10;有形固定資産減価償却率">
          <a:extLst>
            <a:ext uri="{FF2B5EF4-FFF2-40B4-BE49-F238E27FC236}">
              <a16:creationId xmlns:a16="http://schemas.microsoft.com/office/drawing/2014/main" id="{6E113910-74BC-4923-B4C7-50599A3E372B}"/>
            </a:ext>
          </a:extLst>
        </xdr:cNvPr>
        <xdr:cNvSpPr txBox="1"/>
      </xdr:nvSpPr>
      <xdr:spPr>
        <a:xfrm>
          <a:off x="1217105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675" name="n_4aveValue【消防施設】&#10;有形固定資産減価償却率">
          <a:extLst>
            <a:ext uri="{FF2B5EF4-FFF2-40B4-BE49-F238E27FC236}">
              <a16:creationId xmlns:a16="http://schemas.microsoft.com/office/drawing/2014/main" id="{D190F67A-AADD-49AE-8149-8D2BB3C194A0}"/>
            </a:ext>
          </a:extLst>
        </xdr:cNvPr>
        <xdr:cNvSpPr txBox="1"/>
      </xdr:nvSpPr>
      <xdr:spPr>
        <a:xfrm>
          <a:off x="113544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676" name="n_1mainValue【消防施設】&#10;有形固定資産減価償却率">
          <a:extLst>
            <a:ext uri="{FF2B5EF4-FFF2-40B4-BE49-F238E27FC236}">
              <a16:creationId xmlns:a16="http://schemas.microsoft.com/office/drawing/2014/main" id="{DB3CB261-740E-4295-95AB-8E73ABDC8EF0}"/>
            </a:ext>
          </a:extLst>
        </xdr:cNvPr>
        <xdr:cNvSpPr txBox="1"/>
      </xdr:nvSpPr>
      <xdr:spPr>
        <a:xfrm>
          <a:off x="1373823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13988</xdr:rowOff>
    </xdr:from>
    <xdr:ext cx="405111" cy="259045"/>
    <xdr:sp macro="" textlink="">
      <xdr:nvSpPr>
        <xdr:cNvPr id="677" name="n_2mainValue【消防施設】&#10;有形固定資産減価償却率">
          <a:extLst>
            <a:ext uri="{FF2B5EF4-FFF2-40B4-BE49-F238E27FC236}">
              <a16:creationId xmlns:a16="http://schemas.microsoft.com/office/drawing/2014/main" id="{BDB72A83-46DB-4C20-AEF4-DFCBA7866A9E}"/>
            </a:ext>
          </a:extLst>
        </xdr:cNvPr>
        <xdr:cNvSpPr txBox="1"/>
      </xdr:nvSpPr>
      <xdr:spPr>
        <a:xfrm>
          <a:off x="12957184" y="13562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154957</xdr:rowOff>
    </xdr:from>
    <xdr:ext cx="405111" cy="259045"/>
    <xdr:sp macro="" textlink="">
      <xdr:nvSpPr>
        <xdr:cNvPr id="678" name="n_3mainValue【消防施設】&#10;有形固定資産減価償却率">
          <a:extLst>
            <a:ext uri="{FF2B5EF4-FFF2-40B4-BE49-F238E27FC236}">
              <a16:creationId xmlns:a16="http://schemas.microsoft.com/office/drawing/2014/main" id="{F0A7B093-C26B-4679-9C55-B721B0E92F06}"/>
            </a:ext>
          </a:extLst>
        </xdr:cNvPr>
        <xdr:cNvSpPr txBox="1"/>
      </xdr:nvSpPr>
      <xdr:spPr>
        <a:xfrm>
          <a:off x="1217105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42563</xdr:rowOff>
    </xdr:from>
    <xdr:ext cx="405111" cy="259045"/>
    <xdr:sp macro="" textlink="">
      <xdr:nvSpPr>
        <xdr:cNvPr id="679" name="n_4mainValue【消防施設】&#10;有形固定資産減価償却率">
          <a:extLst>
            <a:ext uri="{FF2B5EF4-FFF2-40B4-BE49-F238E27FC236}">
              <a16:creationId xmlns:a16="http://schemas.microsoft.com/office/drawing/2014/main" id="{1911116D-1BD9-4DA9-AA4A-FF910CBEEA1F}"/>
            </a:ext>
          </a:extLst>
        </xdr:cNvPr>
        <xdr:cNvSpPr txBox="1"/>
      </xdr:nvSpPr>
      <xdr:spPr>
        <a:xfrm>
          <a:off x="11354444" y="1341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48EBB50C-0784-4550-BF20-C09CE3AF119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86727FA6-664B-4C43-B1C2-A2DEB4DF25BA}"/>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2366DD5D-E704-4C2B-8453-7F4EA45DE0A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B47D1C33-A175-4A37-A39F-9757EC602B37}"/>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E06F2811-6634-47DC-A77D-DF575EFAC5E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F230A74A-F22C-45E1-AE05-440B0785ACC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E540FCCE-7E72-4623-8A20-DE5C1E0F18B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FB545332-B590-43B0-93A9-7CFB123AF42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B2D6FB02-4780-42E5-B3F6-506DFDCAD299}"/>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A23BA4EF-C47A-43DE-8736-5C8409DE4A05}"/>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98300831-E9F7-438F-A26C-885D29903332}"/>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8FE8AE18-1DA0-469D-8925-3DB8105341BE}"/>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35036684-316A-496F-8C50-1B7DEE63C006}"/>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AD1B66F3-AFD0-4741-96D6-9C29302F4B9F}"/>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A5C4EACC-F471-49AA-B3CB-87A92D6D1590}"/>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41D489C8-E5E0-4004-9902-5834D824880A}"/>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9845406C-9E84-485C-A710-5D1F84CA85CA}"/>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29B7652E-3F79-4187-8F78-97FD7E389958}"/>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D750AB06-4117-47AD-BA46-9D3913624D8D}"/>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A2113E19-B983-490C-B553-2452E294BF57}"/>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29395101-323F-4D93-AC7A-EB03DAC08ECA}"/>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B4C909F1-1C3F-449A-A9CE-F23A6CD1AF3A}"/>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24B09789-E354-4C0E-9171-88FCCD8E03E6}"/>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03" name="直線コネクタ 702">
          <a:extLst>
            <a:ext uri="{FF2B5EF4-FFF2-40B4-BE49-F238E27FC236}">
              <a16:creationId xmlns:a16="http://schemas.microsoft.com/office/drawing/2014/main" id="{E6475B87-0BB9-4847-8A6B-CFC76BCC408E}"/>
            </a:ext>
          </a:extLst>
        </xdr:cNvPr>
        <xdr:cNvCxnSpPr/>
      </xdr:nvCxnSpPr>
      <xdr:spPr>
        <a:xfrm flipV="1">
          <a:off x="19947254" y="13336904"/>
          <a:ext cx="0" cy="148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4" name="【消防施設】&#10;一人当たり面積最小値テキスト">
          <a:extLst>
            <a:ext uri="{FF2B5EF4-FFF2-40B4-BE49-F238E27FC236}">
              <a16:creationId xmlns:a16="http://schemas.microsoft.com/office/drawing/2014/main" id="{0B02C0A1-01E1-436C-98B2-0B3D3B6F58F6}"/>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5" name="直線コネクタ 704">
          <a:extLst>
            <a:ext uri="{FF2B5EF4-FFF2-40B4-BE49-F238E27FC236}">
              <a16:creationId xmlns:a16="http://schemas.microsoft.com/office/drawing/2014/main" id="{C50CF697-523C-40E5-B2F2-88A19AE83788}"/>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06" name="【消防施設】&#10;一人当たり面積最大値テキスト">
          <a:extLst>
            <a:ext uri="{FF2B5EF4-FFF2-40B4-BE49-F238E27FC236}">
              <a16:creationId xmlns:a16="http://schemas.microsoft.com/office/drawing/2014/main" id="{DB48753E-46A7-4513-B7B9-A854927B7276}"/>
            </a:ext>
          </a:extLst>
        </xdr:cNvPr>
        <xdr:cNvSpPr txBox="1"/>
      </xdr:nvSpPr>
      <xdr:spPr>
        <a:xfrm>
          <a:off x="19985990" y="131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07" name="直線コネクタ 706">
          <a:extLst>
            <a:ext uri="{FF2B5EF4-FFF2-40B4-BE49-F238E27FC236}">
              <a16:creationId xmlns:a16="http://schemas.microsoft.com/office/drawing/2014/main" id="{5A7665EE-DA6C-4E8D-B9CC-B1B3DB027645}"/>
            </a:ext>
          </a:extLst>
        </xdr:cNvPr>
        <xdr:cNvCxnSpPr/>
      </xdr:nvCxnSpPr>
      <xdr:spPr>
        <a:xfrm>
          <a:off x="19885660" y="13336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708" name="【消防施設】&#10;一人当たり面積平均値テキスト">
          <a:extLst>
            <a:ext uri="{FF2B5EF4-FFF2-40B4-BE49-F238E27FC236}">
              <a16:creationId xmlns:a16="http://schemas.microsoft.com/office/drawing/2014/main" id="{FCA929A1-D2C0-4E26-B89B-A13E60A1DCAF}"/>
            </a:ext>
          </a:extLst>
        </xdr:cNvPr>
        <xdr:cNvSpPr txBox="1"/>
      </xdr:nvSpPr>
      <xdr:spPr>
        <a:xfrm>
          <a:off x="19985990" y="14398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09" name="フローチャート: 判断 708">
          <a:extLst>
            <a:ext uri="{FF2B5EF4-FFF2-40B4-BE49-F238E27FC236}">
              <a16:creationId xmlns:a16="http://schemas.microsoft.com/office/drawing/2014/main" id="{07A97166-7C86-4C81-BDAA-F4EAAD92BE50}"/>
            </a:ext>
          </a:extLst>
        </xdr:cNvPr>
        <xdr:cNvSpPr/>
      </xdr:nvSpPr>
      <xdr:spPr>
        <a:xfrm>
          <a:off x="19904710" y="145415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710" name="フローチャート: 判断 709">
          <a:extLst>
            <a:ext uri="{FF2B5EF4-FFF2-40B4-BE49-F238E27FC236}">
              <a16:creationId xmlns:a16="http://schemas.microsoft.com/office/drawing/2014/main" id="{120C4A12-32F0-4016-8EA8-4EC786399271}"/>
            </a:ext>
          </a:extLst>
        </xdr:cNvPr>
        <xdr:cNvSpPr/>
      </xdr:nvSpPr>
      <xdr:spPr>
        <a:xfrm>
          <a:off x="19161760" y="145129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711" name="フローチャート: 判断 710">
          <a:extLst>
            <a:ext uri="{FF2B5EF4-FFF2-40B4-BE49-F238E27FC236}">
              <a16:creationId xmlns:a16="http://schemas.microsoft.com/office/drawing/2014/main" id="{CC118F4D-4087-4CE8-A906-187E306991D8}"/>
            </a:ext>
          </a:extLst>
        </xdr:cNvPr>
        <xdr:cNvSpPr/>
      </xdr:nvSpPr>
      <xdr:spPr>
        <a:xfrm>
          <a:off x="18345150" y="145796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12" name="フローチャート: 判断 711">
          <a:extLst>
            <a:ext uri="{FF2B5EF4-FFF2-40B4-BE49-F238E27FC236}">
              <a16:creationId xmlns:a16="http://schemas.microsoft.com/office/drawing/2014/main" id="{F0B3B90B-E997-4300-8C1E-1C96B79AC978}"/>
            </a:ext>
          </a:extLst>
        </xdr:cNvPr>
        <xdr:cNvSpPr/>
      </xdr:nvSpPr>
      <xdr:spPr>
        <a:xfrm>
          <a:off x="17547590" y="145815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13" name="フローチャート: 判断 712">
          <a:extLst>
            <a:ext uri="{FF2B5EF4-FFF2-40B4-BE49-F238E27FC236}">
              <a16:creationId xmlns:a16="http://schemas.microsoft.com/office/drawing/2014/main" id="{2871C250-DF02-4346-9072-D5424EC77E67}"/>
            </a:ext>
          </a:extLst>
        </xdr:cNvPr>
        <xdr:cNvSpPr/>
      </xdr:nvSpPr>
      <xdr:spPr>
        <a:xfrm>
          <a:off x="16761460" y="145853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6278B5A-62A4-4207-A230-0501D229DF99}"/>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7912F7F-7DB4-48F9-A878-800DCA8E1EC2}"/>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30DABD3-B921-4B48-BFF1-F38E0807976F}"/>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919844C-21A4-4413-B9FD-1CF2BC81B4C2}"/>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BC66AE4-902C-4B8C-821C-4EB739FDEE3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92075</xdr:rowOff>
    </xdr:from>
    <xdr:to>
      <xdr:col>116</xdr:col>
      <xdr:colOff>114300</xdr:colOff>
      <xdr:row>86</xdr:row>
      <xdr:rowOff>22225</xdr:rowOff>
    </xdr:to>
    <xdr:sp macro="" textlink="">
      <xdr:nvSpPr>
        <xdr:cNvPr id="719" name="楕円 718">
          <a:extLst>
            <a:ext uri="{FF2B5EF4-FFF2-40B4-BE49-F238E27FC236}">
              <a16:creationId xmlns:a16="http://schemas.microsoft.com/office/drawing/2014/main" id="{03FF47E8-9AFC-4D78-BE5F-234A0C342507}"/>
            </a:ext>
          </a:extLst>
        </xdr:cNvPr>
        <xdr:cNvSpPr/>
      </xdr:nvSpPr>
      <xdr:spPr>
        <a:xfrm>
          <a:off x="19904710" y="146691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7002</xdr:rowOff>
    </xdr:from>
    <xdr:ext cx="469744" cy="259045"/>
    <xdr:sp macro="" textlink="">
      <xdr:nvSpPr>
        <xdr:cNvPr id="720" name="【消防施設】&#10;一人当たり面積該当値テキスト">
          <a:extLst>
            <a:ext uri="{FF2B5EF4-FFF2-40B4-BE49-F238E27FC236}">
              <a16:creationId xmlns:a16="http://schemas.microsoft.com/office/drawing/2014/main" id="{C3868A3B-74FA-455C-A009-47C795A20D16}"/>
            </a:ext>
          </a:extLst>
        </xdr:cNvPr>
        <xdr:cNvSpPr txBox="1"/>
      </xdr:nvSpPr>
      <xdr:spPr>
        <a:xfrm>
          <a:off x="19985990" y="145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92075</xdr:rowOff>
    </xdr:from>
    <xdr:to>
      <xdr:col>112</xdr:col>
      <xdr:colOff>38100</xdr:colOff>
      <xdr:row>86</xdr:row>
      <xdr:rowOff>22225</xdr:rowOff>
    </xdr:to>
    <xdr:sp macro="" textlink="">
      <xdr:nvSpPr>
        <xdr:cNvPr id="721" name="楕円 720">
          <a:extLst>
            <a:ext uri="{FF2B5EF4-FFF2-40B4-BE49-F238E27FC236}">
              <a16:creationId xmlns:a16="http://schemas.microsoft.com/office/drawing/2014/main" id="{FFAD132F-6353-4DE6-A98A-74135FBF3824}"/>
            </a:ext>
          </a:extLst>
        </xdr:cNvPr>
        <xdr:cNvSpPr/>
      </xdr:nvSpPr>
      <xdr:spPr>
        <a:xfrm>
          <a:off x="19161760" y="146691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142875</xdr:rowOff>
    </xdr:from>
    <xdr:to>
      <xdr:col>116</xdr:col>
      <xdr:colOff>63500</xdr:colOff>
      <xdr:row>85</xdr:row>
      <xdr:rowOff>142875</xdr:rowOff>
    </xdr:to>
    <xdr:cxnSp macro="">
      <xdr:nvCxnSpPr>
        <xdr:cNvPr id="722" name="直線コネクタ 721">
          <a:extLst>
            <a:ext uri="{FF2B5EF4-FFF2-40B4-BE49-F238E27FC236}">
              <a16:creationId xmlns:a16="http://schemas.microsoft.com/office/drawing/2014/main" id="{6F94A1DB-0D96-4180-B070-EAC2BF6782BB}"/>
            </a:ext>
          </a:extLst>
        </xdr:cNvPr>
        <xdr:cNvCxnSpPr/>
      </xdr:nvCxnSpPr>
      <xdr:spPr>
        <a:xfrm>
          <a:off x="19204940" y="147142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107314</xdr:rowOff>
    </xdr:from>
    <xdr:to>
      <xdr:col>107</xdr:col>
      <xdr:colOff>101600</xdr:colOff>
      <xdr:row>86</xdr:row>
      <xdr:rowOff>37464</xdr:rowOff>
    </xdr:to>
    <xdr:sp macro="" textlink="">
      <xdr:nvSpPr>
        <xdr:cNvPr id="723" name="楕円 722">
          <a:extLst>
            <a:ext uri="{FF2B5EF4-FFF2-40B4-BE49-F238E27FC236}">
              <a16:creationId xmlns:a16="http://schemas.microsoft.com/office/drawing/2014/main" id="{1BAD88C1-DE89-4893-8A47-6AA292A832C0}"/>
            </a:ext>
          </a:extLst>
        </xdr:cNvPr>
        <xdr:cNvSpPr/>
      </xdr:nvSpPr>
      <xdr:spPr>
        <a:xfrm>
          <a:off x="18345150" y="146786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142875</xdr:rowOff>
    </xdr:from>
    <xdr:to>
      <xdr:col>111</xdr:col>
      <xdr:colOff>177800</xdr:colOff>
      <xdr:row>85</xdr:row>
      <xdr:rowOff>158114</xdr:rowOff>
    </xdr:to>
    <xdr:cxnSp macro="">
      <xdr:nvCxnSpPr>
        <xdr:cNvPr id="724" name="直線コネクタ 723">
          <a:extLst>
            <a:ext uri="{FF2B5EF4-FFF2-40B4-BE49-F238E27FC236}">
              <a16:creationId xmlns:a16="http://schemas.microsoft.com/office/drawing/2014/main" id="{96BA4034-5987-4F7B-B79C-B87F5CB192D2}"/>
            </a:ext>
          </a:extLst>
        </xdr:cNvPr>
        <xdr:cNvCxnSpPr/>
      </xdr:nvCxnSpPr>
      <xdr:spPr>
        <a:xfrm flipV="1">
          <a:off x="18399760" y="14714220"/>
          <a:ext cx="80518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97789</xdr:rowOff>
    </xdr:from>
    <xdr:to>
      <xdr:col>102</xdr:col>
      <xdr:colOff>165100</xdr:colOff>
      <xdr:row>86</xdr:row>
      <xdr:rowOff>27939</xdr:rowOff>
    </xdr:to>
    <xdr:sp macro="" textlink="">
      <xdr:nvSpPr>
        <xdr:cNvPr id="725" name="楕円 724">
          <a:extLst>
            <a:ext uri="{FF2B5EF4-FFF2-40B4-BE49-F238E27FC236}">
              <a16:creationId xmlns:a16="http://schemas.microsoft.com/office/drawing/2014/main" id="{09A69E2A-3399-4CCB-94B5-9B6C571F47C8}"/>
            </a:ext>
          </a:extLst>
        </xdr:cNvPr>
        <xdr:cNvSpPr/>
      </xdr:nvSpPr>
      <xdr:spPr>
        <a:xfrm>
          <a:off x="17547590" y="146672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148589</xdr:rowOff>
    </xdr:from>
    <xdr:to>
      <xdr:col>107</xdr:col>
      <xdr:colOff>50800</xdr:colOff>
      <xdr:row>85</xdr:row>
      <xdr:rowOff>158114</xdr:rowOff>
    </xdr:to>
    <xdr:cxnSp macro="">
      <xdr:nvCxnSpPr>
        <xdr:cNvPr id="726" name="直線コネクタ 725">
          <a:extLst>
            <a:ext uri="{FF2B5EF4-FFF2-40B4-BE49-F238E27FC236}">
              <a16:creationId xmlns:a16="http://schemas.microsoft.com/office/drawing/2014/main" id="{59CD47C8-565D-4C10-A321-7B2893BB3DD1}"/>
            </a:ext>
          </a:extLst>
        </xdr:cNvPr>
        <xdr:cNvCxnSpPr/>
      </xdr:nvCxnSpPr>
      <xdr:spPr>
        <a:xfrm>
          <a:off x="17602200" y="14719934"/>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97789</xdr:rowOff>
    </xdr:from>
    <xdr:to>
      <xdr:col>98</xdr:col>
      <xdr:colOff>38100</xdr:colOff>
      <xdr:row>86</xdr:row>
      <xdr:rowOff>27939</xdr:rowOff>
    </xdr:to>
    <xdr:sp macro="" textlink="">
      <xdr:nvSpPr>
        <xdr:cNvPr id="727" name="楕円 726">
          <a:extLst>
            <a:ext uri="{FF2B5EF4-FFF2-40B4-BE49-F238E27FC236}">
              <a16:creationId xmlns:a16="http://schemas.microsoft.com/office/drawing/2014/main" id="{EFC5C01E-1C8D-4111-8663-BB289F7001F4}"/>
            </a:ext>
          </a:extLst>
        </xdr:cNvPr>
        <xdr:cNvSpPr/>
      </xdr:nvSpPr>
      <xdr:spPr>
        <a:xfrm>
          <a:off x="16761460" y="146672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148589</xdr:rowOff>
    </xdr:from>
    <xdr:to>
      <xdr:col>102</xdr:col>
      <xdr:colOff>114300</xdr:colOff>
      <xdr:row>85</xdr:row>
      <xdr:rowOff>148589</xdr:rowOff>
    </xdr:to>
    <xdr:cxnSp macro="">
      <xdr:nvCxnSpPr>
        <xdr:cNvPr id="728" name="直線コネクタ 727">
          <a:extLst>
            <a:ext uri="{FF2B5EF4-FFF2-40B4-BE49-F238E27FC236}">
              <a16:creationId xmlns:a16="http://schemas.microsoft.com/office/drawing/2014/main" id="{181364C2-B385-4EDD-AE28-FCD1055D7DEC}"/>
            </a:ext>
          </a:extLst>
        </xdr:cNvPr>
        <xdr:cNvCxnSpPr/>
      </xdr:nvCxnSpPr>
      <xdr:spPr>
        <a:xfrm>
          <a:off x="16804640" y="1471993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729" name="n_1aveValue【消防施設】&#10;一人当たり面積">
          <a:extLst>
            <a:ext uri="{FF2B5EF4-FFF2-40B4-BE49-F238E27FC236}">
              <a16:creationId xmlns:a16="http://schemas.microsoft.com/office/drawing/2014/main" id="{237CA30D-877C-4F08-8FEA-75E64C7D63D5}"/>
            </a:ext>
          </a:extLst>
        </xdr:cNvPr>
        <xdr:cNvSpPr txBox="1"/>
      </xdr:nvSpPr>
      <xdr:spPr>
        <a:xfrm>
          <a:off x="18982132" y="1428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730" name="n_2aveValue【消防施設】&#10;一人当たり面積">
          <a:extLst>
            <a:ext uri="{FF2B5EF4-FFF2-40B4-BE49-F238E27FC236}">
              <a16:creationId xmlns:a16="http://schemas.microsoft.com/office/drawing/2014/main" id="{0128FD0F-F633-4F2C-B79C-42976F03E8EF}"/>
            </a:ext>
          </a:extLst>
        </xdr:cNvPr>
        <xdr:cNvSpPr txBox="1"/>
      </xdr:nvSpPr>
      <xdr:spPr>
        <a:xfrm>
          <a:off x="18182032"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731" name="n_3aveValue【消防施設】&#10;一人当たり面積">
          <a:extLst>
            <a:ext uri="{FF2B5EF4-FFF2-40B4-BE49-F238E27FC236}">
              <a16:creationId xmlns:a16="http://schemas.microsoft.com/office/drawing/2014/main" id="{501F98FE-3B87-4614-A29D-A45A404AE236}"/>
            </a:ext>
          </a:extLst>
        </xdr:cNvPr>
        <xdr:cNvSpPr txBox="1"/>
      </xdr:nvSpPr>
      <xdr:spPr>
        <a:xfrm>
          <a:off x="17384472"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732" name="n_4aveValue【消防施設】&#10;一人当たり面積">
          <a:extLst>
            <a:ext uri="{FF2B5EF4-FFF2-40B4-BE49-F238E27FC236}">
              <a16:creationId xmlns:a16="http://schemas.microsoft.com/office/drawing/2014/main" id="{CD487FFC-2AF2-4BB6-B712-941D0DDD042F}"/>
            </a:ext>
          </a:extLst>
        </xdr:cNvPr>
        <xdr:cNvSpPr txBox="1"/>
      </xdr:nvSpPr>
      <xdr:spPr>
        <a:xfrm>
          <a:off x="16588817" y="143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13352</xdr:rowOff>
    </xdr:from>
    <xdr:ext cx="469744" cy="259045"/>
    <xdr:sp macro="" textlink="">
      <xdr:nvSpPr>
        <xdr:cNvPr id="733" name="n_1mainValue【消防施設】&#10;一人当たり面積">
          <a:extLst>
            <a:ext uri="{FF2B5EF4-FFF2-40B4-BE49-F238E27FC236}">
              <a16:creationId xmlns:a16="http://schemas.microsoft.com/office/drawing/2014/main" id="{61A50B60-AB81-4F10-A707-44832ADB5B50}"/>
            </a:ext>
          </a:extLst>
        </xdr:cNvPr>
        <xdr:cNvSpPr txBox="1"/>
      </xdr:nvSpPr>
      <xdr:spPr>
        <a:xfrm>
          <a:off x="18982132" y="1476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28591</xdr:rowOff>
    </xdr:from>
    <xdr:ext cx="469744" cy="259045"/>
    <xdr:sp macro="" textlink="">
      <xdr:nvSpPr>
        <xdr:cNvPr id="734" name="n_2mainValue【消防施設】&#10;一人当たり面積">
          <a:extLst>
            <a:ext uri="{FF2B5EF4-FFF2-40B4-BE49-F238E27FC236}">
              <a16:creationId xmlns:a16="http://schemas.microsoft.com/office/drawing/2014/main" id="{6B2D9F44-0E53-46FF-8768-AB4445AF42F0}"/>
            </a:ext>
          </a:extLst>
        </xdr:cNvPr>
        <xdr:cNvSpPr txBox="1"/>
      </xdr:nvSpPr>
      <xdr:spPr>
        <a:xfrm>
          <a:off x="18182032" y="1477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19066</xdr:rowOff>
    </xdr:from>
    <xdr:ext cx="469744" cy="259045"/>
    <xdr:sp macro="" textlink="">
      <xdr:nvSpPr>
        <xdr:cNvPr id="735" name="n_3mainValue【消防施設】&#10;一人当たり面積">
          <a:extLst>
            <a:ext uri="{FF2B5EF4-FFF2-40B4-BE49-F238E27FC236}">
              <a16:creationId xmlns:a16="http://schemas.microsoft.com/office/drawing/2014/main" id="{056B44A1-C868-4A95-B635-710FC3B7FD6D}"/>
            </a:ext>
          </a:extLst>
        </xdr:cNvPr>
        <xdr:cNvSpPr txBox="1"/>
      </xdr:nvSpPr>
      <xdr:spPr>
        <a:xfrm>
          <a:off x="17384472" y="147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19066</xdr:rowOff>
    </xdr:from>
    <xdr:ext cx="469744" cy="259045"/>
    <xdr:sp macro="" textlink="">
      <xdr:nvSpPr>
        <xdr:cNvPr id="736" name="n_4mainValue【消防施設】&#10;一人当たり面積">
          <a:extLst>
            <a:ext uri="{FF2B5EF4-FFF2-40B4-BE49-F238E27FC236}">
              <a16:creationId xmlns:a16="http://schemas.microsoft.com/office/drawing/2014/main" id="{05EFC364-6E9A-4E2A-A432-F2F2D269CCD1}"/>
            </a:ext>
          </a:extLst>
        </xdr:cNvPr>
        <xdr:cNvSpPr txBox="1"/>
      </xdr:nvSpPr>
      <xdr:spPr>
        <a:xfrm>
          <a:off x="16588817" y="147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6F966234-CAD7-4332-83F7-401977C842F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1C1AA21-F125-4FC7-AA6F-46D40DC5F16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9DF4E901-3557-49A8-B445-1FCAEE044FAC}"/>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834D6440-7707-42C0-B759-0FB22034C0FD}"/>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43076F85-1939-47A3-9998-197EF18EE91E}"/>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98383078-40D0-4C91-9EE1-C1040C1F5662}"/>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7EB0C70D-0F23-47CB-8144-D0D84E9EBB9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498BBFC7-A4BC-42BD-9359-DC861970270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1F4A8A63-1E5B-4D61-AEDE-F1A37ACFC78E}"/>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C590603C-90EA-4C2D-96E8-24F399ABD4C7}"/>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18D4AEB9-F8B9-41DA-A01F-D79BD11EC59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D348BAE-1409-4BDA-AD46-220586B0182A}"/>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A213FE0-1524-4E3F-BD8A-0ED21A939E52}"/>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35994FAE-6218-49EF-8E5B-63D4B405D409}"/>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94384423-73B5-4387-A66E-3BFECBA54267}"/>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8A9EBA1A-C359-49F6-9E55-88C3EE39B04E}"/>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BDB969DB-84F3-410E-8E3F-CD8414DCFFB0}"/>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E41B1F9B-631B-4635-AEC6-1043FC8D2144}"/>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2C21B0B9-5DE4-40A7-91E2-B16084039916}"/>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C08225E1-B0CE-42C6-84C2-F5B5F7F8DDDD}"/>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ACFEA60B-591D-4B9B-8F6C-029C35591A53}"/>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D1DFB5C5-E9F1-418B-AC9D-A98B2115E24C}"/>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C76A1820-8D0B-4D3F-B132-C4576D0CC69E}"/>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173DF973-4456-4E66-8C25-A422FD46C5E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4486F289-A4FD-4929-9CF9-22D30D86B265}"/>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62" name="直線コネクタ 761">
          <a:extLst>
            <a:ext uri="{FF2B5EF4-FFF2-40B4-BE49-F238E27FC236}">
              <a16:creationId xmlns:a16="http://schemas.microsoft.com/office/drawing/2014/main" id="{B6C28A7B-EDD9-4424-86AF-41442BBC4F24}"/>
            </a:ext>
          </a:extLst>
        </xdr:cNvPr>
        <xdr:cNvCxnSpPr/>
      </xdr:nvCxnSpPr>
      <xdr:spPr>
        <a:xfrm flipV="1">
          <a:off x="14703424" y="17090571"/>
          <a:ext cx="0" cy="161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3" name="【庁舎】&#10;有形固定資産減価償却率最小値テキスト">
          <a:extLst>
            <a:ext uri="{FF2B5EF4-FFF2-40B4-BE49-F238E27FC236}">
              <a16:creationId xmlns:a16="http://schemas.microsoft.com/office/drawing/2014/main" id="{41805FD5-3DE4-43CA-A0DE-D38655168597}"/>
            </a:ext>
          </a:extLst>
        </xdr:cNvPr>
        <xdr:cNvSpPr txBox="1"/>
      </xdr:nvSpPr>
      <xdr:spPr>
        <a:xfrm>
          <a:off x="14742160" y="1870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4" name="直線コネクタ 763">
          <a:extLst>
            <a:ext uri="{FF2B5EF4-FFF2-40B4-BE49-F238E27FC236}">
              <a16:creationId xmlns:a16="http://schemas.microsoft.com/office/drawing/2014/main" id="{EDE44215-A292-421D-B662-97E9F8EA61C0}"/>
            </a:ext>
          </a:extLst>
        </xdr:cNvPr>
        <xdr:cNvCxnSpPr/>
      </xdr:nvCxnSpPr>
      <xdr:spPr>
        <a:xfrm>
          <a:off x="14611350" y="187092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5" name="【庁舎】&#10;有形固定資産減価償却率最大値テキスト">
          <a:extLst>
            <a:ext uri="{FF2B5EF4-FFF2-40B4-BE49-F238E27FC236}">
              <a16:creationId xmlns:a16="http://schemas.microsoft.com/office/drawing/2014/main" id="{D36A9D89-707C-456D-8C30-66C9F249A498}"/>
            </a:ext>
          </a:extLst>
        </xdr:cNvPr>
        <xdr:cNvSpPr txBox="1"/>
      </xdr:nvSpPr>
      <xdr:spPr>
        <a:xfrm>
          <a:off x="1474216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6" name="直線コネクタ 765">
          <a:extLst>
            <a:ext uri="{FF2B5EF4-FFF2-40B4-BE49-F238E27FC236}">
              <a16:creationId xmlns:a16="http://schemas.microsoft.com/office/drawing/2014/main" id="{32574FC9-E6F0-4738-94B5-E049A6C7766E}"/>
            </a:ext>
          </a:extLst>
        </xdr:cNvPr>
        <xdr:cNvCxnSpPr/>
      </xdr:nvCxnSpPr>
      <xdr:spPr>
        <a:xfrm>
          <a:off x="1461135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7" name="【庁舎】&#10;有形固定資産減価償却率平均値テキスト">
          <a:extLst>
            <a:ext uri="{FF2B5EF4-FFF2-40B4-BE49-F238E27FC236}">
              <a16:creationId xmlns:a16="http://schemas.microsoft.com/office/drawing/2014/main" id="{9391135A-AE8C-4C3F-A71E-3862BD69F331}"/>
            </a:ext>
          </a:extLst>
        </xdr:cNvPr>
        <xdr:cNvSpPr txBox="1"/>
      </xdr:nvSpPr>
      <xdr:spPr>
        <a:xfrm>
          <a:off x="14742160" y="17753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8" name="フローチャート: 判断 767">
          <a:extLst>
            <a:ext uri="{FF2B5EF4-FFF2-40B4-BE49-F238E27FC236}">
              <a16:creationId xmlns:a16="http://schemas.microsoft.com/office/drawing/2014/main" id="{325D7EFC-15D5-4818-B948-D79EB214046F}"/>
            </a:ext>
          </a:extLst>
        </xdr:cNvPr>
        <xdr:cNvSpPr/>
      </xdr:nvSpPr>
      <xdr:spPr>
        <a:xfrm>
          <a:off x="14649450" y="17896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69" name="フローチャート: 判断 768">
          <a:extLst>
            <a:ext uri="{FF2B5EF4-FFF2-40B4-BE49-F238E27FC236}">
              <a16:creationId xmlns:a16="http://schemas.microsoft.com/office/drawing/2014/main" id="{493A0519-6EA2-4C7B-836B-C81D630F220A}"/>
            </a:ext>
          </a:extLst>
        </xdr:cNvPr>
        <xdr:cNvSpPr/>
      </xdr:nvSpPr>
      <xdr:spPr>
        <a:xfrm>
          <a:off x="13887450" y="1792586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770" name="フローチャート: 判断 769">
          <a:extLst>
            <a:ext uri="{FF2B5EF4-FFF2-40B4-BE49-F238E27FC236}">
              <a16:creationId xmlns:a16="http://schemas.microsoft.com/office/drawing/2014/main" id="{D59EC935-396D-44BC-A0E4-85F5D6D4A230}"/>
            </a:ext>
          </a:extLst>
        </xdr:cNvPr>
        <xdr:cNvSpPr/>
      </xdr:nvSpPr>
      <xdr:spPr>
        <a:xfrm>
          <a:off x="13089890" y="1791688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71" name="フローチャート: 判断 770">
          <a:extLst>
            <a:ext uri="{FF2B5EF4-FFF2-40B4-BE49-F238E27FC236}">
              <a16:creationId xmlns:a16="http://schemas.microsoft.com/office/drawing/2014/main" id="{2D2BEC9A-3915-40F5-92F1-CFC3036E6ECB}"/>
            </a:ext>
          </a:extLst>
        </xdr:cNvPr>
        <xdr:cNvSpPr/>
      </xdr:nvSpPr>
      <xdr:spPr>
        <a:xfrm>
          <a:off x="12303760" y="1790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772" name="フローチャート: 判断 771">
          <a:extLst>
            <a:ext uri="{FF2B5EF4-FFF2-40B4-BE49-F238E27FC236}">
              <a16:creationId xmlns:a16="http://schemas.microsoft.com/office/drawing/2014/main" id="{6242339A-03B1-4525-A151-2C8D7F83CADF}"/>
            </a:ext>
          </a:extLst>
        </xdr:cNvPr>
        <xdr:cNvSpPr/>
      </xdr:nvSpPr>
      <xdr:spPr>
        <a:xfrm>
          <a:off x="11487150" y="179242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02E124F-A87A-4DA9-965A-B390B037968D}"/>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A84B35CE-927D-4E20-B4E0-A368F3522B66}"/>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E7FCDE5-D9AD-4934-8896-74BAD7D9F5C4}"/>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77A1E3A-4FA2-4592-BAF4-E4FB4C362467}"/>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B4AE841-1F79-4CCC-892B-02CD1AF308B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778" name="楕円 777">
          <a:extLst>
            <a:ext uri="{FF2B5EF4-FFF2-40B4-BE49-F238E27FC236}">
              <a16:creationId xmlns:a16="http://schemas.microsoft.com/office/drawing/2014/main" id="{079D765F-052E-43DF-9255-A031DB08C03C}"/>
            </a:ext>
          </a:extLst>
        </xdr:cNvPr>
        <xdr:cNvSpPr/>
      </xdr:nvSpPr>
      <xdr:spPr>
        <a:xfrm>
          <a:off x="14649450" y="180989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779" name="【庁舎】&#10;有形固定資産減価償却率該当値テキスト">
          <a:extLst>
            <a:ext uri="{FF2B5EF4-FFF2-40B4-BE49-F238E27FC236}">
              <a16:creationId xmlns:a16="http://schemas.microsoft.com/office/drawing/2014/main" id="{361C7756-EE99-457F-89CD-640ADCD15161}"/>
            </a:ext>
          </a:extLst>
        </xdr:cNvPr>
        <xdr:cNvSpPr txBox="1"/>
      </xdr:nvSpPr>
      <xdr:spPr>
        <a:xfrm>
          <a:off x="1474216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157662</xdr:rowOff>
    </xdr:from>
    <xdr:to>
      <xdr:col>81</xdr:col>
      <xdr:colOff>101600</xdr:colOff>
      <xdr:row>106</xdr:row>
      <xdr:rowOff>87812</xdr:rowOff>
    </xdr:to>
    <xdr:sp macro="" textlink="">
      <xdr:nvSpPr>
        <xdr:cNvPr id="780" name="楕円 779">
          <a:extLst>
            <a:ext uri="{FF2B5EF4-FFF2-40B4-BE49-F238E27FC236}">
              <a16:creationId xmlns:a16="http://schemas.microsoft.com/office/drawing/2014/main" id="{D4A427B5-3369-4E26-AF02-707F99816CFC}"/>
            </a:ext>
          </a:extLst>
        </xdr:cNvPr>
        <xdr:cNvSpPr/>
      </xdr:nvSpPr>
      <xdr:spPr>
        <a:xfrm>
          <a:off x="13887450" y="181618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37012</xdr:rowOff>
    </xdr:to>
    <xdr:cxnSp macro="">
      <xdr:nvCxnSpPr>
        <xdr:cNvPr id="781" name="直線コネクタ 780">
          <a:extLst>
            <a:ext uri="{FF2B5EF4-FFF2-40B4-BE49-F238E27FC236}">
              <a16:creationId xmlns:a16="http://schemas.microsoft.com/office/drawing/2014/main" id="{2824986D-B67A-4834-B88D-4487932CD5E0}"/>
            </a:ext>
          </a:extLst>
        </xdr:cNvPr>
        <xdr:cNvCxnSpPr/>
      </xdr:nvCxnSpPr>
      <xdr:spPr>
        <a:xfrm flipV="1">
          <a:off x="13942060" y="18153562"/>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782" name="楕円 781">
          <a:extLst>
            <a:ext uri="{FF2B5EF4-FFF2-40B4-BE49-F238E27FC236}">
              <a16:creationId xmlns:a16="http://schemas.microsoft.com/office/drawing/2014/main" id="{A0232435-90FD-428B-A682-DDE2353F1327}"/>
            </a:ext>
          </a:extLst>
        </xdr:cNvPr>
        <xdr:cNvSpPr/>
      </xdr:nvSpPr>
      <xdr:spPr>
        <a:xfrm>
          <a:off x="13089890" y="1813922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37012</xdr:rowOff>
    </xdr:to>
    <xdr:cxnSp macro="">
      <xdr:nvCxnSpPr>
        <xdr:cNvPr id="783" name="直線コネクタ 782">
          <a:extLst>
            <a:ext uri="{FF2B5EF4-FFF2-40B4-BE49-F238E27FC236}">
              <a16:creationId xmlns:a16="http://schemas.microsoft.com/office/drawing/2014/main" id="{EA425943-3B86-4E33-BE6A-F4AEAC9D89EF}"/>
            </a:ext>
          </a:extLst>
        </xdr:cNvPr>
        <xdr:cNvCxnSpPr/>
      </xdr:nvCxnSpPr>
      <xdr:spPr>
        <a:xfrm>
          <a:off x="13144500" y="18190029"/>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784" name="楕円 783">
          <a:extLst>
            <a:ext uri="{FF2B5EF4-FFF2-40B4-BE49-F238E27FC236}">
              <a16:creationId xmlns:a16="http://schemas.microsoft.com/office/drawing/2014/main" id="{BFC97A4C-700F-44F0-915E-A1BE324373A7}"/>
            </a:ext>
          </a:extLst>
        </xdr:cNvPr>
        <xdr:cNvSpPr/>
      </xdr:nvSpPr>
      <xdr:spPr>
        <a:xfrm>
          <a:off x="12303760" y="18061396"/>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106</xdr:row>
      <xdr:rowOff>12519</xdr:rowOff>
    </xdr:to>
    <xdr:cxnSp macro="">
      <xdr:nvCxnSpPr>
        <xdr:cNvPr id="785" name="直線コネクタ 784">
          <a:extLst>
            <a:ext uri="{FF2B5EF4-FFF2-40B4-BE49-F238E27FC236}">
              <a16:creationId xmlns:a16="http://schemas.microsoft.com/office/drawing/2014/main" id="{02186387-251A-47E7-B1B7-8F956EC156F7}"/>
            </a:ext>
          </a:extLst>
        </xdr:cNvPr>
        <xdr:cNvCxnSpPr/>
      </xdr:nvCxnSpPr>
      <xdr:spPr>
        <a:xfrm>
          <a:off x="12346940" y="18116006"/>
          <a:ext cx="79756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38463</xdr:rowOff>
    </xdr:from>
    <xdr:to>
      <xdr:col>67</xdr:col>
      <xdr:colOff>101600</xdr:colOff>
      <xdr:row>105</xdr:row>
      <xdr:rowOff>140063</xdr:rowOff>
    </xdr:to>
    <xdr:sp macro="" textlink="">
      <xdr:nvSpPr>
        <xdr:cNvPr id="786" name="楕円 785">
          <a:extLst>
            <a:ext uri="{FF2B5EF4-FFF2-40B4-BE49-F238E27FC236}">
              <a16:creationId xmlns:a16="http://schemas.microsoft.com/office/drawing/2014/main" id="{D8416ADD-252A-44B9-8B16-887AB796B2F4}"/>
            </a:ext>
          </a:extLst>
        </xdr:cNvPr>
        <xdr:cNvSpPr/>
      </xdr:nvSpPr>
      <xdr:spPr>
        <a:xfrm>
          <a:off x="11487150" y="180407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89263</xdr:rowOff>
    </xdr:from>
    <xdr:to>
      <xdr:col>71</xdr:col>
      <xdr:colOff>177800</xdr:colOff>
      <xdr:row>105</xdr:row>
      <xdr:rowOff>113756</xdr:rowOff>
    </xdr:to>
    <xdr:cxnSp macro="">
      <xdr:nvCxnSpPr>
        <xdr:cNvPr id="787" name="直線コネクタ 786">
          <a:extLst>
            <a:ext uri="{FF2B5EF4-FFF2-40B4-BE49-F238E27FC236}">
              <a16:creationId xmlns:a16="http://schemas.microsoft.com/office/drawing/2014/main" id="{8E21B698-21A2-4C62-8522-3454C4573F06}"/>
            </a:ext>
          </a:extLst>
        </xdr:cNvPr>
        <xdr:cNvCxnSpPr/>
      </xdr:nvCxnSpPr>
      <xdr:spPr>
        <a:xfrm>
          <a:off x="11541760" y="18095323"/>
          <a:ext cx="80518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88" name="n_1aveValue【庁舎】&#10;有形固定資産減価償却率">
          <a:extLst>
            <a:ext uri="{FF2B5EF4-FFF2-40B4-BE49-F238E27FC236}">
              <a16:creationId xmlns:a16="http://schemas.microsoft.com/office/drawing/2014/main" id="{A36AE280-C1E6-4F11-9CAB-80A5488828F0}"/>
            </a:ext>
          </a:extLst>
        </xdr:cNvPr>
        <xdr:cNvSpPr txBox="1"/>
      </xdr:nvSpPr>
      <xdr:spPr>
        <a:xfrm>
          <a:off x="13738234" y="1770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789" name="n_2aveValue【庁舎】&#10;有形固定資産減価償却率">
          <a:extLst>
            <a:ext uri="{FF2B5EF4-FFF2-40B4-BE49-F238E27FC236}">
              <a16:creationId xmlns:a16="http://schemas.microsoft.com/office/drawing/2014/main" id="{12B67B30-8825-4E92-84DB-E3F795084058}"/>
            </a:ext>
          </a:extLst>
        </xdr:cNvPr>
        <xdr:cNvSpPr txBox="1"/>
      </xdr:nvSpPr>
      <xdr:spPr>
        <a:xfrm>
          <a:off x="12957184" y="176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790" name="n_3aveValue【庁舎】&#10;有形固定資産減価償却率">
          <a:extLst>
            <a:ext uri="{FF2B5EF4-FFF2-40B4-BE49-F238E27FC236}">
              <a16:creationId xmlns:a16="http://schemas.microsoft.com/office/drawing/2014/main" id="{26CA4D4F-6A8F-4823-BB68-173E074C5AD5}"/>
            </a:ext>
          </a:extLst>
        </xdr:cNvPr>
        <xdr:cNvSpPr txBox="1"/>
      </xdr:nvSpPr>
      <xdr:spPr>
        <a:xfrm>
          <a:off x="12171054" y="176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791" name="n_4aveValue【庁舎】&#10;有形固定資産減価償却率">
          <a:extLst>
            <a:ext uri="{FF2B5EF4-FFF2-40B4-BE49-F238E27FC236}">
              <a16:creationId xmlns:a16="http://schemas.microsoft.com/office/drawing/2014/main" id="{C310B579-2C5B-4FF7-9863-C88412B1BB8E}"/>
            </a:ext>
          </a:extLst>
        </xdr:cNvPr>
        <xdr:cNvSpPr txBox="1"/>
      </xdr:nvSpPr>
      <xdr:spPr>
        <a:xfrm>
          <a:off x="11354444" y="177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78939</xdr:rowOff>
    </xdr:from>
    <xdr:ext cx="405111" cy="259045"/>
    <xdr:sp macro="" textlink="">
      <xdr:nvSpPr>
        <xdr:cNvPr id="792" name="n_1mainValue【庁舎】&#10;有形固定資産減価償却率">
          <a:extLst>
            <a:ext uri="{FF2B5EF4-FFF2-40B4-BE49-F238E27FC236}">
              <a16:creationId xmlns:a16="http://schemas.microsoft.com/office/drawing/2014/main" id="{E8B1287B-56E2-4310-9822-C76583740EFB}"/>
            </a:ext>
          </a:extLst>
        </xdr:cNvPr>
        <xdr:cNvSpPr txBox="1"/>
      </xdr:nvSpPr>
      <xdr:spPr>
        <a:xfrm>
          <a:off x="1373823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793" name="n_2mainValue【庁舎】&#10;有形固定資産減価償却率">
          <a:extLst>
            <a:ext uri="{FF2B5EF4-FFF2-40B4-BE49-F238E27FC236}">
              <a16:creationId xmlns:a16="http://schemas.microsoft.com/office/drawing/2014/main" id="{13032F1C-6BE6-405F-8642-84AAE017596F}"/>
            </a:ext>
          </a:extLst>
        </xdr:cNvPr>
        <xdr:cNvSpPr txBox="1"/>
      </xdr:nvSpPr>
      <xdr:spPr>
        <a:xfrm>
          <a:off x="12957184" y="1823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794" name="n_3mainValue【庁舎】&#10;有形固定資産減価償却率">
          <a:extLst>
            <a:ext uri="{FF2B5EF4-FFF2-40B4-BE49-F238E27FC236}">
              <a16:creationId xmlns:a16="http://schemas.microsoft.com/office/drawing/2014/main" id="{1998BD6B-27A4-4009-B06F-FB68AADAB8D9}"/>
            </a:ext>
          </a:extLst>
        </xdr:cNvPr>
        <xdr:cNvSpPr txBox="1"/>
      </xdr:nvSpPr>
      <xdr:spPr>
        <a:xfrm>
          <a:off x="1217105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131190</xdr:rowOff>
    </xdr:from>
    <xdr:ext cx="405111" cy="259045"/>
    <xdr:sp macro="" textlink="">
      <xdr:nvSpPr>
        <xdr:cNvPr id="795" name="n_4mainValue【庁舎】&#10;有形固定資産減価償却率">
          <a:extLst>
            <a:ext uri="{FF2B5EF4-FFF2-40B4-BE49-F238E27FC236}">
              <a16:creationId xmlns:a16="http://schemas.microsoft.com/office/drawing/2014/main" id="{4E2993D0-BA04-4EEF-8CC7-2BBC2246F9D9}"/>
            </a:ext>
          </a:extLst>
        </xdr:cNvPr>
        <xdr:cNvSpPr txBox="1"/>
      </xdr:nvSpPr>
      <xdr:spPr>
        <a:xfrm>
          <a:off x="11354444" y="1813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4F5D8971-4C12-4197-8DE3-A5D474EC6C1F}"/>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F8699CA2-F054-4C25-8813-1F636ABC93C2}"/>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2DFA5EE2-6DAD-4E58-B620-9EE0774BDB1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D3DA9250-8EAB-499D-B909-FAA9BDEF5AF8}"/>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23D67426-14DE-40A1-B775-AD50A75F9B9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4A669920-6A9F-47BA-BEDE-7BA11F30016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2786FA8-0553-4B45-8D51-A045CE750EB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330AE196-08A6-40DA-859E-CAEF4E520D53}"/>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9B79DC4F-8F51-4C0D-BD7B-6C46A283B539}"/>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1B6AFEE9-2F35-4A18-A593-0DB3947FC466}"/>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84DB3B80-DBB4-4399-BB24-B799751635DF}"/>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4E9ECE1E-32B8-4518-AC6B-8C25CC8206A8}"/>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F31072AA-1FDD-405F-AE71-C4E81354228A}"/>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11FBC5E8-0639-4B3D-A6C2-3E0C0D783A80}"/>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91ACB329-1590-4D11-A878-26412BEACB34}"/>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8C6B9A4C-C336-49ED-ACFA-4753EC5DE2E5}"/>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67FF9670-9B98-4919-977C-05955503BB82}"/>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E4D17006-759F-468B-B020-2C2059798668}"/>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C84BE07A-9DD4-4DC4-B666-57422099C27B}"/>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99031D38-6320-401C-8639-3E695DD2A4A6}"/>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93A66AA5-F989-49DA-BB94-26A9473CF69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17" name="直線コネクタ 816">
          <a:extLst>
            <a:ext uri="{FF2B5EF4-FFF2-40B4-BE49-F238E27FC236}">
              <a16:creationId xmlns:a16="http://schemas.microsoft.com/office/drawing/2014/main" id="{EF5000C6-0C50-474F-A770-B9BB949C9683}"/>
            </a:ext>
          </a:extLst>
        </xdr:cNvPr>
        <xdr:cNvCxnSpPr/>
      </xdr:nvCxnSpPr>
      <xdr:spPr>
        <a:xfrm flipV="1">
          <a:off x="19947254" y="17466259"/>
          <a:ext cx="0" cy="106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18" name="【庁舎】&#10;一人当たり面積最小値テキスト">
          <a:extLst>
            <a:ext uri="{FF2B5EF4-FFF2-40B4-BE49-F238E27FC236}">
              <a16:creationId xmlns:a16="http://schemas.microsoft.com/office/drawing/2014/main" id="{DAE29A99-9E35-4E00-8681-8B45C2A55031}"/>
            </a:ext>
          </a:extLst>
        </xdr:cNvPr>
        <xdr:cNvSpPr txBox="1"/>
      </xdr:nvSpPr>
      <xdr:spPr>
        <a:xfrm>
          <a:off x="19985990" y="1853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19" name="直線コネクタ 818">
          <a:extLst>
            <a:ext uri="{FF2B5EF4-FFF2-40B4-BE49-F238E27FC236}">
              <a16:creationId xmlns:a16="http://schemas.microsoft.com/office/drawing/2014/main" id="{ECD79CBE-79E7-4E22-B13E-134171DCCBCC}"/>
            </a:ext>
          </a:extLst>
        </xdr:cNvPr>
        <xdr:cNvCxnSpPr/>
      </xdr:nvCxnSpPr>
      <xdr:spPr>
        <a:xfrm>
          <a:off x="19885660" y="18527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20" name="【庁舎】&#10;一人当たり面積最大値テキスト">
          <a:extLst>
            <a:ext uri="{FF2B5EF4-FFF2-40B4-BE49-F238E27FC236}">
              <a16:creationId xmlns:a16="http://schemas.microsoft.com/office/drawing/2014/main" id="{292DF3F0-5AE9-41A6-9186-13B183A15082}"/>
            </a:ext>
          </a:extLst>
        </xdr:cNvPr>
        <xdr:cNvSpPr txBox="1"/>
      </xdr:nvSpPr>
      <xdr:spPr>
        <a:xfrm>
          <a:off x="19985990" y="1723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21" name="直線コネクタ 820">
          <a:extLst>
            <a:ext uri="{FF2B5EF4-FFF2-40B4-BE49-F238E27FC236}">
              <a16:creationId xmlns:a16="http://schemas.microsoft.com/office/drawing/2014/main" id="{03CD5B43-A26A-4273-B625-76430B1BA7E2}"/>
            </a:ext>
          </a:extLst>
        </xdr:cNvPr>
        <xdr:cNvCxnSpPr/>
      </xdr:nvCxnSpPr>
      <xdr:spPr>
        <a:xfrm>
          <a:off x="19885660" y="17466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822" name="【庁舎】&#10;一人当たり面積平均値テキスト">
          <a:extLst>
            <a:ext uri="{FF2B5EF4-FFF2-40B4-BE49-F238E27FC236}">
              <a16:creationId xmlns:a16="http://schemas.microsoft.com/office/drawing/2014/main" id="{DFBEA4F4-2A83-4B4B-A8D9-76A311A8774D}"/>
            </a:ext>
          </a:extLst>
        </xdr:cNvPr>
        <xdr:cNvSpPr txBox="1"/>
      </xdr:nvSpPr>
      <xdr:spPr>
        <a:xfrm>
          <a:off x="19985990" y="1818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23" name="フローチャート: 判断 822">
          <a:extLst>
            <a:ext uri="{FF2B5EF4-FFF2-40B4-BE49-F238E27FC236}">
              <a16:creationId xmlns:a16="http://schemas.microsoft.com/office/drawing/2014/main" id="{3A90E469-1021-4024-8B88-8AE59C114365}"/>
            </a:ext>
          </a:extLst>
        </xdr:cNvPr>
        <xdr:cNvSpPr/>
      </xdr:nvSpPr>
      <xdr:spPr>
        <a:xfrm>
          <a:off x="19904710" y="1833450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24" name="フローチャート: 判断 823">
          <a:extLst>
            <a:ext uri="{FF2B5EF4-FFF2-40B4-BE49-F238E27FC236}">
              <a16:creationId xmlns:a16="http://schemas.microsoft.com/office/drawing/2014/main" id="{4C1E5F91-6092-4089-9D4E-974AF5423B03}"/>
            </a:ext>
          </a:extLst>
        </xdr:cNvPr>
        <xdr:cNvSpPr/>
      </xdr:nvSpPr>
      <xdr:spPr>
        <a:xfrm>
          <a:off x="19161760" y="183322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825" name="フローチャート: 判断 824">
          <a:extLst>
            <a:ext uri="{FF2B5EF4-FFF2-40B4-BE49-F238E27FC236}">
              <a16:creationId xmlns:a16="http://schemas.microsoft.com/office/drawing/2014/main" id="{9D0FB72E-1004-4626-B886-E8A981387AC3}"/>
            </a:ext>
          </a:extLst>
        </xdr:cNvPr>
        <xdr:cNvSpPr/>
      </xdr:nvSpPr>
      <xdr:spPr>
        <a:xfrm>
          <a:off x="18345150" y="183252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826" name="フローチャート: 判断 825">
          <a:extLst>
            <a:ext uri="{FF2B5EF4-FFF2-40B4-BE49-F238E27FC236}">
              <a16:creationId xmlns:a16="http://schemas.microsoft.com/office/drawing/2014/main" id="{35C54191-4B83-4505-930B-128080DD5BFC}"/>
            </a:ext>
          </a:extLst>
        </xdr:cNvPr>
        <xdr:cNvSpPr/>
      </xdr:nvSpPr>
      <xdr:spPr>
        <a:xfrm>
          <a:off x="17547590" y="1835416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827" name="フローチャート: 判断 826">
          <a:extLst>
            <a:ext uri="{FF2B5EF4-FFF2-40B4-BE49-F238E27FC236}">
              <a16:creationId xmlns:a16="http://schemas.microsoft.com/office/drawing/2014/main" id="{B9099CFE-5A9A-43A0-AD29-37FA492BE722}"/>
            </a:ext>
          </a:extLst>
        </xdr:cNvPr>
        <xdr:cNvSpPr/>
      </xdr:nvSpPr>
      <xdr:spPr>
        <a:xfrm>
          <a:off x="16761460" y="18360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ADF068A-FFEE-437B-B72C-2E173AC1397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7E424D3-08F3-44B3-BFE2-9A1CC6D90FC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990D674-FECD-4E3B-A130-97AB5BCE046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C7FBC8C-5493-4FB7-BE9B-614FC6DB2B9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6F815D9-D7C7-4FC4-9274-44EC52E9109F}"/>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77978</xdr:rowOff>
    </xdr:from>
    <xdr:to>
      <xdr:col>116</xdr:col>
      <xdr:colOff>114300</xdr:colOff>
      <xdr:row>108</xdr:row>
      <xdr:rowOff>8128</xdr:rowOff>
    </xdr:to>
    <xdr:sp macro="" textlink="">
      <xdr:nvSpPr>
        <xdr:cNvPr id="833" name="楕円 832">
          <a:extLst>
            <a:ext uri="{FF2B5EF4-FFF2-40B4-BE49-F238E27FC236}">
              <a16:creationId xmlns:a16="http://schemas.microsoft.com/office/drawing/2014/main" id="{F639A0B4-F89E-4C0E-A673-18509846523C}"/>
            </a:ext>
          </a:extLst>
        </xdr:cNvPr>
        <xdr:cNvSpPr/>
      </xdr:nvSpPr>
      <xdr:spPr>
        <a:xfrm>
          <a:off x="19904710" y="184231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164355</xdr:rowOff>
    </xdr:from>
    <xdr:ext cx="469744" cy="259045"/>
    <xdr:sp macro="" textlink="">
      <xdr:nvSpPr>
        <xdr:cNvPr id="834" name="【庁舎】&#10;一人当たり面積該当値テキスト">
          <a:extLst>
            <a:ext uri="{FF2B5EF4-FFF2-40B4-BE49-F238E27FC236}">
              <a16:creationId xmlns:a16="http://schemas.microsoft.com/office/drawing/2014/main" id="{99EBFFAD-A034-4107-8A02-C81CB372049B}"/>
            </a:ext>
          </a:extLst>
        </xdr:cNvPr>
        <xdr:cNvSpPr txBox="1"/>
      </xdr:nvSpPr>
      <xdr:spPr>
        <a:xfrm>
          <a:off x="19985990" y="1834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79350</xdr:rowOff>
    </xdr:from>
    <xdr:to>
      <xdr:col>112</xdr:col>
      <xdr:colOff>38100</xdr:colOff>
      <xdr:row>108</xdr:row>
      <xdr:rowOff>9500</xdr:rowOff>
    </xdr:to>
    <xdr:sp macro="" textlink="">
      <xdr:nvSpPr>
        <xdr:cNvPr id="835" name="楕円 834">
          <a:extLst>
            <a:ext uri="{FF2B5EF4-FFF2-40B4-BE49-F238E27FC236}">
              <a16:creationId xmlns:a16="http://schemas.microsoft.com/office/drawing/2014/main" id="{14B1FEA5-EB51-47D8-9078-3EEF67C2D5E4}"/>
            </a:ext>
          </a:extLst>
        </xdr:cNvPr>
        <xdr:cNvSpPr/>
      </xdr:nvSpPr>
      <xdr:spPr>
        <a:xfrm>
          <a:off x="19161760" y="184245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128778</xdr:rowOff>
    </xdr:from>
    <xdr:to>
      <xdr:col>116</xdr:col>
      <xdr:colOff>63500</xdr:colOff>
      <xdr:row>107</xdr:row>
      <xdr:rowOff>130150</xdr:rowOff>
    </xdr:to>
    <xdr:cxnSp macro="">
      <xdr:nvCxnSpPr>
        <xdr:cNvPr id="836" name="直線コネクタ 835">
          <a:extLst>
            <a:ext uri="{FF2B5EF4-FFF2-40B4-BE49-F238E27FC236}">
              <a16:creationId xmlns:a16="http://schemas.microsoft.com/office/drawing/2014/main" id="{E9DE582A-1614-40A0-A1AF-5F38BC2A6B18}"/>
            </a:ext>
          </a:extLst>
        </xdr:cNvPr>
        <xdr:cNvCxnSpPr/>
      </xdr:nvCxnSpPr>
      <xdr:spPr>
        <a:xfrm flipV="1">
          <a:off x="19204940" y="18477738"/>
          <a:ext cx="7429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80263</xdr:rowOff>
    </xdr:from>
    <xdr:to>
      <xdr:col>107</xdr:col>
      <xdr:colOff>101600</xdr:colOff>
      <xdr:row>108</xdr:row>
      <xdr:rowOff>10413</xdr:rowOff>
    </xdr:to>
    <xdr:sp macro="" textlink="">
      <xdr:nvSpPr>
        <xdr:cNvPr id="837" name="楕円 836">
          <a:extLst>
            <a:ext uri="{FF2B5EF4-FFF2-40B4-BE49-F238E27FC236}">
              <a16:creationId xmlns:a16="http://schemas.microsoft.com/office/drawing/2014/main" id="{C31FEA63-EEF9-41CF-A4C2-7E42E497EF34}"/>
            </a:ext>
          </a:extLst>
        </xdr:cNvPr>
        <xdr:cNvSpPr/>
      </xdr:nvSpPr>
      <xdr:spPr>
        <a:xfrm>
          <a:off x="18345150" y="1842731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130150</xdr:rowOff>
    </xdr:from>
    <xdr:to>
      <xdr:col>111</xdr:col>
      <xdr:colOff>177800</xdr:colOff>
      <xdr:row>107</xdr:row>
      <xdr:rowOff>131063</xdr:rowOff>
    </xdr:to>
    <xdr:cxnSp macro="">
      <xdr:nvCxnSpPr>
        <xdr:cNvPr id="838" name="直線コネクタ 837">
          <a:extLst>
            <a:ext uri="{FF2B5EF4-FFF2-40B4-BE49-F238E27FC236}">
              <a16:creationId xmlns:a16="http://schemas.microsoft.com/office/drawing/2014/main" id="{CFCF0A91-7986-472B-8000-68BBB5E0945E}"/>
            </a:ext>
          </a:extLst>
        </xdr:cNvPr>
        <xdr:cNvCxnSpPr/>
      </xdr:nvCxnSpPr>
      <xdr:spPr>
        <a:xfrm flipV="1">
          <a:off x="18399760" y="18479110"/>
          <a:ext cx="80518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39" name="楕円 838">
          <a:extLst>
            <a:ext uri="{FF2B5EF4-FFF2-40B4-BE49-F238E27FC236}">
              <a16:creationId xmlns:a16="http://schemas.microsoft.com/office/drawing/2014/main" id="{F84E188B-EA97-43B0-A367-CADC99BD0B77}"/>
            </a:ext>
          </a:extLst>
        </xdr:cNvPr>
        <xdr:cNvSpPr/>
      </xdr:nvSpPr>
      <xdr:spPr>
        <a:xfrm>
          <a:off x="17547590" y="184296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131063</xdr:rowOff>
    </xdr:from>
    <xdr:to>
      <xdr:col>107</xdr:col>
      <xdr:colOff>50800</xdr:colOff>
      <xdr:row>107</xdr:row>
      <xdr:rowOff>133350</xdr:rowOff>
    </xdr:to>
    <xdr:cxnSp macro="">
      <xdr:nvCxnSpPr>
        <xdr:cNvPr id="840" name="直線コネクタ 839">
          <a:extLst>
            <a:ext uri="{FF2B5EF4-FFF2-40B4-BE49-F238E27FC236}">
              <a16:creationId xmlns:a16="http://schemas.microsoft.com/office/drawing/2014/main" id="{7F35E10F-4A97-4619-B1DD-FE6BDEACBF03}"/>
            </a:ext>
          </a:extLst>
        </xdr:cNvPr>
        <xdr:cNvCxnSpPr/>
      </xdr:nvCxnSpPr>
      <xdr:spPr>
        <a:xfrm flipV="1">
          <a:off x="17602200" y="1848002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83007</xdr:rowOff>
    </xdr:from>
    <xdr:to>
      <xdr:col>98</xdr:col>
      <xdr:colOff>38100</xdr:colOff>
      <xdr:row>108</xdr:row>
      <xdr:rowOff>13157</xdr:rowOff>
    </xdr:to>
    <xdr:sp macro="" textlink="">
      <xdr:nvSpPr>
        <xdr:cNvPr id="841" name="楕円 840">
          <a:extLst>
            <a:ext uri="{FF2B5EF4-FFF2-40B4-BE49-F238E27FC236}">
              <a16:creationId xmlns:a16="http://schemas.microsoft.com/office/drawing/2014/main" id="{168A1B06-294F-41AA-B2EC-968376419F22}"/>
            </a:ext>
          </a:extLst>
        </xdr:cNvPr>
        <xdr:cNvSpPr/>
      </xdr:nvSpPr>
      <xdr:spPr>
        <a:xfrm>
          <a:off x="16761460" y="1843006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133807</xdr:rowOff>
    </xdr:to>
    <xdr:cxnSp macro="">
      <xdr:nvCxnSpPr>
        <xdr:cNvPr id="842" name="直線コネクタ 841">
          <a:extLst>
            <a:ext uri="{FF2B5EF4-FFF2-40B4-BE49-F238E27FC236}">
              <a16:creationId xmlns:a16="http://schemas.microsoft.com/office/drawing/2014/main" id="{7239C1C4-59D7-435F-B4E7-01484C44CA8F}"/>
            </a:ext>
          </a:extLst>
        </xdr:cNvPr>
        <xdr:cNvCxnSpPr/>
      </xdr:nvCxnSpPr>
      <xdr:spPr>
        <a:xfrm flipV="1">
          <a:off x="16804640" y="18474690"/>
          <a:ext cx="79756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843" name="n_1aveValue【庁舎】&#10;一人当たり面積">
          <a:extLst>
            <a:ext uri="{FF2B5EF4-FFF2-40B4-BE49-F238E27FC236}">
              <a16:creationId xmlns:a16="http://schemas.microsoft.com/office/drawing/2014/main" id="{3679FCBF-A67D-4642-A3FE-6BF689DCB8F3}"/>
            </a:ext>
          </a:extLst>
        </xdr:cNvPr>
        <xdr:cNvSpPr txBox="1"/>
      </xdr:nvSpPr>
      <xdr:spPr>
        <a:xfrm>
          <a:off x="18982132" y="1810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844" name="n_2aveValue【庁舎】&#10;一人当たり面積">
          <a:extLst>
            <a:ext uri="{FF2B5EF4-FFF2-40B4-BE49-F238E27FC236}">
              <a16:creationId xmlns:a16="http://schemas.microsoft.com/office/drawing/2014/main" id="{1D501A59-7FFF-43FC-8039-2C6116186BFE}"/>
            </a:ext>
          </a:extLst>
        </xdr:cNvPr>
        <xdr:cNvSpPr txBox="1"/>
      </xdr:nvSpPr>
      <xdr:spPr>
        <a:xfrm>
          <a:off x="18182032" y="180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845" name="n_3aveValue【庁舎】&#10;一人当たり面積">
          <a:extLst>
            <a:ext uri="{FF2B5EF4-FFF2-40B4-BE49-F238E27FC236}">
              <a16:creationId xmlns:a16="http://schemas.microsoft.com/office/drawing/2014/main" id="{E7B36142-73B0-4C3A-B2BE-6FC01687CEE8}"/>
            </a:ext>
          </a:extLst>
        </xdr:cNvPr>
        <xdr:cNvSpPr txBox="1"/>
      </xdr:nvSpPr>
      <xdr:spPr>
        <a:xfrm>
          <a:off x="17384472" y="1812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846" name="n_4aveValue【庁舎】&#10;一人当たり面積">
          <a:extLst>
            <a:ext uri="{FF2B5EF4-FFF2-40B4-BE49-F238E27FC236}">
              <a16:creationId xmlns:a16="http://schemas.microsoft.com/office/drawing/2014/main" id="{DD10DB88-1992-469F-AB81-EE128AB8064F}"/>
            </a:ext>
          </a:extLst>
        </xdr:cNvPr>
        <xdr:cNvSpPr txBox="1"/>
      </xdr:nvSpPr>
      <xdr:spPr>
        <a:xfrm>
          <a:off x="16588817" y="1813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627</xdr:rowOff>
    </xdr:from>
    <xdr:ext cx="469744" cy="259045"/>
    <xdr:sp macro="" textlink="">
      <xdr:nvSpPr>
        <xdr:cNvPr id="847" name="n_1mainValue【庁舎】&#10;一人当たり面積">
          <a:extLst>
            <a:ext uri="{FF2B5EF4-FFF2-40B4-BE49-F238E27FC236}">
              <a16:creationId xmlns:a16="http://schemas.microsoft.com/office/drawing/2014/main" id="{9D449D79-38FE-432C-9E51-ECBE6036E118}"/>
            </a:ext>
          </a:extLst>
        </xdr:cNvPr>
        <xdr:cNvSpPr txBox="1"/>
      </xdr:nvSpPr>
      <xdr:spPr>
        <a:xfrm>
          <a:off x="18982132" y="185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1540</xdr:rowOff>
    </xdr:from>
    <xdr:ext cx="469744" cy="259045"/>
    <xdr:sp macro="" textlink="">
      <xdr:nvSpPr>
        <xdr:cNvPr id="848" name="n_2mainValue【庁舎】&#10;一人当たり面積">
          <a:extLst>
            <a:ext uri="{FF2B5EF4-FFF2-40B4-BE49-F238E27FC236}">
              <a16:creationId xmlns:a16="http://schemas.microsoft.com/office/drawing/2014/main" id="{2A37B31D-CBA5-4190-BC44-56558BE69B07}"/>
            </a:ext>
          </a:extLst>
        </xdr:cNvPr>
        <xdr:cNvSpPr txBox="1"/>
      </xdr:nvSpPr>
      <xdr:spPr>
        <a:xfrm>
          <a:off x="18182032"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849" name="n_3mainValue【庁舎】&#10;一人当たり面積">
          <a:extLst>
            <a:ext uri="{FF2B5EF4-FFF2-40B4-BE49-F238E27FC236}">
              <a16:creationId xmlns:a16="http://schemas.microsoft.com/office/drawing/2014/main" id="{C38E409C-0BD5-4093-8960-48F9A60A3F18}"/>
            </a:ext>
          </a:extLst>
        </xdr:cNvPr>
        <xdr:cNvSpPr txBox="1"/>
      </xdr:nvSpPr>
      <xdr:spPr>
        <a:xfrm>
          <a:off x="17384472"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4284</xdr:rowOff>
    </xdr:from>
    <xdr:ext cx="469744" cy="259045"/>
    <xdr:sp macro="" textlink="">
      <xdr:nvSpPr>
        <xdr:cNvPr id="850" name="n_4mainValue【庁舎】&#10;一人当たり面積">
          <a:extLst>
            <a:ext uri="{FF2B5EF4-FFF2-40B4-BE49-F238E27FC236}">
              <a16:creationId xmlns:a16="http://schemas.microsoft.com/office/drawing/2014/main" id="{63525956-854B-40AE-A44F-03A01BB95596}"/>
            </a:ext>
          </a:extLst>
        </xdr:cNvPr>
        <xdr:cNvSpPr txBox="1"/>
      </xdr:nvSpPr>
      <xdr:spPr>
        <a:xfrm>
          <a:off x="16588817" y="185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5608DEAC-01B5-435C-B9CA-AC71B238188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EEBECF4E-4835-4B9D-A773-CA9A3107D7E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5DC70CAB-3109-49E2-A740-A89178080F89}"/>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体育館、福祉施設、</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市民会館及び庁舎については、類似団体平均を上回る水準となっている。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該当施設では、電気系統などの建物付属設備を中心に修繕等の維持管理費用が増加傾向にあることから、個別施設計画策定後に、優先度に応じた老朽化対策に取り組む。</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13,874
13,747
28.25
7,527,575
7,102,320
385,948
4,019,635
4,892,195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基準財政収入額は新型コロナウイルスによる固定資産税減免の影響等により減額となったことと、単位費用の変更により基準財政需要額が増加したことにより財政力指数が悪化している。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263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36891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新型コロナウイルス感染症対応により、経常経費で行っている事業を実施できなった影響により、経常収支比率が改善する結果となった。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62</xdr:row>
      <xdr:rowOff>131318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6817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148082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6121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64</xdr:row>
      <xdr:rowOff>77978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4943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64</xdr:row>
      <xdr:rowOff>77978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314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113555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るさと納税に係る事業経費の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等が決算額を押し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下げる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115768</xdr:rowOff>
    </xdr:from>
    <xdr:to>
      <xdr:col>23</xdr:col>
      <xdr:colOff>133350</xdr:colOff>
      <xdr:row>82</xdr:row>
      <xdr:rowOff>39559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003218"/>
          <a:ext cx="838200" cy="9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125775</xdr:rowOff>
    </xdr:from>
    <xdr:to>
      <xdr:col>19</xdr:col>
      <xdr:colOff>133350</xdr:colOff>
      <xdr:row>82</xdr:row>
      <xdr:rowOff>39559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13225"/>
          <a:ext cx="889000" cy="8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51256</xdr:rowOff>
    </xdr:from>
    <xdr:to>
      <xdr:col>15</xdr:col>
      <xdr:colOff>82550</xdr:colOff>
      <xdr:row>81</xdr:row>
      <xdr:rowOff>125775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38706"/>
          <a:ext cx="889000" cy="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1809</xdr:rowOff>
    </xdr:from>
    <xdr:to>
      <xdr:col>11</xdr:col>
      <xdr:colOff>31750</xdr:colOff>
      <xdr:row>81</xdr:row>
      <xdr:rowOff>51256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89259"/>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64968</xdr:rowOff>
    </xdr:from>
    <xdr:to>
      <xdr:col>23</xdr:col>
      <xdr:colOff>184150</xdr:colOff>
      <xdr:row>81</xdr:row>
      <xdr:rowOff>166568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81495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9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160209</xdr:rowOff>
    </xdr:from>
    <xdr:to>
      <xdr:col>19</xdr:col>
      <xdr:colOff>184150</xdr:colOff>
      <xdr:row>82</xdr:row>
      <xdr:rowOff>90359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75136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34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74975</xdr:rowOff>
    </xdr:from>
    <xdr:to>
      <xdr:col>15</xdr:col>
      <xdr:colOff>133350</xdr:colOff>
      <xdr:row>82</xdr:row>
      <xdr:rowOff>5125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3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456</xdr:rowOff>
    </xdr:from>
    <xdr:to>
      <xdr:col>11</xdr:col>
      <xdr:colOff>82550</xdr:colOff>
      <xdr:row>81</xdr:row>
      <xdr:rowOff>102056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112233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5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122459</xdr:rowOff>
    </xdr:from>
    <xdr:to>
      <xdr:col>7</xdr:col>
      <xdr:colOff>31750</xdr:colOff>
      <xdr:row>81</xdr:row>
      <xdr:rowOff>52609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62786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0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経験年数区分の変更による数値の変動が大きく指数が上昇している。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24795</xdr:rowOff>
    </xdr:from>
    <xdr:to>
      <xdr:col>81</xdr:col>
      <xdr:colOff>44450</xdr:colOff>
      <xdr:row>90</xdr:row>
      <xdr:rowOff>24795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455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12398</xdr:rowOff>
    </xdr:from>
    <xdr:to>
      <xdr:col>77</xdr:col>
      <xdr:colOff>44450</xdr:colOff>
      <xdr:row>90</xdr:row>
      <xdr:rowOff>24795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27144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12398</xdr:rowOff>
    </xdr:from>
    <xdr:to>
      <xdr:col>72</xdr:col>
      <xdr:colOff>203200</xdr:colOff>
      <xdr:row>89</xdr:row>
      <xdr:rowOff>92832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2714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92832</xdr:rowOff>
    </xdr:from>
    <xdr:to>
      <xdr:col>68</xdr:col>
      <xdr:colOff>152400</xdr:colOff>
      <xdr:row>89</xdr:row>
      <xdr:rowOff>115812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3518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145445</xdr:rowOff>
    </xdr:from>
    <xdr:to>
      <xdr:col>81</xdr:col>
      <xdr:colOff>95250</xdr:colOff>
      <xdr:row>90</xdr:row>
      <xdr:rowOff>75595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41322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3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145445</xdr:rowOff>
    </xdr:from>
    <xdr:to>
      <xdr:col>77</xdr:col>
      <xdr:colOff>95250</xdr:colOff>
      <xdr:row>90</xdr:row>
      <xdr:rowOff>75595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60372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49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133048</xdr:rowOff>
    </xdr:from>
    <xdr:to>
      <xdr:col>73</xdr:col>
      <xdr:colOff>44450</xdr:colOff>
      <xdr:row>89</xdr:row>
      <xdr:rowOff>63198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47975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42032</xdr:rowOff>
    </xdr:from>
    <xdr:to>
      <xdr:col>68</xdr:col>
      <xdr:colOff>203200</xdr:colOff>
      <xdr:row>89</xdr:row>
      <xdr:rowOff>143632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128409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65012</xdr:rowOff>
    </xdr:from>
    <xdr:to>
      <xdr:col>64</xdr:col>
      <xdr:colOff>152400</xdr:colOff>
      <xdr:row>89</xdr:row>
      <xdr:rowOff>166612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151389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職員数に変動はないが、人口減少に伴い人口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52781</xdr:rowOff>
    </xdr:from>
    <xdr:to>
      <xdr:col>81</xdr:col>
      <xdr:colOff>44450</xdr:colOff>
      <xdr:row>61</xdr:row>
      <xdr:rowOff>58089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11231"/>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52781</xdr:rowOff>
    </xdr:from>
    <xdr:to>
      <xdr:col>77</xdr:col>
      <xdr:colOff>44450</xdr:colOff>
      <xdr:row>61</xdr:row>
      <xdr:rowOff>66777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11231"/>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47955</xdr:rowOff>
    </xdr:from>
    <xdr:to>
      <xdr:col>72</xdr:col>
      <xdr:colOff>203200</xdr:colOff>
      <xdr:row>61</xdr:row>
      <xdr:rowOff>66777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06405"/>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42646</xdr:rowOff>
    </xdr:from>
    <xdr:to>
      <xdr:col>68</xdr:col>
      <xdr:colOff>152400</xdr:colOff>
      <xdr:row>61</xdr:row>
      <xdr:rowOff>47955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01096"/>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7289</xdr:rowOff>
    </xdr:from>
    <xdr:to>
      <xdr:col>81</xdr:col>
      <xdr:colOff>95250</xdr:colOff>
      <xdr:row>61</xdr:row>
      <xdr:rowOff>108889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23816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1981</xdr:rowOff>
    </xdr:from>
    <xdr:to>
      <xdr:col>77</xdr:col>
      <xdr:colOff>95250</xdr:colOff>
      <xdr:row>61</xdr:row>
      <xdr:rowOff>103581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113758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2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15977</xdr:rowOff>
    </xdr:from>
    <xdr:to>
      <xdr:col>73</xdr:col>
      <xdr:colOff>44450</xdr:colOff>
      <xdr:row>61</xdr:row>
      <xdr:rowOff>117577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127754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168605</xdr:rowOff>
    </xdr:from>
    <xdr:to>
      <xdr:col>68</xdr:col>
      <xdr:colOff>203200</xdr:colOff>
      <xdr:row>61</xdr:row>
      <xdr:rowOff>98755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108932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2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163296</xdr:rowOff>
    </xdr:from>
    <xdr:to>
      <xdr:col>64</xdr:col>
      <xdr:colOff>152400</xdr:colOff>
      <xdr:row>61</xdr:row>
      <xdr:rowOff>93446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103623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1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公債費は増加傾向にあるが、標準財政規模が大きく上昇したことにより、実質公債費比率が減少した。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113877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067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113877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113877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986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97790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標準財政規模が大きく上昇したとともに、充当可能基金が増加したことにより、将来負担比率が減少した。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54912</xdr:rowOff>
    </xdr:from>
    <xdr:to>
      <xdr:col>81</xdr:col>
      <xdr:colOff>44450</xdr:colOff>
      <xdr:row>16</xdr:row>
      <xdr:rowOff>84788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98112"/>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35379</xdr:rowOff>
    </xdr:from>
    <xdr:to>
      <xdr:col>77</xdr:col>
      <xdr:colOff>44450</xdr:colOff>
      <xdr:row>16</xdr:row>
      <xdr:rowOff>84788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78579"/>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170059</xdr:rowOff>
    </xdr:from>
    <xdr:to>
      <xdr:col>72</xdr:col>
      <xdr:colOff>203200</xdr:colOff>
      <xdr:row>16</xdr:row>
      <xdr:rowOff>35379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4180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170059</xdr:rowOff>
    </xdr:from>
    <xdr:to>
      <xdr:col>68</xdr:col>
      <xdr:colOff>152400</xdr:colOff>
      <xdr:row>16</xdr:row>
      <xdr:rowOff>133048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41809"/>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4112</xdr:rowOff>
    </xdr:from>
    <xdr:to>
      <xdr:col>81</xdr:col>
      <xdr:colOff>95250</xdr:colOff>
      <xdr:row>16</xdr:row>
      <xdr:rowOff>105712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147639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1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33988</xdr:rowOff>
    </xdr:from>
    <xdr:to>
      <xdr:col>77</xdr:col>
      <xdr:colOff>95250</xdr:colOff>
      <xdr:row>16</xdr:row>
      <xdr:rowOff>135588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120365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6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156029</xdr:rowOff>
    </xdr:from>
    <xdr:to>
      <xdr:col>73</xdr:col>
      <xdr:colOff>44450</xdr:colOff>
      <xdr:row>16</xdr:row>
      <xdr:rowOff>86179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70956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119259</xdr:rowOff>
    </xdr:from>
    <xdr:to>
      <xdr:col>68</xdr:col>
      <xdr:colOff>203200</xdr:colOff>
      <xdr:row>16</xdr:row>
      <xdr:rowOff>49409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34186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82248</xdr:rowOff>
    </xdr:from>
    <xdr:to>
      <xdr:col>64</xdr:col>
      <xdr:colOff>152400</xdr:colOff>
      <xdr:row>17</xdr:row>
      <xdr:rowOff>12398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168625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1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13,874
13,747
28.25
7,527,575
7,102,320
385,948
4,019,635
4,892,195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人口１人当たり人件費決算額及び人口千人当たり職員数は類似団体に比べ低いものの、人件費の構成比が類似団体に比べ高い理由は</a:t>
          </a:r>
          <a:r>
            <a:rPr kumimoji="1"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、保育所及び小中学校に会計年度任用職員を基準以上に配置していることがあげられる。</a:t>
          </a:r>
          <a:endParaRPr kumimoji="1"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97282</xdr:rowOff>
    </xdr:from>
    <xdr:to>
      <xdr:col>24</xdr:col>
      <xdr:colOff>25400</xdr:colOff>
      <xdr:row>36</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980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163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61993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73914</xdr:rowOff>
    </xdr:from>
    <xdr:to>
      <xdr:col>11</xdr:col>
      <xdr:colOff>60325</xdr:colOff>
      <xdr:row>36</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物件費における経常的経費充当一般税源等の総額は、小中学校における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機器の更新などで増加傾向であるが、経常経費充当一般財源の伸びが大きいため数値は改善傾向にある。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23586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232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18</xdr:row>
      <xdr:rowOff>18143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66786"/>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18143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167821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79120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扶助費における経常的経費充当一般税源等の総額は、福祉タクシー事業などの増加により微増傾向であるが、経常経費充当一般財源の伸びが大きいため数値は改善傾向にある。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139700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67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その他における経常的経費充当一般税源等の総額は、維持補修費の道路・施設等に係る経費が増加向であるが、経常経費充当一般財源の伸びが大きいため数値は改善傾向にある。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100330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162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6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59</xdr:row>
      <xdr:rowOff>130810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23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47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49530</xdr:rowOff>
    </xdr:from>
    <xdr:to>
      <xdr:col>82</xdr:col>
      <xdr:colOff>158750</xdr:colOff>
      <xdr:row>59</xdr:row>
      <xdr:rowOff>151130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21607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補助費等における経常的経費充当一般税源等の総額は、一部事務組合への負担金の増加により微増傾向であるが、経常経費充当一般財源の伸びが大きいため数値は改善傾向にある。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35</xdr:row>
      <xdr:rowOff>146050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85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43180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4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43180</xdr:rowOff>
    </xdr:from>
    <xdr:to>
      <xdr:col>73</xdr:col>
      <xdr:colOff>180975</xdr:colOff>
      <xdr:row>37</xdr:row>
      <xdr:rowOff>31750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21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38</xdr:row>
      <xdr:rowOff>20320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75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50817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104157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140970</xdr:rowOff>
    </xdr:from>
    <xdr:to>
      <xdr:col>65</xdr:col>
      <xdr:colOff>53975</xdr:colOff>
      <xdr:row>38</xdr:row>
      <xdr:rowOff>71120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55897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における経常的経費充当一般税源等の総額は、起債額の増加により微増傾向であるが、経常経費充当一般財源の伸びが大きいため数値は改善傾向にある。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79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06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76708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90424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0977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公債費以外の経常収支比率は類似団体の平均値と同水準となっている。歳出増額は増加傾向となってるが、経常経費充当一般財源の伸びが大きいため数値は改善傾向にある。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524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xdr:rowOff>
    </xdr:from>
    <xdr:to>
      <xdr:col>78</xdr:col>
      <xdr:colOff>69850</xdr:colOff>
      <xdr:row>78</xdr:row>
      <xdr:rowOff>157480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743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305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39370</xdr:rowOff>
    </xdr:from>
    <xdr:to>
      <xdr:col>69</xdr:col>
      <xdr:colOff>92075</xdr:colOff>
      <xdr:row>79</xdr:row>
      <xdr:rowOff>73661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83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143527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106680</xdr:rowOff>
    </xdr:from>
    <xdr:to>
      <xdr:col>74</xdr:col>
      <xdr:colOff>31750</xdr:colOff>
      <xdr:row>79</xdr:row>
      <xdr:rowOff>36830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21607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22861</xdr:rowOff>
    </xdr:from>
    <xdr:to>
      <xdr:col>69</xdr:col>
      <xdr:colOff>142875</xdr:colOff>
      <xdr:row>79</xdr:row>
      <xdr:rowOff>124461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109238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160020</xdr:rowOff>
    </xdr:from>
    <xdr:to>
      <xdr:col>65</xdr:col>
      <xdr:colOff>53975</xdr:colOff>
      <xdr:row>79</xdr:row>
      <xdr:rowOff>90170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74947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129356</xdr:rowOff>
    </xdr:from>
    <xdr:to>
      <xdr:col>29</xdr:col>
      <xdr:colOff>127000</xdr:colOff>
      <xdr:row>18</xdr:row>
      <xdr:rowOff>149068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3081"/>
          <a:ext cx="647700" cy="19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149068</xdr:rowOff>
    </xdr:from>
    <xdr:to>
      <xdr:col>26</xdr:col>
      <xdr:colOff>50800</xdr:colOff>
      <xdr:row>18</xdr:row>
      <xdr:rowOff>163979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82793"/>
          <a:ext cx="698500" cy="14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163979</xdr:rowOff>
    </xdr:from>
    <xdr:to>
      <xdr:col>22</xdr:col>
      <xdr:colOff>114300</xdr:colOff>
      <xdr:row>19</xdr:row>
      <xdr:rowOff>27740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97704"/>
          <a:ext cx="698500" cy="35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27740</xdr:rowOff>
    </xdr:from>
    <xdr:to>
      <xdr:col>18</xdr:col>
      <xdr:colOff>177800</xdr:colOff>
      <xdr:row>19</xdr:row>
      <xdr:rowOff>60038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2915"/>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78556</xdr:rowOff>
    </xdr:from>
    <xdr:to>
      <xdr:col>29</xdr:col>
      <xdr:colOff>177800</xdr:colOff>
      <xdr:row>19</xdr:row>
      <xdr:rowOff>8706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2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50633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98267</xdr:rowOff>
    </xdr:from>
    <xdr:to>
      <xdr:col>26</xdr:col>
      <xdr:colOff>101600</xdr:colOff>
      <xdr:row>19</xdr:row>
      <xdr:rowOff>28418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19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13195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8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113179</xdr:rowOff>
    </xdr:from>
    <xdr:to>
      <xdr:col>22</xdr:col>
      <xdr:colOff>165100</xdr:colOff>
      <xdr:row>19</xdr:row>
      <xdr:rowOff>43329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28106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3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148390</xdr:rowOff>
    </xdr:from>
    <xdr:to>
      <xdr:col>19</xdr:col>
      <xdr:colOff>38100</xdr:colOff>
      <xdr:row>19</xdr:row>
      <xdr:rowOff>78540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63317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9238</xdr:rowOff>
    </xdr:from>
    <xdr:to>
      <xdr:col>15</xdr:col>
      <xdr:colOff>101600</xdr:colOff>
      <xdr:row>19</xdr:row>
      <xdr:rowOff>110838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95615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0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309178</xdr:rowOff>
    </xdr:from>
    <xdr:to>
      <xdr:col>29</xdr:col>
      <xdr:colOff>127000</xdr:colOff>
      <xdr:row>35</xdr:row>
      <xdr:rowOff>332119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19528"/>
          <a:ext cx="647700" cy="22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331042</xdr:rowOff>
    </xdr:from>
    <xdr:to>
      <xdr:col>26</xdr:col>
      <xdr:colOff>50800</xdr:colOff>
      <xdr:row>35</xdr:row>
      <xdr:rowOff>332119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41392"/>
          <a:ext cx="698500" cy="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331042</xdr:rowOff>
    </xdr:from>
    <xdr:to>
      <xdr:col>22</xdr:col>
      <xdr:colOff>114300</xdr:colOff>
      <xdr:row>36</xdr:row>
      <xdr:rowOff>17500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41392"/>
          <a:ext cx="698500" cy="29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17500</xdr:rowOff>
    </xdr:from>
    <xdr:to>
      <xdr:col>18</xdr:col>
      <xdr:colOff>177800</xdr:colOff>
      <xdr:row>36</xdr:row>
      <xdr:rowOff>20586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70750"/>
          <a:ext cx="698500" cy="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258378</xdr:rowOff>
    </xdr:from>
    <xdr:to>
      <xdr:col>29</xdr:col>
      <xdr:colOff>177800</xdr:colOff>
      <xdr:row>36</xdr:row>
      <xdr:rowOff>17078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68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230455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4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281319</xdr:rowOff>
    </xdr:from>
    <xdr:to>
      <xdr:col>26</xdr:col>
      <xdr:colOff>101600</xdr:colOff>
      <xdr:row>36</xdr:row>
      <xdr:rowOff>40019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91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24796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78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280242</xdr:rowOff>
    </xdr:from>
    <xdr:to>
      <xdr:col>22</xdr:col>
      <xdr:colOff>165100</xdr:colOff>
      <xdr:row>36</xdr:row>
      <xdr:rowOff>38942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9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23719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7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309600</xdr:rowOff>
    </xdr:from>
    <xdr:to>
      <xdr:col>19</xdr:col>
      <xdr:colOff>38100</xdr:colOff>
      <xdr:row>36</xdr:row>
      <xdr:rowOff>68300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1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53077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312686</xdr:rowOff>
    </xdr:from>
    <xdr:to>
      <xdr:col>15</xdr:col>
      <xdr:colOff>101600</xdr:colOff>
      <xdr:row>36</xdr:row>
      <xdr:rowOff>71386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2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56163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0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13,874
13,747
28.25
7,527,575
7,102,320
385,948
4,019,635
4,892,195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79167</xdr:rowOff>
    </xdr:from>
    <xdr:to>
      <xdr:col>24</xdr:col>
      <xdr:colOff>63500</xdr:colOff>
      <xdr:row>36</xdr:row>
      <xdr:rowOff>87104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51367"/>
          <a:ext cx="8382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87104</xdr:rowOff>
    </xdr:from>
    <xdr:to>
      <xdr:col>19</xdr:col>
      <xdr:colOff>177800</xdr:colOff>
      <xdr:row>36</xdr:row>
      <xdr:rowOff>130149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59304"/>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130149</xdr:rowOff>
    </xdr:from>
    <xdr:to>
      <xdr:col>15</xdr:col>
      <xdr:colOff>50800</xdr:colOff>
      <xdr:row>36</xdr:row>
      <xdr:rowOff>144542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02349"/>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144542</xdr:rowOff>
    </xdr:from>
    <xdr:to>
      <xdr:col>10</xdr:col>
      <xdr:colOff>114300</xdr:colOff>
      <xdr:row>36</xdr:row>
      <xdr:rowOff>156438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16742"/>
          <a:ext cx="889000" cy="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28367</xdr:rowOff>
    </xdr:from>
    <xdr:to>
      <xdr:col>24</xdr:col>
      <xdr:colOff>114300</xdr:colOff>
      <xdr:row>36</xdr:row>
      <xdr:rowOff>129967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6794</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36304</xdr:rowOff>
    </xdr:from>
    <xdr:to>
      <xdr:col>20</xdr:col>
      <xdr:colOff>38100</xdr:colOff>
      <xdr:row>36</xdr:row>
      <xdr:rowOff>137904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129031</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0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79349</xdr:rowOff>
    </xdr:from>
    <xdr:to>
      <xdr:col>15</xdr:col>
      <xdr:colOff>101600</xdr:colOff>
      <xdr:row>37</xdr:row>
      <xdr:rowOff>9499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4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93742</xdr:rowOff>
    </xdr:from>
    <xdr:to>
      <xdr:col>10</xdr:col>
      <xdr:colOff>165100</xdr:colOff>
      <xdr:row>37</xdr:row>
      <xdr:rowOff>23892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15019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5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105638</xdr:rowOff>
    </xdr:from>
    <xdr:to>
      <xdr:col>6</xdr:col>
      <xdr:colOff>38100</xdr:colOff>
      <xdr:row>37</xdr:row>
      <xdr:rowOff>35788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26915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31062</xdr:rowOff>
    </xdr:from>
    <xdr:to>
      <xdr:col>24</xdr:col>
      <xdr:colOff>63500</xdr:colOff>
      <xdr:row>57</xdr:row>
      <xdr:rowOff>90597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32262"/>
          <a:ext cx="838200" cy="23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31062</xdr:rowOff>
    </xdr:from>
    <xdr:to>
      <xdr:col>19</xdr:col>
      <xdr:colOff>177800</xdr:colOff>
      <xdr:row>56</xdr:row>
      <xdr:rowOff>140172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32262"/>
          <a:ext cx="889000" cy="10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140172</xdr:rowOff>
    </xdr:from>
    <xdr:to>
      <xdr:col>15</xdr:col>
      <xdr:colOff>50800</xdr:colOff>
      <xdr:row>57</xdr:row>
      <xdr:rowOff>99557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41372"/>
          <a:ext cx="889000" cy="13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99557</xdr:rowOff>
    </xdr:from>
    <xdr:to>
      <xdr:col>10</xdr:col>
      <xdr:colOff>114300</xdr:colOff>
      <xdr:row>58</xdr:row>
      <xdr:rowOff>18907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72207"/>
          <a:ext cx="889000" cy="9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39797</xdr:rowOff>
    </xdr:from>
    <xdr:to>
      <xdr:col>24</xdr:col>
      <xdr:colOff>114300</xdr:colOff>
      <xdr:row>57</xdr:row>
      <xdr:rowOff>141397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18224</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9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151712</xdr:rowOff>
    </xdr:from>
    <xdr:to>
      <xdr:col>20</xdr:col>
      <xdr:colOff>38100</xdr:colOff>
      <xdr:row>56</xdr:row>
      <xdr:rowOff>81862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98389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35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89372</xdr:rowOff>
    </xdr:from>
    <xdr:to>
      <xdr:col>15</xdr:col>
      <xdr:colOff>101600</xdr:colOff>
      <xdr:row>57</xdr:row>
      <xdr:rowOff>19522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36049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46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48757</xdr:rowOff>
    </xdr:from>
    <xdr:to>
      <xdr:col>10</xdr:col>
      <xdr:colOff>165100</xdr:colOff>
      <xdr:row>57</xdr:row>
      <xdr:rowOff>150357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141484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139557</xdr:rowOff>
    </xdr:from>
    <xdr:to>
      <xdr:col>6</xdr:col>
      <xdr:colOff>38100</xdr:colOff>
      <xdr:row>58</xdr:row>
      <xdr:rowOff>69707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60834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0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45213</xdr:rowOff>
    </xdr:from>
    <xdr:to>
      <xdr:col>24</xdr:col>
      <xdr:colOff>63500</xdr:colOff>
      <xdr:row>78</xdr:row>
      <xdr:rowOff>79311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18313"/>
          <a:ext cx="8382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79311</xdr:rowOff>
    </xdr:from>
    <xdr:to>
      <xdr:col>19</xdr:col>
      <xdr:colOff>177800</xdr:colOff>
      <xdr:row>78</xdr:row>
      <xdr:rowOff>98971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52411"/>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98971</xdr:rowOff>
    </xdr:from>
    <xdr:to>
      <xdr:col>15</xdr:col>
      <xdr:colOff>50800</xdr:colOff>
      <xdr:row>78</xdr:row>
      <xdr:rowOff>132347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7207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118174</xdr:rowOff>
    </xdr:from>
    <xdr:to>
      <xdr:col>10</xdr:col>
      <xdr:colOff>114300</xdr:colOff>
      <xdr:row>78</xdr:row>
      <xdr:rowOff>132347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9127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165863</xdr:rowOff>
    </xdr:from>
    <xdr:to>
      <xdr:col>24</xdr:col>
      <xdr:colOff>114300</xdr:colOff>
      <xdr:row>78</xdr:row>
      <xdr:rowOff>96013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144290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28511</xdr:rowOff>
    </xdr:from>
    <xdr:to>
      <xdr:col>20</xdr:col>
      <xdr:colOff>38100</xdr:colOff>
      <xdr:row>78</xdr:row>
      <xdr:rowOff>130111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121238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9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48171</xdr:rowOff>
    </xdr:from>
    <xdr:to>
      <xdr:col>15</xdr:col>
      <xdr:colOff>101600</xdr:colOff>
      <xdr:row>78</xdr:row>
      <xdr:rowOff>149771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140898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81547</xdr:rowOff>
    </xdr:from>
    <xdr:to>
      <xdr:col>10</xdr:col>
      <xdr:colOff>165100</xdr:colOff>
      <xdr:row>79</xdr:row>
      <xdr:rowOff>11697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2824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67374</xdr:rowOff>
    </xdr:from>
    <xdr:to>
      <xdr:col>6</xdr:col>
      <xdr:colOff>38100</xdr:colOff>
      <xdr:row>78</xdr:row>
      <xdr:rowOff>168974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160101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3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154777</xdr:rowOff>
    </xdr:from>
    <xdr:to>
      <xdr:col>24</xdr:col>
      <xdr:colOff>63500</xdr:colOff>
      <xdr:row>98</xdr:row>
      <xdr:rowOff>70369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13977"/>
          <a:ext cx="838200" cy="25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70369</xdr:rowOff>
    </xdr:from>
    <xdr:to>
      <xdr:col>19</xdr:col>
      <xdr:colOff>177800</xdr:colOff>
      <xdr:row>98</xdr:row>
      <xdr:rowOff>136043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72469"/>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136043</xdr:rowOff>
    </xdr:from>
    <xdr:to>
      <xdr:col>15</xdr:col>
      <xdr:colOff>50800</xdr:colOff>
      <xdr:row>98</xdr:row>
      <xdr:rowOff>138579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38143"/>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120834</xdr:rowOff>
    </xdr:from>
    <xdr:to>
      <xdr:col>10</xdr:col>
      <xdr:colOff>114300</xdr:colOff>
      <xdr:row>98</xdr:row>
      <xdr:rowOff>138579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22934"/>
          <a:ext cx="889000" cy="1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103977</xdr:rowOff>
    </xdr:from>
    <xdr:to>
      <xdr:col>24</xdr:col>
      <xdr:colOff>114300</xdr:colOff>
      <xdr:row>97</xdr:row>
      <xdr:rowOff>34127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82404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19569</xdr:rowOff>
    </xdr:from>
    <xdr:to>
      <xdr:col>20</xdr:col>
      <xdr:colOff>38100</xdr:colOff>
      <xdr:row>98</xdr:row>
      <xdr:rowOff>121169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85243</xdr:rowOff>
    </xdr:from>
    <xdr:to>
      <xdr:col>15</xdr:col>
      <xdr:colOff>101600</xdr:colOff>
      <xdr:row>99</xdr:row>
      <xdr:rowOff>15393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87779</xdr:rowOff>
    </xdr:from>
    <xdr:to>
      <xdr:col>10</xdr:col>
      <xdr:colOff>165100</xdr:colOff>
      <xdr:row>99</xdr:row>
      <xdr:rowOff>17929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70034</xdr:rowOff>
    </xdr:from>
    <xdr:to>
      <xdr:col>6</xdr:col>
      <xdr:colOff>38100</xdr:colOff>
      <xdr:row>99</xdr:row>
      <xdr:rowOff>184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162761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117329</xdr:rowOff>
    </xdr:from>
    <xdr:to>
      <xdr:col>55</xdr:col>
      <xdr:colOff>0</xdr:colOff>
      <xdr:row>37</xdr:row>
      <xdr:rowOff>70517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46629"/>
          <a:ext cx="838200" cy="4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117329</xdr:rowOff>
    </xdr:from>
    <xdr:to>
      <xdr:col>50</xdr:col>
      <xdr:colOff>114300</xdr:colOff>
      <xdr:row>37</xdr:row>
      <xdr:rowOff>78280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46629"/>
          <a:ext cx="889000" cy="4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78280</xdr:rowOff>
    </xdr:from>
    <xdr:to>
      <xdr:col>45</xdr:col>
      <xdr:colOff>177800</xdr:colOff>
      <xdr:row>37</xdr:row>
      <xdr:rowOff>92078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21930"/>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40616</xdr:rowOff>
    </xdr:from>
    <xdr:to>
      <xdr:col>41</xdr:col>
      <xdr:colOff>50800</xdr:colOff>
      <xdr:row>37</xdr:row>
      <xdr:rowOff>92078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84266"/>
          <a:ext cx="889000" cy="5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19717</xdr:rowOff>
    </xdr:from>
    <xdr:to>
      <xdr:col>55</xdr:col>
      <xdr:colOff>50800</xdr:colOff>
      <xdr:row>37</xdr:row>
      <xdr:rowOff>121317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106094</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66529</xdr:rowOff>
    </xdr:from>
    <xdr:to>
      <xdr:col>50</xdr:col>
      <xdr:colOff>165100</xdr:colOff>
      <xdr:row>34</xdr:row>
      <xdr:rowOff>168129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159256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98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27480</xdr:rowOff>
    </xdr:from>
    <xdr:to>
      <xdr:col>46</xdr:col>
      <xdr:colOff>38100</xdr:colOff>
      <xdr:row>37</xdr:row>
      <xdr:rowOff>129080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120207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6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41278</xdr:rowOff>
    </xdr:from>
    <xdr:to>
      <xdr:col>41</xdr:col>
      <xdr:colOff>101600</xdr:colOff>
      <xdr:row>37</xdr:row>
      <xdr:rowOff>142878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8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134005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161266</xdr:rowOff>
    </xdr:from>
    <xdr:to>
      <xdr:col>36</xdr:col>
      <xdr:colOff>165100</xdr:colOff>
      <xdr:row>37</xdr:row>
      <xdr:rowOff>91416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82543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107212</xdr:rowOff>
    </xdr:from>
    <xdr:to>
      <xdr:col>55</xdr:col>
      <xdr:colOff>0</xdr:colOff>
      <xdr:row>57</xdr:row>
      <xdr:rowOff>164217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08412"/>
          <a:ext cx="838200" cy="2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107212</xdr:rowOff>
    </xdr:from>
    <xdr:to>
      <xdr:col>50</xdr:col>
      <xdr:colOff>114300</xdr:colOff>
      <xdr:row>58</xdr:row>
      <xdr:rowOff>65653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08412"/>
          <a:ext cx="889000" cy="30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65653</xdr:rowOff>
    </xdr:from>
    <xdr:to>
      <xdr:col>45</xdr:col>
      <xdr:colOff>177800</xdr:colOff>
      <xdr:row>58</xdr:row>
      <xdr:rowOff>126319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09753"/>
          <a:ext cx="889000" cy="6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125496</xdr:rowOff>
    </xdr:from>
    <xdr:to>
      <xdr:col>41</xdr:col>
      <xdr:colOff>50800</xdr:colOff>
      <xdr:row>58</xdr:row>
      <xdr:rowOff>126319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959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113417</xdr:rowOff>
    </xdr:from>
    <xdr:to>
      <xdr:col>55</xdr:col>
      <xdr:colOff>50800</xdr:colOff>
      <xdr:row>58</xdr:row>
      <xdr:rowOff>43567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91844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56412</xdr:rowOff>
    </xdr:from>
    <xdr:to>
      <xdr:col>50</xdr:col>
      <xdr:colOff>165100</xdr:colOff>
      <xdr:row>56</xdr:row>
      <xdr:rowOff>158012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3089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3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14853</xdr:rowOff>
    </xdr:from>
    <xdr:to>
      <xdr:col>46</xdr:col>
      <xdr:colOff>38100</xdr:colOff>
      <xdr:row>58</xdr:row>
      <xdr:rowOff>116453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107580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75519</xdr:rowOff>
    </xdr:from>
    <xdr:to>
      <xdr:col>41</xdr:col>
      <xdr:colOff>101600</xdr:colOff>
      <xdr:row>59</xdr:row>
      <xdr:rowOff>5669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168246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1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74696</xdr:rowOff>
    </xdr:from>
    <xdr:to>
      <xdr:col>36</xdr:col>
      <xdr:colOff>165100</xdr:colOff>
      <xdr:row>59</xdr:row>
      <xdr:rowOff>4846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167423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92097</xdr:rowOff>
    </xdr:from>
    <xdr:to>
      <xdr:col>55</xdr:col>
      <xdr:colOff>0</xdr:colOff>
      <xdr:row>78</xdr:row>
      <xdr:rowOff>103375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122297"/>
          <a:ext cx="838200" cy="3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92097</xdr:rowOff>
    </xdr:from>
    <xdr:to>
      <xdr:col>50</xdr:col>
      <xdr:colOff>114300</xdr:colOff>
      <xdr:row>78</xdr:row>
      <xdr:rowOff>112826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122297"/>
          <a:ext cx="889000" cy="36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99755</xdr:rowOff>
    </xdr:from>
    <xdr:to>
      <xdr:col>45</xdr:col>
      <xdr:colOff>177800</xdr:colOff>
      <xdr:row>78</xdr:row>
      <xdr:rowOff>112826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72855"/>
          <a:ext cx="8890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99755</xdr:rowOff>
    </xdr:from>
    <xdr:to>
      <xdr:col>41</xdr:col>
      <xdr:colOff>50800</xdr:colOff>
      <xdr:row>78</xdr:row>
      <xdr:rowOff>133409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72855"/>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52575</xdr:rowOff>
    </xdr:from>
    <xdr:to>
      <xdr:col>55</xdr:col>
      <xdr:colOff>50800</xdr:colOff>
      <xdr:row>78</xdr:row>
      <xdr:rowOff>154175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138952</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41297</xdr:rowOff>
    </xdr:from>
    <xdr:to>
      <xdr:col>50</xdr:col>
      <xdr:colOff>165100</xdr:colOff>
      <xdr:row>76</xdr:row>
      <xdr:rowOff>142897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0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159424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84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62026</xdr:rowOff>
    </xdr:from>
    <xdr:to>
      <xdr:col>46</xdr:col>
      <xdr:colOff>38100</xdr:colOff>
      <xdr:row>78</xdr:row>
      <xdr:rowOff>163626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154753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2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48955</xdr:rowOff>
    </xdr:from>
    <xdr:to>
      <xdr:col>41</xdr:col>
      <xdr:colOff>101600</xdr:colOff>
      <xdr:row>78</xdr:row>
      <xdr:rowOff>150555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141682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82609</xdr:rowOff>
    </xdr:from>
    <xdr:to>
      <xdr:col>36</xdr:col>
      <xdr:colOff>165100</xdr:colOff>
      <xdr:row>79</xdr:row>
      <xdr:rowOff>12759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3886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4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42887</xdr:rowOff>
    </xdr:from>
    <xdr:to>
      <xdr:col>55</xdr:col>
      <xdr:colOff>0</xdr:colOff>
      <xdr:row>98</xdr:row>
      <xdr:rowOff>64773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73537"/>
          <a:ext cx="838200" cy="19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64773</xdr:rowOff>
    </xdr:from>
    <xdr:to>
      <xdr:col>50</xdr:col>
      <xdr:colOff>114300</xdr:colOff>
      <xdr:row>98</xdr:row>
      <xdr:rowOff>130411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66873"/>
          <a:ext cx="889000" cy="6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130411</xdr:rowOff>
    </xdr:from>
    <xdr:to>
      <xdr:col>45</xdr:col>
      <xdr:colOff>177800</xdr:colOff>
      <xdr:row>98</xdr:row>
      <xdr:rowOff>144241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32511"/>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92700</xdr:rowOff>
    </xdr:from>
    <xdr:to>
      <xdr:col>41</xdr:col>
      <xdr:colOff>50800</xdr:colOff>
      <xdr:row>98</xdr:row>
      <xdr:rowOff>144241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4800"/>
          <a:ext cx="889000" cy="5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163537</xdr:rowOff>
    </xdr:from>
    <xdr:to>
      <xdr:col>55</xdr:col>
      <xdr:colOff>50800</xdr:colOff>
      <xdr:row>97</xdr:row>
      <xdr:rowOff>93687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141964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0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13973</xdr:rowOff>
    </xdr:from>
    <xdr:to>
      <xdr:col>50</xdr:col>
      <xdr:colOff>165100</xdr:colOff>
      <xdr:row>98</xdr:row>
      <xdr:rowOff>115573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106700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79611</xdr:rowOff>
    </xdr:from>
    <xdr:to>
      <xdr:col>46</xdr:col>
      <xdr:colOff>38100</xdr:colOff>
      <xdr:row>99</xdr:row>
      <xdr:rowOff>9761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93441</xdr:rowOff>
    </xdr:from>
    <xdr:to>
      <xdr:col>41</xdr:col>
      <xdr:colOff>101600</xdr:colOff>
      <xdr:row>99</xdr:row>
      <xdr:rowOff>23591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14718</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698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41900</xdr:rowOff>
    </xdr:from>
    <xdr:to>
      <xdr:col>36</xdr:col>
      <xdr:colOff>165100</xdr:colOff>
      <xdr:row>98</xdr:row>
      <xdr:rowOff>143500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134627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165227</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80327"/>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165227</xdr:rowOff>
    </xdr:from>
    <xdr:to>
      <xdr:col>81</xdr:col>
      <xdr:colOff>50800</xdr:colOff>
      <xdr:row>39</xdr:row>
      <xdr:rowOff>13798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80327"/>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13798</xdr:rowOff>
    </xdr:from>
    <xdr:to>
      <xdr:col>76</xdr:col>
      <xdr:colOff>114300</xdr:colOff>
      <xdr:row>39</xdr:row>
      <xdr:rowOff>44183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00348"/>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38602</xdr:rowOff>
    </xdr:from>
    <xdr:to>
      <xdr:col>71</xdr:col>
      <xdr:colOff>177800</xdr:colOff>
      <xdr:row>39</xdr:row>
      <xdr:rowOff>44183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25152"/>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114427</xdr:rowOff>
    </xdr:from>
    <xdr:to>
      <xdr:col>81</xdr:col>
      <xdr:colOff>101600</xdr:colOff>
      <xdr:row>39</xdr:row>
      <xdr:rowOff>44577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35704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2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134448</xdr:rowOff>
    </xdr:from>
    <xdr:to>
      <xdr:col>76</xdr:col>
      <xdr:colOff>165100</xdr:colOff>
      <xdr:row>39</xdr:row>
      <xdr:rowOff>64598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55725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4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164833</xdr:rowOff>
    </xdr:from>
    <xdr:to>
      <xdr:col>72</xdr:col>
      <xdr:colOff>38100</xdr:colOff>
      <xdr:row>39</xdr:row>
      <xdr:rowOff>94983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86110</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46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159252</xdr:rowOff>
    </xdr:from>
    <xdr:to>
      <xdr:col>67</xdr:col>
      <xdr:colOff>101600</xdr:colOff>
      <xdr:row>39</xdr:row>
      <xdr:rowOff>89402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80529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6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13212</xdr:rowOff>
    </xdr:from>
    <xdr:to>
      <xdr:col>85</xdr:col>
      <xdr:colOff>127000</xdr:colOff>
      <xdr:row>77</xdr:row>
      <xdr:rowOff>25043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14862"/>
          <a:ext cx="8382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25043</xdr:rowOff>
    </xdr:from>
    <xdr:to>
      <xdr:col>81</xdr:col>
      <xdr:colOff>50800</xdr:colOff>
      <xdr:row>77</xdr:row>
      <xdr:rowOff>35806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26693"/>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35806</xdr:rowOff>
    </xdr:from>
    <xdr:to>
      <xdr:col>76</xdr:col>
      <xdr:colOff>114300</xdr:colOff>
      <xdr:row>77</xdr:row>
      <xdr:rowOff>51360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37456"/>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45014</xdr:rowOff>
    </xdr:from>
    <xdr:to>
      <xdr:col>71</xdr:col>
      <xdr:colOff>177800</xdr:colOff>
      <xdr:row>77</xdr:row>
      <xdr:rowOff>51360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46664"/>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133862</xdr:rowOff>
    </xdr:from>
    <xdr:to>
      <xdr:col>85</xdr:col>
      <xdr:colOff>177800</xdr:colOff>
      <xdr:row>77</xdr:row>
      <xdr:rowOff>64012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112289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4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145693</xdr:rowOff>
    </xdr:from>
    <xdr:to>
      <xdr:col>81</xdr:col>
      <xdr:colOff>101600</xdr:colOff>
      <xdr:row>77</xdr:row>
      <xdr:rowOff>75843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66970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6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156456</xdr:rowOff>
    </xdr:from>
    <xdr:to>
      <xdr:col>76</xdr:col>
      <xdr:colOff>165100</xdr:colOff>
      <xdr:row>77</xdr:row>
      <xdr:rowOff>86606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77733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560</xdr:rowOff>
    </xdr:from>
    <xdr:to>
      <xdr:col>72</xdr:col>
      <xdr:colOff>38100</xdr:colOff>
      <xdr:row>77</xdr:row>
      <xdr:rowOff>102160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93287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165664</xdr:rowOff>
    </xdr:from>
    <xdr:to>
      <xdr:col>67</xdr:col>
      <xdr:colOff>101600</xdr:colOff>
      <xdr:row>77</xdr:row>
      <xdr:rowOff>95814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86941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34734</xdr:rowOff>
    </xdr:from>
    <xdr:to>
      <xdr:col>85</xdr:col>
      <xdr:colOff>127000</xdr:colOff>
      <xdr:row>97</xdr:row>
      <xdr:rowOff>52749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65384"/>
          <a:ext cx="8382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52749</xdr:rowOff>
    </xdr:from>
    <xdr:to>
      <xdr:col>81</xdr:col>
      <xdr:colOff>50800</xdr:colOff>
      <xdr:row>97</xdr:row>
      <xdr:rowOff>167886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83399"/>
          <a:ext cx="889000" cy="1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143098</xdr:rowOff>
    </xdr:from>
    <xdr:to>
      <xdr:col>76</xdr:col>
      <xdr:colOff>114300</xdr:colOff>
      <xdr:row>97</xdr:row>
      <xdr:rowOff>167886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73748"/>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143098</xdr:rowOff>
    </xdr:from>
    <xdr:to>
      <xdr:col>71</xdr:col>
      <xdr:colOff>177800</xdr:colOff>
      <xdr:row>98</xdr:row>
      <xdr:rowOff>38117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73748"/>
          <a:ext cx="889000" cy="6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155384</xdr:rowOff>
    </xdr:from>
    <xdr:to>
      <xdr:col>85</xdr:col>
      <xdr:colOff>177800</xdr:colOff>
      <xdr:row>97</xdr:row>
      <xdr:rowOff>85534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6811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1949</xdr:rowOff>
    </xdr:from>
    <xdr:to>
      <xdr:col>81</xdr:col>
      <xdr:colOff>101600</xdr:colOff>
      <xdr:row>97</xdr:row>
      <xdr:rowOff>103549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120076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0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117086</xdr:rowOff>
    </xdr:from>
    <xdr:to>
      <xdr:col>76</xdr:col>
      <xdr:colOff>165100</xdr:colOff>
      <xdr:row>98</xdr:row>
      <xdr:rowOff>47236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4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63763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92298</xdr:rowOff>
    </xdr:from>
    <xdr:to>
      <xdr:col>72</xdr:col>
      <xdr:colOff>38100</xdr:colOff>
      <xdr:row>98</xdr:row>
      <xdr:rowOff>22448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38975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9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158767</xdr:rowOff>
    </xdr:from>
    <xdr:to>
      <xdr:col>67</xdr:col>
      <xdr:colOff>101600</xdr:colOff>
      <xdr:row>98</xdr:row>
      <xdr:rowOff>88917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80044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134625</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4972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83825</xdr:rowOff>
    </xdr:from>
    <xdr:to>
      <xdr:col>98</xdr:col>
      <xdr:colOff>38100</xdr:colOff>
      <xdr:row>39</xdr:row>
      <xdr:rowOff>13975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5102</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91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43557</xdr:rowOff>
    </xdr:from>
    <xdr:to>
      <xdr:col>116</xdr:col>
      <xdr:colOff>63500</xdr:colOff>
      <xdr:row>75</xdr:row>
      <xdr:rowOff>81853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02307"/>
          <a:ext cx="8382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81853</xdr:rowOff>
    </xdr:from>
    <xdr:to>
      <xdr:col>111</xdr:col>
      <xdr:colOff>177800</xdr:colOff>
      <xdr:row>75</xdr:row>
      <xdr:rowOff>85620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40603"/>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85620</xdr:rowOff>
    </xdr:from>
    <xdr:to>
      <xdr:col>107</xdr:col>
      <xdr:colOff>50800</xdr:colOff>
      <xdr:row>75</xdr:row>
      <xdr:rowOff>106814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44370"/>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106814</xdr:rowOff>
    </xdr:from>
    <xdr:to>
      <xdr:col>102</xdr:col>
      <xdr:colOff>114300</xdr:colOff>
      <xdr:row>75</xdr:row>
      <xdr:rowOff>154820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655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164207</xdr:rowOff>
    </xdr:from>
    <xdr:to>
      <xdr:col>116</xdr:col>
      <xdr:colOff>114300</xdr:colOff>
      <xdr:row>75</xdr:row>
      <xdr:rowOff>94357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15634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31053</xdr:rowOff>
    </xdr:from>
    <xdr:to>
      <xdr:col>112</xdr:col>
      <xdr:colOff>38100</xdr:colOff>
      <xdr:row>75</xdr:row>
      <xdr:rowOff>132653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149180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34820</xdr:rowOff>
    </xdr:from>
    <xdr:to>
      <xdr:col>107</xdr:col>
      <xdr:colOff>101600</xdr:colOff>
      <xdr:row>75</xdr:row>
      <xdr:rowOff>136420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152947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56014</xdr:rowOff>
    </xdr:from>
    <xdr:to>
      <xdr:col>102</xdr:col>
      <xdr:colOff>165100</xdr:colOff>
      <xdr:row>75</xdr:row>
      <xdr:rowOff>157615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147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104020</xdr:rowOff>
    </xdr:from>
    <xdr:to>
      <xdr:col>98</xdr:col>
      <xdr:colOff>38100</xdr:colOff>
      <xdr:row>76</xdr:row>
      <xdr:rowOff>34170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25297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類似団体内の人口が多い部類であるため、</a:t>
          </a:r>
          <a:r>
            <a:rPr kumimoji="1" lang="ja-JP" altLang="en-US" sz="1300">
              <a:latin typeface="ＭＳ Ｐゴシック" panose="020B0600070205080204" pitchFamily="50" charset="-128"/>
              <a:ea typeface="ＭＳ Ｐゴシック" panose="020B0600070205080204" pitchFamily="50" charset="-128"/>
            </a:rPr>
            <a:t>多くの項目で住民１人当たりの決算額が類似団体を下回っている。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・補助費等の減少は、定額給付金事業が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で終了したことによるものである。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・普通建設費の減少は、交流センター建設工事が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で終了したことによるものである。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・扶助費の増加は、新型コロナウイルス感染症対応地方創生臨時交付金を活用した事業の増加によるものである。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13,874
13,747
28.25
7,527,575
7,102,320
385,948
4,019,635
4,892,195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45974</xdr:rowOff>
    </xdr:from>
    <xdr:to>
      <xdr:col>24</xdr:col>
      <xdr:colOff>63500</xdr:colOff>
      <xdr:row>35</xdr:row>
      <xdr:rowOff>106553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46724"/>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56032</xdr:rowOff>
    </xdr:from>
    <xdr:to>
      <xdr:col>19</xdr:col>
      <xdr:colOff>177800</xdr:colOff>
      <xdr:row>35</xdr:row>
      <xdr:rowOff>106553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5678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42316</xdr:rowOff>
    </xdr:from>
    <xdr:to>
      <xdr:col>15</xdr:col>
      <xdr:colOff>50800</xdr:colOff>
      <xdr:row>35</xdr:row>
      <xdr:rowOff>56032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430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28143</xdr:rowOff>
    </xdr:from>
    <xdr:to>
      <xdr:col>10</xdr:col>
      <xdr:colOff>114300</xdr:colOff>
      <xdr:row>35</xdr:row>
      <xdr:rowOff>42316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2889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166624</xdr:rowOff>
    </xdr:from>
    <xdr:to>
      <xdr:col>24</xdr:col>
      <xdr:colOff>114300</xdr:colOff>
      <xdr:row>35</xdr:row>
      <xdr:rowOff>96774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18051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55753</xdr:rowOff>
    </xdr:from>
    <xdr:to>
      <xdr:col>20</xdr:col>
      <xdr:colOff>38100</xdr:colOff>
      <xdr:row>35</xdr:row>
      <xdr:rowOff>157353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148480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5232</xdr:rowOff>
    </xdr:from>
    <xdr:to>
      <xdr:col>15</xdr:col>
      <xdr:colOff>101600</xdr:colOff>
      <xdr:row>35</xdr:row>
      <xdr:rowOff>106832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97959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9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162966</xdr:rowOff>
    </xdr:from>
    <xdr:to>
      <xdr:col>10</xdr:col>
      <xdr:colOff>165100</xdr:colOff>
      <xdr:row>35</xdr:row>
      <xdr:rowOff>93116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84243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148793</xdr:rowOff>
    </xdr:from>
    <xdr:to>
      <xdr:col>6</xdr:col>
      <xdr:colOff>38100</xdr:colOff>
      <xdr:row>35</xdr:row>
      <xdr:rowOff>78943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7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114028</xdr:rowOff>
    </xdr:from>
    <xdr:to>
      <xdr:col>24</xdr:col>
      <xdr:colOff>63500</xdr:colOff>
      <xdr:row>56</xdr:row>
      <xdr:rowOff>117556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00878"/>
          <a:ext cx="838200" cy="5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114028</xdr:rowOff>
    </xdr:from>
    <xdr:to>
      <xdr:col>19</xdr:col>
      <xdr:colOff>177800</xdr:colOff>
      <xdr:row>56</xdr:row>
      <xdr:rowOff>78774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00878"/>
          <a:ext cx="889000" cy="4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78774</xdr:rowOff>
    </xdr:from>
    <xdr:to>
      <xdr:col>15</xdr:col>
      <xdr:colOff>50800</xdr:colOff>
      <xdr:row>56</xdr:row>
      <xdr:rowOff>128944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79974"/>
          <a:ext cx="889000" cy="5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128944</xdr:rowOff>
    </xdr:from>
    <xdr:to>
      <xdr:col>10</xdr:col>
      <xdr:colOff>114300</xdr:colOff>
      <xdr:row>57</xdr:row>
      <xdr:rowOff>22139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30144"/>
          <a:ext cx="889000" cy="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66756</xdr:rowOff>
    </xdr:from>
    <xdr:to>
      <xdr:col>24</xdr:col>
      <xdr:colOff>114300</xdr:colOff>
      <xdr:row>56</xdr:row>
      <xdr:rowOff>168356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45183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63228</xdr:rowOff>
    </xdr:from>
    <xdr:to>
      <xdr:col>20</xdr:col>
      <xdr:colOff>38100</xdr:colOff>
      <xdr:row>53</xdr:row>
      <xdr:rowOff>164828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5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9905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2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27974</xdr:rowOff>
    </xdr:from>
    <xdr:to>
      <xdr:col>15</xdr:col>
      <xdr:colOff>101600</xdr:colOff>
      <xdr:row>56</xdr:row>
      <xdr:rowOff>129574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146101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0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78144</xdr:rowOff>
    </xdr:from>
    <xdr:to>
      <xdr:col>10</xdr:col>
      <xdr:colOff>165100</xdr:colOff>
      <xdr:row>57</xdr:row>
      <xdr:rowOff>8294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170871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7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142789</xdr:rowOff>
    </xdr:from>
    <xdr:to>
      <xdr:col>6</xdr:col>
      <xdr:colOff>38100</xdr:colOff>
      <xdr:row>57</xdr:row>
      <xdr:rowOff>72939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64066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133550</xdr:rowOff>
    </xdr:from>
    <xdr:to>
      <xdr:col>24</xdr:col>
      <xdr:colOff>63500</xdr:colOff>
      <xdr:row>78</xdr:row>
      <xdr:rowOff>63041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35200"/>
          <a:ext cx="838200" cy="10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63041</xdr:rowOff>
    </xdr:from>
    <xdr:to>
      <xdr:col>19</xdr:col>
      <xdr:colOff>177800</xdr:colOff>
      <xdr:row>78</xdr:row>
      <xdr:rowOff>88260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36141"/>
          <a:ext cx="889000" cy="2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88260</xdr:rowOff>
    </xdr:from>
    <xdr:to>
      <xdr:col>15</xdr:col>
      <xdr:colOff>50800</xdr:colOff>
      <xdr:row>78</xdr:row>
      <xdr:rowOff>109429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61360"/>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67782</xdr:rowOff>
    </xdr:from>
    <xdr:to>
      <xdr:col>10</xdr:col>
      <xdr:colOff>114300</xdr:colOff>
      <xdr:row>78</xdr:row>
      <xdr:rowOff>109429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40882"/>
          <a:ext cx="889000" cy="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82750</xdr:rowOff>
    </xdr:from>
    <xdr:to>
      <xdr:col>24</xdr:col>
      <xdr:colOff>114300</xdr:colOff>
      <xdr:row>78</xdr:row>
      <xdr:rowOff>12900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169127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9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12241</xdr:rowOff>
    </xdr:from>
    <xdr:to>
      <xdr:col>20</xdr:col>
      <xdr:colOff>38100</xdr:colOff>
      <xdr:row>78</xdr:row>
      <xdr:rowOff>113841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104968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7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37460</xdr:rowOff>
    </xdr:from>
    <xdr:to>
      <xdr:col>15</xdr:col>
      <xdr:colOff>101600</xdr:colOff>
      <xdr:row>78</xdr:row>
      <xdr:rowOff>139060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130187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0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58629</xdr:rowOff>
    </xdr:from>
    <xdr:to>
      <xdr:col>10</xdr:col>
      <xdr:colOff>165100</xdr:colOff>
      <xdr:row>78</xdr:row>
      <xdr:rowOff>160229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3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151356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2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16982</xdr:rowOff>
    </xdr:from>
    <xdr:to>
      <xdr:col>6</xdr:col>
      <xdr:colOff>38100</xdr:colOff>
      <xdr:row>78</xdr:row>
      <xdr:rowOff>118582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9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109709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8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126293</xdr:rowOff>
    </xdr:from>
    <xdr:to>
      <xdr:col>24</xdr:col>
      <xdr:colOff>63500</xdr:colOff>
      <xdr:row>97</xdr:row>
      <xdr:rowOff>6975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585493"/>
          <a:ext cx="838200" cy="5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6975</xdr:rowOff>
    </xdr:from>
    <xdr:to>
      <xdr:col>19</xdr:col>
      <xdr:colOff>177800</xdr:colOff>
      <xdr:row>97</xdr:row>
      <xdr:rowOff>18582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37625"/>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18582</xdr:rowOff>
    </xdr:from>
    <xdr:to>
      <xdr:col>15</xdr:col>
      <xdr:colOff>50800</xdr:colOff>
      <xdr:row>97</xdr:row>
      <xdr:rowOff>23349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649232"/>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23332</xdr:rowOff>
    </xdr:from>
    <xdr:to>
      <xdr:col>10</xdr:col>
      <xdr:colOff>114300</xdr:colOff>
      <xdr:row>97</xdr:row>
      <xdr:rowOff>23349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65398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75493</xdr:rowOff>
    </xdr:from>
    <xdr:to>
      <xdr:col>24</xdr:col>
      <xdr:colOff>114300</xdr:colOff>
      <xdr:row>97</xdr:row>
      <xdr:rowOff>5643</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3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161870</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4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127625</xdr:rowOff>
    </xdr:from>
    <xdr:to>
      <xdr:col>20</xdr:col>
      <xdr:colOff>38100</xdr:colOff>
      <xdr:row>97</xdr:row>
      <xdr:rowOff>57775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5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48902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7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139232</xdr:rowOff>
    </xdr:from>
    <xdr:to>
      <xdr:col>15</xdr:col>
      <xdr:colOff>101600</xdr:colOff>
      <xdr:row>97</xdr:row>
      <xdr:rowOff>69382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60509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9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143999</xdr:rowOff>
    </xdr:from>
    <xdr:to>
      <xdr:col>10</xdr:col>
      <xdr:colOff>165100</xdr:colOff>
      <xdr:row>97</xdr:row>
      <xdr:rowOff>74149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6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65276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143982</xdr:rowOff>
    </xdr:from>
    <xdr:to>
      <xdr:col>6</xdr:col>
      <xdr:colOff>38100</xdr:colOff>
      <xdr:row>97</xdr:row>
      <xdr:rowOff>74132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6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65259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80173</xdr:rowOff>
    </xdr:from>
    <xdr:to>
      <xdr:col>55</xdr:col>
      <xdr:colOff>0</xdr:colOff>
      <xdr:row>58</xdr:row>
      <xdr:rowOff>99969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24273"/>
          <a:ext cx="83820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80173</xdr:rowOff>
    </xdr:from>
    <xdr:to>
      <xdr:col>50</xdr:col>
      <xdr:colOff>114300</xdr:colOff>
      <xdr:row>58</xdr:row>
      <xdr:rowOff>109655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24273"/>
          <a:ext cx="889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109655</xdr:rowOff>
    </xdr:from>
    <xdr:to>
      <xdr:col>45</xdr:col>
      <xdr:colOff>177800</xdr:colOff>
      <xdr:row>58</xdr:row>
      <xdr:rowOff>135540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53755"/>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127782</xdr:rowOff>
    </xdr:from>
    <xdr:to>
      <xdr:col>41</xdr:col>
      <xdr:colOff>50800</xdr:colOff>
      <xdr:row>58</xdr:row>
      <xdr:rowOff>135540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71882"/>
          <a:ext cx="8890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49169</xdr:rowOff>
    </xdr:from>
    <xdr:to>
      <xdr:col>55</xdr:col>
      <xdr:colOff>50800</xdr:colOff>
      <xdr:row>58</xdr:row>
      <xdr:rowOff>150769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135546</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29373</xdr:rowOff>
    </xdr:from>
    <xdr:to>
      <xdr:col>50</xdr:col>
      <xdr:colOff>165100</xdr:colOff>
      <xdr:row>58</xdr:row>
      <xdr:rowOff>130973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122100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6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58855</xdr:rowOff>
    </xdr:from>
    <xdr:to>
      <xdr:col>46</xdr:col>
      <xdr:colOff>38100</xdr:colOff>
      <xdr:row>58</xdr:row>
      <xdr:rowOff>160455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151582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84740</xdr:rowOff>
    </xdr:from>
    <xdr:to>
      <xdr:col>41</xdr:col>
      <xdr:colOff>101600</xdr:colOff>
      <xdr:row>59</xdr:row>
      <xdr:rowOff>14890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6017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2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76982</xdr:rowOff>
    </xdr:from>
    <xdr:to>
      <xdr:col>36</xdr:col>
      <xdr:colOff>165100</xdr:colOff>
      <xdr:row>59</xdr:row>
      <xdr:rowOff>7132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169709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40182</xdr:rowOff>
    </xdr:from>
    <xdr:to>
      <xdr:col>55</xdr:col>
      <xdr:colOff>0</xdr:colOff>
      <xdr:row>79</xdr:row>
      <xdr:rowOff>66537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84732"/>
          <a:ext cx="8382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40182</xdr:rowOff>
    </xdr:from>
    <xdr:to>
      <xdr:col>50</xdr:col>
      <xdr:colOff>114300</xdr:colOff>
      <xdr:row>79</xdr:row>
      <xdr:rowOff>54476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84732"/>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47127</xdr:rowOff>
    </xdr:from>
    <xdr:to>
      <xdr:col>45</xdr:col>
      <xdr:colOff>177800</xdr:colOff>
      <xdr:row>79</xdr:row>
      <xdr:rowOff>54476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91677"/>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47127</xdr:rowOff>
    </xdr:from>
    <xdr:to>
      <xdr:col>41</xdr:col>
      <xdr:colOff>50800</xdr:colOff>
      <xdr:row>79</xdr:row>
      <xdr:rowOff>72262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91677"/>
          <a:ext cx="8890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15737</xdr:rowOff>
    </xdr:from>
    <xdr:to>
      <xdr:col>55</xdr:col>
      <xdr:colOff>50800</xdr:colOff>
      <xdr:row>79</xdr:row>
      <xdr:rowOff>117337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102114</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7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160832</xdr:rowOff>
    </xdr:from>
    <xdr:to>
      <xdr:col>50</xdr:col>
      <xdr:colOff>165100</xdr:colOff>
      <xdr:row>79</xdr:row>
      <xdr:rowOff>90982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82109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2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3676</xdr:rowOff>
    </xdr:from>
    <xdr:to>
      <xdr:col>46</xdr:col>
      <xdr:colOff>38100</xdr:colOff>
      <xdr:row>79</xdr:row>
      <xdr:rowOff>105276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96403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4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167777</xdr:rowOff>
    </xdr:from>
    <xdr:to>
      <xdr:col>41</xdr:col>
      <xdr:colOff>101600</xdr:colOff>
      <xdr:row>79</xdr:row>
      <xdr:rowOff>97927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89054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3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21462</xdr:rowOff>
    </xdr:from>
    <xdr:to>
      <xdr:col>36</xdr:col>
      <xdr:colOff>165100</xdr:colOff>
      <xdr:row>79</xdr:row>
      <xdr:rowOff>123062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114189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5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121960</xdr:rowOff>
    </xdr:from>
    <xdr:to>
      <xdr:col>55</xdr:col>
      <xdr:colOff>0</xdr:colOff>
      <xdr:row>96</xdr:row>
      <xdr:rowOff>141415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581160"/>
          <a:ext cx="8382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121960</xdr:rowOff>
    </xdr:from>
    <xdr:to>
      <xdr:col>50</xdr:col>
      <xdr:colOff>114300</xdr:colOff>
      <xdr:row>96</xdr:row>
      <xdr:rowOff>125679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581160"/>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125679</xdr:rowOff>
    </xdr:from>
    <xdr:to>
      <xdr:col>45</xdr:col>
      <xdr:colOff>177800</xdr:colOff>
      <xdr:row>97</xdr:row>
      <xdr:rowOff>65824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84879"/>
          <a:ext cx="889000" cy="1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47864</xdr:rowOff>
    </xdr:from>
    <xdr:to>
      <xdr:col>41</xdr:col>
      <xdr:colOff>50800</xdr:colOff>
      <xdr:row>97</xdr:row>
      <xdr:rowOff>65824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78514"/>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90615</xdr:rowOff>
    </xdr:from>
    <xdr:to>
      <xdr:col>55</xdr:col>
      <xdr:colOff>50800</xdr:colOff>
      <xdr:row>97</xdr:row>
      <xdr:rowOff>20765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69042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71160</xdr:rowOff>
    </xdr:from>
    <xdr:to>
      <xdr:col>50</xdr:col>
      <xdr:colOff>165100</xdr:colOff>
      <xdr:row>97</xdr:row>
      <xdr:rowOff>1310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163887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74879</xdr:rowOff>
    </xdr:from>
    <xdr:to>
      <xdr:col>46</xdr:col>
      <xdr:colOff>38100</xdr:colOff>
      <xdr:row>97</xdr:row>
      <xdr:rowOff>5029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167606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15024</xdr:rowOff>
    </xdr:from>
    <xdr:to>
      <xdr:col>41</xdr:col>
      <xdr:colOff>101600</xdr:colOff>
      <xdr:row>97</xdr:row>
      <xdr:rowOff>116624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107751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168514</xdr:rowOff>
    </xdr:from>
    <xdr:to>
      <xdr:col>36</xdr:col>
      <xdr:colOff>165100</xdr:colOff>
      <xdr:row>97</xdr:row>
      <xdr:rowOff>98664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2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89791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2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151326</xdr:rowOff>
    </xdr:from>
    <xdr:to>
      <xdr:col>85</xdr:col>
      <xdr:colOff>127000</xdr:colOff>
      <xdr:row>37</xdr:row>
      <xdr:rowOff>98127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23526"/>
          <a:ext cx="838200" cy="1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98127</xdr:rowOff>
    </xdr:from>
    <xdr:to>
      <xdr:col>81</xdr:col>
      <xdr:colOff>50800</xdr:colOff>
      <xdr:row>37</xdr:row>
      <xdr:rowOff>114228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41777"/>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114228</xdr:rowOff>
    </xdr:from>
    <xdr:to>
      <xdr:col>76</xdr:col>
      <xdr:colOff>114300</xdr:colOff>
      <xdr:row>37</xdr:row>
      <xdr:rowOff>122457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5787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103810</xdr:rowOff>
    </xdr:from>
    <xdr:to>
      <xdr:col>71</xdr:col>
      <xdr:colOff>177800</xdr:colOff>
      <xdr:row>37</xdr:row>
      <xdr:rowOff>122457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47460"/>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100526</xdr:rowOff>
    </xdr:from>
    <xdr:to>
      <xdr:col>85</xdr:col>
      <xdr:colOff>177800</xdr:colOff>
      <xdr:row>37</xdr:row>
      <xdr:rowOff>30676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78953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47327</xdr:rowOff>
    </xdr:from>
    <xdr:to>
      <xdr:col>81</xdr:col>
      <xdr:colOff>101600</xdr:colOff>
      <xdr:row>37</xdr:row>
      <xdr:rowOff>148927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140054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63428</xdr:rowOff>
    </xdr:from>
    <xdr:to>
      <xdr:col>76</xdr:col>
      <xdr:colOff>165100</xdr:colOff>
      <xdr:row>37</xdr:row>
      <xdr:rowOff>165027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07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156154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71657</xdr:rowOff>
    </xdr:from>
    <xdr:to>
      <xdr:col>72</xdr:col>
      <xdr:colOff>38100</xdr:colOff>
      <xdr:row>38</xdr:row>
      <xdr:rowOff>1807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164384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53010</xdr:rowOff>
    </xdr:from>
    <xdr:to>
      <xdr:col>67</xdr:col>
      <xdr:colOff>101600</xdr:colOff>
      <xdr:row>37</xdr:row>
      <xdr:rowOff>154610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145737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60106</xdr:rowOff>
    </xdr:from>
    <xdr:to>
      <xdr:col>85</xdr:col>
      <xdr:colOff>127000</xdr:colOff>
      <xdr:row>56</xdr:row>
      <xdr:rowOff>142342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489856"/>
          <a:ext cx="838200" cy="25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60106</xdr:rowOff>
    </xdr:from>
    <xdr:to>
      <xdr:col>81</xdr:col>
      <xdr:colOff>50800</xdr:colOff>
      <xdr:row>57</xdr:row>
      <xdr:rowOff>124398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489856"/>
          <a:ext cx="889000" cy="40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124398</xdr:rowOff>
    </xdr:from>
    <xdr:to>
      <xdr:col>76</xdr:col>
      <xdr:colOff>114300</xdr:colOff>
      <xdr:row>57</xdr:row>
      <xdr:rowOff>136372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97048"/>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136372</xdr:rowOff>
    </xdr:from>
    <xdr:to>
      <xdr:col>71</xdr:col>
      <xdr:colOff>177800</xdr:colOff>
      <xdr:row>58</xdr:row>
      <xdr:rowOff>3697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09022"/>
          <a:ext cx="889000" cy="3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91542</xdr:rowOff>
    </xdr:from>
    <xdr:to>
      <xdr:col>85</xdr:col>
      <xdr:colOff>177800</xdr:colOff>
      <xdr:row>57</xdr:row>
      <xdr:rowOff>21692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114419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9306</xdr:rowOff>
    </xdr:from>
    <xdr:to>
      <xdr:col>81</xdr:col>
      <xdr:colOff>101600</xdr:colOff>
      <xdr:row>55</xdr:row>
      <xdr:rowOff>110906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4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127433</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21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73598</xdr:rowOff>
    </xdr:from>
    <xdr:to>
      <xdr:col>76</xdr:col>
      <xdr:colOff>165100</xdr:colOff>
      <xdr:row>58</xdr:row>
      <xdr:rowOff>3748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166325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3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85572</xdr:rowOff>
    </xdr:from>
    <xdr:to>
      <xdr:col>72</xdr:col>
      <xdr:colOff>38100</xdr:colOff>
      <xdr:row>58</xdr:row>
      <xdr:rowOff>15722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124347</xdr:rowOff>
    </xdr:from>
    <xdr:to>
      <xdr:col>67</xdr:col>
      <xdr:colOff>101600</xdr:colOff>
      <xdr:row>58</xdr:row>
      <xdr:rowOff>54497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45624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165227</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38327"/>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165227</xdr:rowOff>
    </xdr:from>
    <xdr:to>
      <xdr:col>81</xdr:col>
      <xdr:colOff>50800</xdr:colOff>
      <xdr:row>79</xdr:row>
      <xdr:rowOff>13799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38327"/>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13799</xdr:rowOff>
    </xdr:from>
    <xdr:to>
      <xdr:col>76</xdr:col>
      <xdr:colOff>114300</xdr:colOff>
      <xdr:row>79</xdr:row>
      <xdr:rowOff>44183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58349"/>
          <a:ext cx="889000" cy="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38602</xdr:rowOff>
    </xdr:from>
    <xdr:to>
      <xdr:col>71</xdr:col>
      <xdr:colOff>177800</xdr:colOff>
      <xdr:row>79</xdr:row>
      <xdr:rowOff>44183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3152"/>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114427</xdr:rowOff>
    </xdr:from>
    <xdr:to>
      <xdr:col>81</xdr:col>
      <xdr:colOff>101600</xdr:colOff>
      <xdr:row>79</xdr:row>
      <xdr:rowOff>44577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35704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8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134449</xdr:rowOff>
    </xdr:from>
    <xdr:to>
      <xdr:col>76</xdr:col>
      <xdr:colOff>165100</xdr:colOff>
      <xdr:row>79</xdr:row>
      <xdr:rowOff>64599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55726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0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164833</xdr:rowOff>
    </xdr:from>
    <xdr:to>
      <xdr:col>72</xdr:col>
      <xdr:colOff>38100</xdr:colOff>
      <xdr:row>79</xdr:row>
      <xdr:rowOff>94983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86110</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46333" y="1363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159252</xdr:rowOff>
    </xdr:from>
    <xdr:to>
      <xdr:col>67</xdr:col>
      <xdr:colOff>101600</xdr:colOff>
      <xdr:row>79</xdr:row>
      <xdr:rowOff>89402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80529</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13212</xdr:rowOff>
    </xdr:from>
    <xdr:to>
      <xdr:col>85</xdr:col>
      <xdr:colOff>127000</xdr:colOff>
      <xdr:row>97</xdr:row>
      <xdr:rowOff>25043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43862"/>
          <a:ext cx="8382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25043</xdr:rowOff>
    </xdr:from>
    <xdr:to>
      <xdr:col>81</xdr:col>
      <xdr:colOff>50800</xdr:colOff>
      <xdr:row>97</xdr:row>
      <xdr:rowOff>35806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55693"/>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35806</xdr:rowOff>
    </xdr:from>
    <xdr:to>
      <xdr:col>76</xdr:col>
      <xdr:colOff>114300</xdr:colOff>
      <xdr:row>97</xdr:row>
      <xdr:rowOff>51360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666456"/>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45014</xdr:rowOff>
    </xdr:from>
    <xdr:to>
      <xdr:col>71</xdr:col>
      <xdr:colOff>177800</xdr:colOff>
      <xdr:row>97</xdr:row>
      <xdr:rowOff>51360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75664"/>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133862</xdr:rowOff>
    </xdr:from>
    <xdr:to>
      <xdr:col>85</xdr:col>
      <xdr:colOff>177800</xdr:colOff>
      <xdr:row>97</xdr:row>
      <xdr:rowOff>64012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112289</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145693</xdr:rowOff>
    </xdr:from>
    <xdr:to>
      <xdr:col>81</xdr:col>
      <xdr:colOff>101600</xdr:colOff>
      <xdr:row>97</xdr:row>
      <xdr:rowOff>75843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66970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9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156456</xdr:rowOff>
    </xdr:from>
    <xdr:to>
      <xdr:col>76</xdr:col>
      <xdr:colOff>165100</xdr:colOff>
      <xdr:row>97</xdr:row>
      <xdr:rowOff>86606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77733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0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560</xdr:rowOff>
    </xdr:from>
    <xdr:to>
      <xdr:col>72</xdr:col>
      <xdr:colOff>38100</xdr:colOff>
      <xdr:row>97</xdr:row>
      <xdr:rowOff>102160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93287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2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165664</xdr:rowOff>
    </xdr:from>
    <xdr:to>
      <xdr:col>67</xdr:col>
      <xdr:colOff>101600</xdr:colOff>
      <xdr:row>97</xdr:row>
      <xdr:rowOff>95814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86941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1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・類似団体内の人口が多い部類であるため、多くの項目で住民１人当たりの決算額が類似団体を下回っている。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・総務費の減少は、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定額給付金事業が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で終了したことによるものである。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・民生費の増加は、新型コロナウイルス感染症対応地方創生臨時交付金を活用した事業の増加によるものである。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・衛生費の増加は、新型コロナウイルスワクチン接種事業の増加によるものである。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・教育費の減少は、交流センター建設工事が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で終了したことによるものである。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・消防費の増加は、防災行政無線親局更新工事による事業費の増加によるものである。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財政調整基金は、取崩額の抑制を行った結果、残高が</a:t>
          </a:r>
          <a:r>
            <a:rPr kumimoji="1" lang="en-US" altLang="ja-JP" sz="1400">
              <a:latin typeface="ＭＳ ゴシック" pitchFamily="49" charset="-128"/>
              <a:ea typeface="ＭＳ ゴシック" pitchFamily="49" charset="-128"/>
            </a:rPr>
            <a:t>9486</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千円増加となり、標準財政規模比についても</a:t>
          </a:r>
          <a:r>
            <a:rPr kumimoji="1" lang="en-US" altLang="ja-JP" sz="1400">
              <a:latin typeface="ＭＳ ゴシック" pitchFamily="49" charset="-128"/>
              <a:ea typeface="ＭＳ ゴシック" pitchFamily="49" charset="-128"/>
            </a:rPr>
            <a:t>0.91</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実質単年度収支額は、財政調整基金の取崩額の抑制を行ったものの、前年度に比べ積立額は減少しているため、実質単年度収支は、▲</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全ての会計において実質赤字はない状況で運営されており、今後も健全な財政運営に努めることとする。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31_&#38263;&#29983;&#26449;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31_&#38263;&#29983;&#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49</v>
          </cell>
          <cell r="BX51">
            <v>37.299999999999997</v>
          </cell>
          <cell r="CF51">
            <v>40.5</v>
          </cell>
          <cell r="CN51">
            <v>44.8</v>
          </cell>
          <cell r="CV51">
            <v>42.2</v>
          </cell>
        </row>
        <row r="53">
          <cell r="BP53">
            <v>53.2</v>
          </cell>
          <cell r="BX53">
            <v>55</v>
          </cell>
          <cell r="CF53">
            <v>56.5</v>
          </cell>
          <cell r="CN53">
            <v>55.8</v>
          </cell>
          <cell r="CV53">
            <v>56.6</v>
          </cell>
        </row>
        <row r="55">
          <cell r="AN55" t="str">
            <v>類似団体内平均値</v>
          </cell>
          <cell r="BP55">
            <v>0</v>
          </cell>
          <cell r="BX55">
            <v>0</v>
          </cell>
          <cell r="CF55">
            <v>3.1</v>
          </cell>
          <cell r="CN55">
            <v>13.7</v>
          </cell>
          <cell r="CV55">
            <v>6.9</v>
          </cell>
        </row>
        <row r="57">
          <cell r="BP57">
            <v>59.4</v>
          </cell>
          <cell r="BX57">
            <v>60</v>
          </cell>
          <cell r="CF57">
            <v>61.2</v>
          </cell>
          <cell r="CN57">
            <v>62</v>
          </cell>
          <cell r="CV57">
            <v>62.9</v>
          </cell>
        </row>
        <row r="72">
          <cell r="BP72" t="str">
            <v>H29</v>
          </cell>
          <cell r="BX72" t="str">
            <v>H30</v>
          </cell>
          <cell r="CF72" t="str">
            <v>R01</v>
          </cell>
          <cell r="CN72" t="str">
            <v>R02</v>
          </cell>
          <cell r="CV72" t="str">
            <v>R03</v>
          </cell>
        </row>
        <row r="73">
          <cell r="AN73" t="str">
            <v>当該団体値</v>
          </cell>
          <cell r="BP73">
            <v>49</v>
          </cell>
          <cell r="BX73">
            <v>37.299999999999997</v>
          </cell>
          <cell r="CF73">
            <v>40.5</v>
          </cell>
          <cell r="CN73">
            <v>44.8</v>
          </cell>
          <cell r="CV73">
            <v>42.2</v>
          </cell>
        </row>
        <row r="75">
          <cell r="BP75">
            <v>8.4</v>
          </cell>
          <cell r="BX75">
            <v>8.9</v>
          </cell>
          <cell r="CF75">
            <v>9.1</v>
          </cell>
          <cell r="CN75">
            <v>9.1</v>
          </cell>
          <cell r="CV75">
            <v>9</v>
          </cell>
        </row>
        <row r="77">
          <cell r="AN77" t="str">
            <v>類似団体内平均値</v>
          </cell>
          <cell r="BP77">
            <v>0</v>
          </cell>
          <cell r="BX77">
            <v>0</v>
          </cell>
          <cell r="CF77">
            <v>3.1</v>
          </cell>
          <cell r="CN77">
            <v>13.7</v>
          </cell>
          <cell r="CV77">
            <v>6.9</v>
          </cell>
        </row>
        <row r="79">
          <cell r="BP79">
            <v>7.9</v>
          </cell>
          <cell r="BX79">
            <v>7.8</v>
          </cell>
          <cell r="CF79">
            <v>7.9</v>
          </cell>
          <cell r="CN79">
            <v>7.9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80</v>
      </c>
      <c r="C2" s="173"/>
      <c r="D2" s="174"/>
    </row>
    <row r="3" spans="1:119" ht="18.75" customHeight="1" thickBot="1" x14ac:dyDescent="0.25">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7527575</v>
      </c>
      <c r="BO4" s="355"/>
      <c r="BP4" s="355"/>
      <c r="BQ4" s="355"/>
      <c r="BR4" s="355"/>
      <c r="BS4" s="355"/>
      <c r="BT4" s="355"/>
      <c r="BU4" s="356"/>
      <c r="BV4" s="354">
        <v>9977631</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9.6</v>
      </c>
      <c r="CU4" s="361"/>
      <c r="CV4" s="361"/>
      <c r="CW4" s="361"/>
      <c r="CX4" s="361"/>
      <c r="CY4" s="361"/>
      <c r="CZ4" s="361"/>
      <c r="DA4" s="362"/>
      <c r="DB4" s="360">
        <v>9.5</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7102320</v>
      </c>
      <c r="BO5" s="392"/>
      <c r="BP5" s="392"/>
      <c r="BQ5" s="392"/>
      <c r="BR5" s="392"/>
      <c r="BS5" s="392"/>
      <c r="BT5" s="392"/>
      <c r="BU5" s="393"/>
      <c r="BV5" s="391">
        <v>9448686</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80.3</v>
      </c>
      <c r="CU5" s="389"/>
      <c r="CV5" s="389"/>
      <c r="CW5" s="389"/>
      <c r="CX5" s="389"/>
      <c r="CY5" s="389"/>
      <c r="CZ5" s="389"/>
      <c r="DA5" s="390"/>
      <c r="DB5" s="388">
        <v>84.3</v>
      </c>
      <c r="DC5" s="389"/>
      <c r="DD5" s="389"/>
      <c r="DE5" s="389"/>
      <c r="DF5" s="389"/>
      <c r="DG5" s="389"/>
      <c r="DH5" s="389"/>
      <c r="DI5" s="390"/>
    </row>
    <row r="6" spans="1:119" ht="18.75" customHeight="1" x14ac:dyDescent="0.2">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425255</v>
      </c>
      <c r="BO6" s="392"/>
      <c r="BP6" s="392"/>
      <c r="BQ6" s="392"/>
      <c r="BR6" s="392"/>
      <c r="BS6" s="392"/>
      <c r="BT6" s="392"/>
      <c r="BU6" s="393"/>
      <c r="BV6" s="391">
        <v>528945</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85.3</v>
      </c>
      <c r="CU6" s="429"/>
      <c r="CV6" s="429"/>
      <c r="CW6" s="429"/>
      <c r="CX6" s="429"/>
      <c r="CY6" s="429"/>
      <c r="CZ6" s="429"/>
      <c r="DA6" s="430"/>
      <c r="DB6" s="428">
        <v>88.4</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39307</v>
      </c>
      <c r="BO7" s="392"/>
      <c r="BP7" s="392"/>
      <c r="BQ7" s="392"/>
      <c r="BR7" s="392"/>
      <c r="BS7" s="392"/>
      <c r="BT7" s="392"/>
      <c r="BU7" s="393"/>
      <c r="BV7" s="391">
        <v>170138</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4019635</v>
      </c>
      <c r="CU7" s="392"/>
      <c r="CV7" s="392"/>
      <c r="CW7" s="392"/>
      <c r="CX7" s="392"/>
      <c r="CY7" s="392"/>
      <c r="CZ7" s="392"/>
      <c r="DA7" s="393"/>
      <c r="DB7" s="391">
        <v>3775109</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93</v>
      </c>
      <c r="AV8" s="424"/>
      <c r="AW8" s="424"/>
      <c r="AX8" s="424"/>
      <c r="AY8" s="425" t="s">
        <v>108</v>
      </c>
      <c r="AZ8" s="426"/>
      <c r="BA8" s="426"/>
      <c r="BB8" s="426"/>
      <c r="BC8" s="426"/>
      <c r="BD8" s="426"/>
      <c r="BE8" s="426"/>
      <c r="BF8" s="426"/>
      <c r="BG8" s="426"/>
      <c r="BH8" s="426"/>
      <c r="BI8" s="426"/>
      <c r="BJ8" s="426"/>
      <c r="BK8" s="426"/>
      <c r="BL8" s="426"/>
      <c r="BM8" s="427"/>
      <c r="BN8" s="391">
        <v>385948</v>
      </c>
      <c r="BO8" s="392"/>
      <c r="BP8" s="392"/>
      <c r="BQ8" s="392"/>
      <c r="BR8" s="392"/>
      <c r="BS8" s="392"/>
      <c r="BT8" s="392"/>
      <c r="BU8" s="393"/>
      <c r="BV8" s="391">
        <v>358807</v>
      </c>
      <c r="BW8" s="392"/>
      <c r="BX8" s="392"/>
      <c r="BY8" s="392"/>
      <c r="BZ8" s="392"/>
      <c r="CA8" s="392"/>
      <c r="CB8" s="392"/>
      <c r="CC8" s="393"/>
      <c r="CD8" s="394" t="s">
        <v>109</v>
      </c>
      <c r="CE8" s="395"/>
      <c r="CF8" s="395"/>
      <c r="CG8" s="395"/>
      <c r="CH8" s="395"/>
      <c r="CI8" s="395"/>
      <c r="CJ8" s="395"/>
      <c r="CK8" s="395"/>
      <c r="CL8" s="395"/>
      <c r="CM8" s="395"/>
      <c r="CN8" s="395"/>
      <c r="CO8" s="395"/>
      <c r="CP8" s="395"/>
      <c r="CQ8" s="395"/>
      <c r="CR8" s="395"/>
      <c r="CS8" s="396"/>
      <c r="CT8" s="431">
        <v>0.52</v>
      </c>
      <c r="CU8" s="432"/>
      <c r="CV8" s="432"/>
      <c r="CW8" s="432"/>
      <c r="CX8" s="432"/>
      <c r="CY8" s="432"/>
      <c r="CZ8" s="432"/>
      <c r="DA8" s="433"/>
      <c r="DB8" s="431">
        <v>0.54</v>
      </c>
      <c r="DC8" s="432"/>
      <c r="DD8" s="432"/>
      <c r="DE8" s="432"/>
      <c r="DF8" s="432"/>
      <c r="DG8" s="432"/>
      <c r="DH8" s="432"/>
      <c r="DI8" s="433"/>
    </row>
    <row r="9" spans="1:119" ht="18.75" customHeight="1" thickBot="1" x14ac:dyDescent="0.25">
      <c r="A9" s="172"/>
      <c r="B9" s="385" t="s">
        <v>110</v>
      </c>
      <c r="C9" s="386"/>
      <c r="D9" s="386"/>
      <c r="E9" s="386"/>
      <c r="F9" s="386"/>
      <c r="G9" s="386"/>
      <c r="H9" s="386"/>
      <c r="I9" s="386"/>
      <c r="J9" s="386"/>
      <c r="K9" s="434"/>
      <c r="L9" s="435" t="s">
        <v>111</v>
      </c>
      <c r="M9" s="436"/>
      <c r="N9" s="436"/>
      <c r="O9" s="436"/>
      <c r="P9" s="436"/>
      <c r="Q9" s="437"/>
      <c r="R9" s="438">
        <v>13803</v>
      </c>
      <c r="S9" s="439"/>
      <c r="T9" s="439"/>
      <c r="U9" s="439"/>
      <c r="V9" s="440"/>
      <c r="W9" s="348" t="s">
        <v>112</v>
      </c>
      <c r="X9" s="349"/>
      <c r="Y9" s="349"/>
      <c r="Z9" s="349"/>
      <c r="AA9" s="349"/>
      <c r="AB9" s="349"/>
      <c r="AC9" s="349"/>
      <c r="AD9" s="349"/>
      <c r="AE9" s="349"/>
      <c r="AF9" s="349"/>
      <c r="AG9" s="349"/>
      <c r="AH9" s="349"/>
      <c r="AI9" s="349"/>
      <c r="AJ9" s="349"/>
      <c r="AK9" s="349"/>
      <c r="AL9" s="350"/>
      <c r="AM9" s="420" t="s">
        <v>113</v>
      </c>
      <c r="AN9" s="421"/>
      <c r="AO9" s="421"/>
      <c r="AP9" s="421"/>
      <c r="AQ9" s="421"/>
      <c r="AR9" s="421"/>
      <c r="AS9" s="421"/>
      <c r="AT9" s="422"/>
      <c r="AU9" s="423" t="s">
        <v>93</v>
      </c>
      <c r="AV9" s="424"/>
      <c r="AW9" s="424"/>
      <c r="AX9" s="424"/>
      <c r="AY9" s="425" t="s">
        <v>114</v>
      </c>
      <c r="AZ9" s="426"/>
      <c r="BA9" s="426"/>
      <c r="BB9" s="426"/>
      <c r="BC9" s="426"/>
      <c r="BD9" s="426"/>
      <c r="BE9" s="426"/>
      <c r="BF9" s="426"/>
      <c r="BG9" s="426"/>
      <c r="BH9" s="426"/>
      <c r="BI9" s="426"/>
      <c r="BJ9" s="426"/>
      <c r="BK9" s="426"/>
      <c r="BL9" s="426"/>
      <c r="BM9" s="427"/>
      <c r="BN9" s="391">
        <v>27141</v>
      </c>
      <c r="BO9" s="392"/>
      <c r="BP9" s="392"/>
      <c r="BQ9" s="392"/>
      <c r="BR9" s="392"/>
      <c r="BS9" s="392"/>
      <c r="BT9" s="392"/>
      <c r="BU9" s="393"/>
      <c r="BV9" s="391">
        <v>-5237</v>
      </c>
      <c r="BW9" s="392"/>
      <c r="BX9" s="392"/>
      <c r="BY9" s="392"/>
      <c r="BZ9" s="392"/>
      <c r="CA9" s="392"/>
      <c r="CB9" s="392"/>
      <c r="CC9" s="393"/>
      <c r="CD9" s="394" t="s">
        <v>115</v>
      </c>
      <c r="CE9" s="395"/>
      <c r="CF9" s="395"/>
      <c r="CG9" s="395"/>
      <c r="CH9" s="395"/>
      <c r="CI9" s="395"/>
      <c r="CJ9" s="395"/>
      <c r="CK9" s="395"/>
      <c r="CL9" s="395"/>
      <c r="CM9" s="395"/>
      <c r="CN9" s="395"/>
      <c r="CO9" s="395"/>
      <c r="CP9" s="395"/>
      <c r="CQ9" s="395"/>
      <c r="CR9" s="395"/>
      <c r="CS9" s="396"/>
      <c r="CT9" s="388">
        <v>7.9</v>
      </c>
      <c r="CU9" s="389"/>
      <c r="CV9" s="389"/>
      <c r="CW9" s="389"/>
      <c r="CX9" s="389"/>
      <c r="CY9" s="389"/>
      <c r="CZ9" s="389"/>
      <c r="DA9" s="390"/>
      <c r="DB9" s="388">
        <v>7.6</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116</v>
      </c>
      <c r="M10" s="421"/>
      <c r="N10" s="421"/>
      <c r="O10" s="421"/>
      <c r="P10" s="421"/>
      <c r="Q10" s="422"/>
      <c r="R10" s="442">
        <v>14359</v>
      </c>
      <c r="S10" s="443"/>
      <c r="T10" s="443"/>
      <c r="U10" s="443"/>
      <c r="V10" s="444"/>
      <c r="W10" s="379"/>
      <c r="X10" s="380"/>
      <c r="Y10" s="380"/>
      <c r="Z10" s="380"/>
      <c r="AA10" s="380"/>
      <c r="AB10" s="380"/>
      <c r="AC10" s="380"/>
      <c r="AD10" s="380"/>
      <c r="AE10" s="380"/>
      <c r="AF10" s="380"/>
      <c r="AG10" s="380"/>
      <c r="AH10" s="380"/>
      <c r="AI10" s="380"/>
      <c r="AJ10" s="380"/>
      <c r="AK10" s="380"/>
      <c r="AL10" s="383"/>
      <c r="AM10" s="420" t="s">
        <v>117</v>
      </c>
      <c r="AN10" s="421"/>
      <c r="AO10" s="421"/>
      <c r="AP10" s="421"/>
      <c r="AQ10" s="421"/>
      <c r="AR10" s="421"/>
      <c r="AS10" s="421"/>
      <c r="AT10" s="422"/>
      <c r="AU10" s="423" t="s">
        <v>118</v>
      </c>
      <c r="AV10" s="424"/>
      <c r="AW10" s="424"/>
      <c r="AX10" s="424"/>
      <c r="AY10" s="425" t="s">
        <v>119</v>
      </c>
      <c r="AZ10" s="426"/>
      <c r="BA10" s="426"/>
      <c r="BB10" s="426"/>
      <c r="BC10" s="426"/>
      <c r="BD10" s="426"/>
      <c r="BE10" s="426"/>
      <c r="BF10" s="426"/>
      <c r="BG10" s="426"/>
      <c r="BH10" s="426"/>
      <c r="BI10" s="426"/>
      <c r="BJ10" s="426"/>
      <c r="BK10" s="426"/>
      <c r="BL10" s="426"/>
      <c r="BM10" s="427"/>
      <c r="BN10" s="391">
        <v>179404</v>
      </c>
      <c r="BO10" s="392"/>
      <c r="BP10" s="392"/>
      <c r="BQ10" s="392"/>
      <c r="BR10" s="392"/>
      <c r="BS10" s="392"/>
      <c r="BT10" s="392"/>
      <c r="BU10" s="393"/>
      <c r="BV10" s="391">
        <v>182023</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93</v>
      </c>
      <c r="AV11" s="424"/>
      <c r="AW11" s="424"/>
      <c r="AX11" s="424"/>
      <c r="AY11" s="425" t="s">
        <v>124</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125</v>
      </c>
      <c r="CE11" s="395"/>
      <c r="CF11" s="395"/>
      <c r="CG11" s="395"/>
      <c r="CH11" s="395"/>
      <c r="CI11" s="395"/>
      <c r="CJ11" s="395"/>
      <c r="CK11" s="395"/>
      <c r="CL11" s="395"/>
      <c r="CM11" s="395"/>
      <c r="CN11" s="395"/>
      <c r="CO11" s="395"/>
      <c r="CP11" s="395"/>
      <c r="CQ11" s="395"/>
      <c r="CR11" s="395"/>
      <c r="CS11" s="396"/>
      <c r="CT11" s="431" t="s">
        <v>126</v>
      </c>
      <c r="CU11" s="432"/>
      <c r="CV11" s="432"/>
      <c r="CW11" s="432"/>
      <c r="CX11" s="432"/>
      <c r="CY11" s="432"/>
      <c r="CZ11" s="432"/>
      <c r="DA11" s="433"/>
      <c r="DB11" s="431" t="s">
        <v>127</v>
      </c>
      <c r="DC11" s="432"/>
      <c r="DD11" s="432"/>
      <c r="DE11" s="432"/>
      <c r="DF11" s="432"/>
      <c r="DG11" s="432"/>
      <c r="DH11" s="432"/>
      <c r="DI11" s="433"/>
    </row>
    <row r="12" spans="1:119" ht="18.75" customHeight="1" x14ac:dyDescent="0.2">
      <c r="A12" s="172"/>
      <c r="B12" s="451" t="s">
        <v>128</v>
      </c>
      <c r="C12" s="452"/>
      <c r="D12" s="452"/>
      <c r="E12" s="452"/>
      <c r="F12" s="452"/>
      <c r="G12" s="452"/>
      <c r="H12" s="452"/>
      <c r="I12" s="452"/>
      <c r="J12" s="452"/>
      <c r="K12" s="453"/>
      <c r="L12" s="460" t="s">
        <v>129</v>
      </c>
      <c r="M12" s="461"/>
      <c r="N12" s="461"/>
      <c r="O12" s="461"/>
      <c r="P12" s="461"/>
      <c r="Q12" s="462"/>
      <c r="R12" s="463">
        <v>13874</v>
      </c>
      <c r="S12" s="464"/>
      <c r="T12" s="464"/>
      <c r="U12" s="464"/>
      <c r="V12" s="465"/>
      <c r="W12" s="466" t="s">
        <v>1</v>
      </c>
      <c r="X12" s="424"/>
      <c r="Y12" s="424"/>
      <c r="Z12" s="424"/>
      <c r="AA12" s="424"/>
      <c r="AB12" s="467"/>
      <c r="AC12" s="468" t="s">
        <v>130</v>
      </c>
      <c r="AD12" s="469"/>
      <c r="AE12" s="469"/>
      <c r="AF12" s="469"/>
      <c r="AG12" s="470"/>
      <c r="AH12" s="468" t="s">
        <v>131</v>
      </c>
      <c r="AI12" s="469"/>
      <c r="AJ12" s="469"/>
      <c r="AK12" s="469"/>
      <c r="AL12" s="471"/>
      <c r="AM12" s="420" t="s">
        <v>132</v>
      </c>
      <c r="AN12" s="421"/>
      <c r="AO12" s="421"/>
      <c r="AP12" s="421"/>
      <c r="AQ12" s="421"/>
      <c r="AR12" s="421"/>
      <c r="AS12" s="421"/>
      <c r="AT12" s="422"/>
      <c r="AU12" s="423" t="s">
        <v>93</v>
      </c>
      <c r="AV12" s="424"/>
      <c r="AW12" s="424"/>
      <c r="AX12" s="424"/>
      <c r="AY12" s="425" t="s">
        <v>133</v>
      </c>
      <c r="AZ12" s="426"/>
      <c r="BA12" s="426"/>
      <c r="BB12" s="426"/>
      <c r="BC12" s="426"/>
      <c r="BD12" s="426"/>
      <c r="BE12" s="426"/>
      <c r="BF12" s="426"/>
      <c r="BG12" s="426"/>
      <c r="BH12" s="426"/>
      <c r="BI12" s="426"/>
      <c r="BJ12" s="426"/>
      <c r="BK12" s="426"/>
      <c r="BL12" s="426"/>
      <c r="BM12" s="427"/>
      <c r="BN12" s="391">
        <v>84542</v>
      </c>
      <c r="BO12" s="392"/>
      <c r="BP12" s="392"/>
      <c r="BQ12" s="392"/>
      <c r="BR12" s="392"/>
      <c r="BS12" s="392"/>
      <c r="BT12" s="392"/>
      <c r="BU12" s="393"/>
      <c r="BV12" s="391">
        <v>0</v>
      </c>
      <c r="BW12" s="392"/>
      <c r="BX12" s="392"/>
      <c r="BY12" s="392"/>
      <c r="BZ12" s="392"/>
      <c r="CA12" s="392"/>
      <c r="CB12" s="392"/>
      <c r="CC12" s="393"/>
      <c r="CD12" s="394" t="s">
        <v>134</v>
      </c>
      <c r="CE12" s="395"/>
      <c r="CF12" s="395"/>
      <c r="CG12" s="395"/>
      <c r="CH12" s="395"/>
      <c r="CI12" s="395"/>
      <c r="CJ12" s="395"/>
      <c r="CK12" s="395"/>
      <c r="CL12" s="395"/>
      <c r="CM12" s="395"/>
      <c r="CN12" s="395"/>
      <c r="CO12" s="395"/>
      <c r="CP12" s="395"/>
      <c r="CQ12" s="395"/>
      <c r="CR12" s="395"/>
      <c r="CS12" s="396"/>
      <c r="CT12" s="431" t="s">
        <v>135</v>
      </c>
      <c r="CU12" s="432"/>
      <c r="CV12" s="432"/>
      <c r="CW12" s="432"/>
      <c r="CX12" s="432"/>
      <c r="CY12" s="432"/>
      <c r="CZ12" s="432"/>
      <c r="DA12" s="433"/>
      <c r="DB12" s="431" t="s">
        <v>126</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136</v>
      </c>
      <c r="N13" s="483"/>
      <c r="O13" s="483"/>
      <c r="P13" s="483"/>
      <c r="Q13" s="484"/>
      <c r="R13" s="475">
        <v>13747</v>
      </c>
      <c r="S13" s="476"/>
      <c r="T13" s="476"/>
      <c r="U13" s="476"/>
      <c r="V13" s="477"/>
      <c r="W13" s="407" t="s">
        <v>137</v>
      </c>
      <c r="X13" s="408"/>
      <c r="Y13" s="408"/>
      <c r="Z13" s="408"/>
      <c r="AA13" s="408"/>
      <c r="AB13" s="398"/>
      <c r="AC13" s="442">
        <v>345</v>
      </c>
      <c r="AD13" s="443"/>
      <c r="AE13" s="443"/>
      <c r="AF13" s="443"/>
      <c r="AG13" s="485"/>
      <c r="AH13" s="442">
        <v>432</v>
      </c>
      <c r="AI13" s="443"/>
      <c r="AJ13" s="443"/>
      <c r="AK13" s="443"/>
      <c r="AL13" s="444"/>
      <c r="AM13" s="420" t="s">
        <v>138</v>
      </c>
      <c r="AN13" s="421"/>
      <c r="AO13" s="421"/>
      <c r="AP13" s="421"/>
      <c r="AQ13" s="421"/>
      <c r="AR13" s="421"/>
      <c r="AS13" s="421"/>
      <c r="AT13" s="422"/>
      <c r="AU13" s="423" t="s">
        <v>139</v>
      </c>
      <c r="AV13" s="424"/>
      <c r="AW13" s="424"/>
      <c r="AX13" s="424"/>
      <c r="AY13" s="425" t="s">
        <v>140</v>
      </c>
      <c r="AZ13" s="426"/>
      <c r="BA13" s="426"/>
      <c r="BB13" s="426"/>
      <c r="BC13" s="426"/>
      <c r="BD13" s="426"/>
      <c r="BE13" s="426"/>
      <c r="BF13" s="426"/>
      <c r="BG13" s="426"/>
      <c r="BH13" s="426"/>
      <c r="BI13" s="426"/>
      <c r="BJ13" s="426"/>
      <c r="BK13" s="426"/>
      <c r="BL13" s="426"/>
      <c r="BM13" s="427"/>
      <c r="BN13" s="391">
        <v>122003</v>
      </c>
      <c r="BO13" s="392"/>
      <c r="BP13" s="392"/>
      <c r="BQ13" s="392"/>
      <c r="BR13" s="392"/>
      <c r="BS13" s="392"/>
      <c r="BT13" s="392"/>
      <c r="BU13" s="393"/>
      <c r="BV13" s="391">
        <v>176786</v>
      </c>
      <c r="BW13" s="392"/>
      <c r="BX13" s="392"/>
      <c r="BY13" s="392"/>
      <c r="BZ13" s="392"/>
      <c r="CA13" s="392"/>
      <c r="CB13" s="392"/>
      <c r="CC13" s="393"/>
      <c r="CD13" s="394" t="s">
        <v>141</v>
      </c>
      <c r="CE13" s="395"/>
      <c r="CF13" s="395"/>
      <c r="CG13" s="395"/>
      <c r="CH13" s="395"/>
      <c r="CI13" s="395"/>
      <c r="CJ13" s="395"/>
      <c r="CK13" s="395"/>
      <c r="CL13" s="395"/>
      <c r="CM13" s="395"/>
      <c r="CN13" s="395"/>
      <c r="CO13" s="395"/>
      <c r="CP13" s="395"/>
      <c r="CQ13" s="395"/>
      <c r="CR13" s="395"/>
      <c r="CS13" s="396"/>
      <c r="CT13" s="388">
        <v>9</v>
      </c>
      <c r="CU13" s="389"/>
      <c r="CV13" s="389"/>
      <c r="CW13" s="389"/>
      <c r="CX13" s="389"/>
      <c r="CY13" s="389"/>
      <c r="CZ13" s="389"/>
      <c r="DA13" s="390"/>
      <c r="DB13" s="388">
        <v>9.1</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142</v>
      </c>
      <c r="M14" s="473"/>
      <c r="N14" s="473"/>
      <c r="O14" s="473"/>
      <c r="P14" s="473"/>
      <c r="Q14" s="474"/>
      <c r="R14" s="475">
        <v>14028</v>
      </c>
      <c r="S14" s="476"/>
      <c r="T14" s="476"/>
      <c r="U14" s="476"/>
      <c r="V14" s="477"/>
      <c r="W14" s="381"/>
      <c r="X14" s="382"/>
      <c r="Y14" s="382"/>
      <c r="Z14" s="382"/>
      <c r="AA14" s="382"/>
      <c r="AB14" s="371"/>
      <c r="AC14" s="478">
        <v>5.6</v>
      </c>
      <c r="AD14" s="479"/>
      <c r="AE14" s="479"/>
      <c r="AF14" s="479"/>
      <c r="AG14" s="480"/>
      <c r="AH14" s="478">
        <v>6.7</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143</v>
      </c>
      <c r="CE14" s="487"/>
      <c r="CF14" s="487"/>
      <c r="CG14" s="487"/>
      <c r="CH14" s="487"/>
      <c r="CI14" s="487"/>
      <c r="CJ14" s="487"/>
      <c r="CK14" s="487"/>
      <c r="CL14" s="487"/>
      <c r="CM14" s="487"/>
      <c r="CN14" s="487"/>
      <c r="CO14" s="487"/>
      <c r="CP14" s="487"/>
      <c r="CQ14" s="487"/>
      <c r="CR14" s="487"/>
      <c r="CS14" s="488"/>
      <c r="CT14" s="489">
        <v>42.2</v>
      </c>
      <c r="CU14" s="490"/>
      <c r="CV14" s="490"/>
      <c r="CW14" s="490"/>
      <c r="CX14" s="490"/>
      <c r="CY14" s="490"/>
      <c r="CZ14" s="490"/>
      <c r="DA14" s="491"/>
      <c r="DB14" s="489">
        <v>44.8</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144</v>
      </c>
      <c r="N15" s="483"/>
      <c r="O15" s="483"/>
      <c r="P15" s="483"/>
      <c r="Q15" s="484"/>
      <c r="R15" s="475">
        <v>13910</v>
      </c>
      <c r="S15" s="476"/>
      <c r="T15" s="476"/>
      <c r="U15" s="476"/>
      <c r="V15" s="477"/>
      <c r="W15" s="407" t="s">
        <v>145</v>
      </c>
      <c r="X15" s="408"/>
      <c r="Y15" s="408"/>
      <c r="Z15" s="408"/>
      <c r="AA15" s="408"/>
      <c r="AB15" s="398"/>
      <c r="AC15" s="442">
        <v>1588</v>
      </c>
      <c r="AD15" s="443"/>
      <c r="AE15" s="443"/>
      <c r="AF15" s="443"/>
      <c r="AG15" s="485"/>
      <c r="AH15" s="442">
        <v>1726</v>
      </c>
      <c r="AI15" s="443"/>
      <c r="AJ15" s="443"/>
      <c r="AK15" s="443"/>
      <c r="AL15" s="444"/>
      <c r="AM15" s="420"/>
      <c r="AN15" s="421"/>
      <c r="AO15" s="421"/>
      <c r="AP15" s="421"/>
      <c r="AQ15" s="421"/>
      <c r="AR15" s="421"/>
      <c r="AS15" s="421"/>
      <c r="AT15" s="422"/>
      <c r="AU15" s="423"/>
      <c r="AV15" s="424"/>
      <c r="AW15" s="424"/>
      <c r="AX15" s="424"/>
      <c r="AY15" s="351" t="s">
        <v>146</v>
      </c>
      <c r="AZ15" s="352"/>
      <c r="BA15" s="352"/>
      <c r="BB15" s="352"/>
      <c r="BC15" s="352"/>
      <c r="BD15" s="352"/>
      <c r="BE15" s="352"/>
      <c r="BF15" s="352"/>
      <c r="BG15" s="352"/>
      <c r="BH15" s="352"/>
      <c r="BI15" s="352"/>
      <c r="BJ15" s="352"/>
      <c r="BK15" s="352"/>
      <c r="BL15" s="352"/>
      <c r="BM15" s="353"/>
      <c r="BN15" s="354">
        <v>1630262</v>
      </c>
      <c r="BO15" s="355"/>
      <c r="BP15" s="355"/>
      <c r="BQ15" s="355"/>
      <c r="BR15" s="355"/>
      <c r="BS15" s="355"/>
      <c r="BT15" s="355"/>
      <c r="BU15" s="356"/>
      <c r="BV15" s="354">
        <v>1683824</v>
      </c>
      <c r="BW15" s="355"/>
      <c r="BX15" s="355"/>
      <c r="BY15" s="355"/>
      <c r="BZ15" s="355"/>
      <c r="CA15" s="355"/>
      <c r="CB15" s="355"/>
      <c r="CC15" s="356"/>
      <c r="CD15" s="492" t="s">
        <v>147</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148</v>
      </c>
      <c r="M16" s="495"/>
      <c r="N16" s="495"/>
      <c r="O16" s="495"/>
      <c r="P16" s="495"/>
      <c r="Q16" s="496"/>
      <c r="R16" s="497" t="s">
        <v>149</v>
      </c>
      <c r="S16" s="498"/>
      <c r="T16" s="498"/>
      <c r="U16" s="498"/>
      <c r="V16" s="499"/>
      <c r="W16" s="381"/>
      <c r="X16" s="382"/>
      <c r="Y16" s="382"/>
      <c r="Z16" s="382"/>
      <c r="AA16" s="382"/>
      <c r="AB16" s="371"/>
      <c r="AC16" s="478">
        <v>25.7</v>
      </c>
      <c r="AD16" s="479"/>
      <c r="AE16" s="479"/>
      <c r="AF16" s="479"/>
      <c r="AG16" s="480"/>
      <c r="AH16" s="478">
        <v>26.7</v>
      </c>
      <c r="AI16" s="479"/>
      <c r="AJ16" s="479"/>
      <c r="AK16" s="479"/>
      <c r="AL16" s="481"/>
      <c r="AM16" s="420"/>
      <c r="AN16" s="421"/>
      <c r="AO16" s="421"/>
      <c r="AP16" s="421"/>
      <c r="AQ16" s="421"/>
      <c r="AR16" s="421"/>
      <c r="AS16" s="421"/>
      <c r="AT16" s="422"/>
      <c r="AU16" s="423"/>
      <c r="AV16" s="424"/>
      <c r="AW16" s="424"/>
      <c r="AX16" s="424"/>
      <c r="AY16" s="425" t="s">
        <v>150</v>
      </c>
      <c r="AZ16" s="426"/>
      <c r="BA16" s="426"/>
      <c r="BB16" s="426"/>
      <c r="BC16" s="426"/>
      <c r="BD16" s="426"/>
      <c r="BE16" s="426"/>
      <c r="BF16" s="426"/>
      <c r="BG16" s="426"/>
      <c r="BH16" s="426"/>
      <c r="BI16" s="426"/>
      <c r="BJ16" s="426"/>
      <c r="BK16" s="426"/>
      <c r="BL16" s="426"/>
      <c r="BM16" s="427"/>
      <c r="BN16" s="391">
        <v>3362956</v>
      </c>
      <c r="BO16" s="392"/>
      <c r="BP16" s="392"/>
      <c r="BQ16" s="392"/>
      <c r="BR16" s="392"/>
      <c r="BS16" s="392"/>
      <c r="BT16" s="392"/>
      <c r="BU16" s="393"/>
      <c r="BV16" s="391">
        <v>3172182</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151</v>
      </c>
      <c r="N17" s="503"/>
      <c r="O17" s="503"/>
      <c r="P17" s="503"/>
      <c r="Q17" s="504"/>
      <c r="R17" s="497" t="s">
        <v>152</v>
      </c>
      <c r="S17" s="498"/>
      <c r="T17" s="498"/>
      <c r="U17" s="498"/>
      <c r="V17" s="499"/>
      <c r="W17" s="407" t="s">
        <v>153</v>
      </c>
      <c r="X17" s="408"/>
      <c r="Y17" s="408"/>
      <c r="Z17" s="408"/>
      <c r="AA17" s="408"/>
      <c r="AB17" s="398"/>
      <c r="AC17" s="442">
        <v>4239</v>
      </c>
      <c r="AD17" s="443"/>
      <c r="AE17" s="443"/>
      <c r="AF17" s="443"/>
      <c r="AG17" s="485"/>
      <c r="AH17" s="442">
        <v>4317</v>
      </c>
      <c r="AI17" s="443"/>
      <c r="AJ17" s="443"/>
      <c r="AK17" s="443"/>
      <c r="AL17" s="444"/>
      <c r="AM17" s="420"/>
      <c r="AN17" s="421"/>
      <c r="AO17" s="421"/>
      <c r="AP17" s="421"/>
      <c r="AQ17" s="421"/>
      <c r="AR17" s="421"/>
      <c r="AS17" s="421"/>
      <c r="AT17" s="422"/>
      <c r="AU17" s="423"/>
      <c r="AV17" s="424"/>
      <c r="AW17" s="424"/>
      <c r="AX17" s="424"/>
      <c r="AY17" s="425" t="s">
        <v>154</v>
      </c>
      <c r="AZ17" s="426"/>
      <c r="BA17" s="426"/>
      <c r="BB17" s="426"/>
      <c r="BC17" s="426"/>
      <c r="BD17" s="426"/>
      <c r="BE17" s="426"/>
      <c r="BF17" s="426"/>
      <c r="BG17" s="426"/>
      <c r="BH17" s="426"/>
      <c r="BI17" s="426"/>
      <c r="BJ17" s="426"/>
      <c r="BK17" s="426"/>
      <c r="BL17" s="426"/>
      <c r="BM17" s="427"/>
      <c r="BN17" s="391">
        <v>2039662</v>
      </c>
      <c r="BO17" s="392"/>
      <c r="BP17" s="392"/>
      <c r="BQ17" s="392"/>
      <c r="BR17" s="392"/>
      <c r="BS17" s="392"/>
      <c r="BT17" s="392"/>
      <c r="BU17" s="393"/>
      <c r="BV17" s="391">
        <v>2111496</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155</v>
      </c>
      <c r="C18" s="434"/>
      <c r="D18" s="434"/>
      <c r="E18" s="514"/>
      <c r="F18" s="514"/>
      <c r="G18" s="514"/>
      <c r="H18" s="514"/>
      <c r="I18" s="514"/>
      <c r="J18" s="514"/>
      <c r="K18" s="514"/>
      <c r="L18" s="515">
        <v>28.25</v>
      </c>
      <c r="M18" s="515"/>
      <c r="N18" s="515"/>
      <c r="O18" s="515"/>
      <c r="P18" s="515"/>
      <c r="Q18" s="515"/>
      <c r="R18" s="516"/>
      <c r="S18" s="516"/>
      <c r="T18" s="516"/>
      <c r="U18" s="516"/>
      <c r="V18" s="517"/>
      <c r="W18" s="409"/>
      <c r="X18" s="410"/>
      <c r="Y18" s="410"/>
      <c r="Z18" s="410"/>
      <c r="AA18" s="410"/>
      <c r="AB18" s="401"/>
      <c r="AC18" s="518">
        <v>68.7</v>
      </c>
      <c r="AD18" s="519"/>
      <c r="AE18" s="519"/>
      <c r="AF18" s="519"/>
      <c r="AG18" s="520"/>
      <c r="AH18" s="518">
        <v>66.7</v>
      </c>
      <c r="AI18" s="519"/>
      <c r="AJ18" s="519"/>
      <c r="AK18" s="519"/>
      <c r="AL18" s="521"/>
      <c r="AM18" s="420"/>
      <c r="AN18" s="421"/>
      <c r="AO18" s="421"/>
      <c r="AP18" s="421"/>
      <c r="AQ18" s="421"/>
      <c r="AR18" s="421"/>
      <c r="AS18" s="421"/>
      <c r="AT18" s="422"/>
      <c r="AU18" s="423"/>
      <c r="AV18" s="424"/>
      <c r="AW18" s="424"/>
      <c r="AX18" s="424"/>
      <c r="AY18" s="425" t="s">
        <v>156</v>
      </c>
      <c r="AZ18" s="426"/>
      <c r="BA18" s="426"/>
      <c r="BB18" s="426"/>
      <c r="BC18" s="426"/>
      <c r="BD18" s="426"/>
      <c r="BE18" s="426"/>
      <c r="BF18" s="426"/>
      <c r="BG18" s="426"/>
      <c r="BH18" s="426"/>
      <c r="BI18" s="426"/>
      <c r="BJ18" s="426"/>
      <c r="BK18" s="426"/>
      <c r="BL18" s="426"/>
      <c r="BM18" s="427"/>
      <c r="BN18" s="391">
        <v>3351320</v>
      </c>
      <c r="BO18" s="392"/>
      <c r="BP18" s="392"/>
      <c r="BQ18" s="392"/>
      <c r="BR18" s="392"/>
      <c r="BS18" s="392"/>
      <c r="BT18" s="392"/>
      <c r="BU18" s="393"/>
      <c r="BV18" s="391">
        <v>3203355</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157</v>
      </c>
      <c r="C19" s="434"/>
      <c r="D19" s="434"/>
      <c r="E19" s="514"/>
      <c r="F19" s="514"/>
      <c r="G19" s="514"/>
      <c r="H19" s="514"/>
      <c r="I19" s="514"/>
      <c r="J19" s="514"/>
      <c r="K19" s="514"/>
      <c r="L19" s="522">
        <v>489</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158</v>
      </c>
      <c r="AZ19" s="426"/>
      <c r="BA19" s="426"/>
      <c r="BB19" s="426"/>
      <c r="BC19" s="426"/>
      <c r="BD19" s="426"/>
      <c r="BE19" s="426"/>
      <c r="BF19" s="426"/>
      <c r="BG19" s="426"/>
      <c r="BH19" s="426"/>
      <c r="BI19" s="426"/>
      <c r="BJ19" s="426"/>
      <c r="BK19" s="426"/>
      <c r="BL19" s="426"/>
      <c r="BM19" s="427"/>
      <c r="BN19" s="391">
        <v>5753816</v>
      </c>
      <c r="BO19" s="392"/>
      <c r="BP19" s="392"/>
      <c r="BQ19" s="392"/>
      <c r="BR19" s="392"/>
      <c r="BS19" s="392"/>
      <c r="BT19" s="392"/>
      <c r="BU19" s="393"/>
      <c r="BV19" s="391">
        <v>5744861</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159</v>
      </c>
      <c r="C20" s="434"/>
      <c r="D20" s="434"/>
      <c r="E20" s="514"/>
      <c r="F20" s="514"/>
      <c r="G20" s="514"/>
      <c r="H20" s="514"/>
      <c r="I20" s="514"/>
      <c r="J20" s="514"/>
      <c r="K20" s="514"/>
      <c r="L20" s="522">
        <v>5613</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160</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161</v>
      </c>
      <c r="C22" s="535"/>
      <c r="D22" s="536"/>
      <c r="E22" s="403" t="s">
        <v>1</v>
      </c>
      <c r="F22" s="408"/>
      <c r="G22" s="408"/>
      <c r="H22" s="408"/>
      <c r="I22" s="408"/>
      <c r="J22" s="408"/>
      <c r="K22" s="398"/>
      <c r="L22" s="403" t="s">
        <v>162</v>
      </c>
      <c r="M22" s="408"/>
      <c r="N22" s="408"/>
      <c r="O22" s="408"/>
      <c r="P22" s="398"/>
      <c r="Q22" s="566" t="s">
        <v>163</v>
      </c>
      <c r="R22" s="567"/>
      <c r="S22" s="567"/>
      <c r="T22" s="567"/>
      <c r="U22" s="567"/>
      <c r="V22" s="568"/>
      <c r="W22" s="534" t="s">
        <v>164</v>
      </c>
      <c r="X22" s="535"/>
      <c r="Y22" s="536"/>
      <c r="Z22" s="403" t="s">
        <v>1</v>
      </c>
      <c r="AA22" s="408"/>
      <c r="AB22" s="408"/>
      <c r="AC22" s="408"/>
      <c r="AD22" s="408"/>
      <c r="AE22" s="408"/>
      <c r="AF22" s="408"/>
      <c r="AG22" s="398"/>
      <c r="AH22" s="572" t="s">
        <v>165</v>
      </c>
      <c r="AI22" s="408"/>
      <c r="AJ22" s="408"/>
      <c r="AK22" s="408"/>
      <c r="AL22" s="398"/>
      <c r="AM22" s="572" t="s">
        <v>166</v>
      </c>
      <c r="AN22" s="573"/>
      <c r="AO22" s="573"/>
      <c r="AP22" s="573"/>
      <c r="AQ22" s="573"/>
      <c r="AR22" s="574"/>
      <c r="AS22" s="566" t="s">
        <v>163</v>
      </c>
      <c r="AT22" s="567"/>
      <c r="AU22" s="567"/>
      <c r="AV22" s="567"/>
      <c r="AW22" s="567"/>
      <c r="AX22" s="578"/>
      <c r="AY22" s="351" t="s">
        <v>167</v>
      </c>
      <c r="AZ22" s="352"/>
      <c r="BA22" s="352"/>
      <c r="BB22" s="352"/>
      <c r="BC22" s="352"/>
      <c r="BD22" s="352"/>
      <c r="BE22" s="352"/>
      <c r="BF22" s="352"/>
      <c r="BG22" s="352"/>
      <c r="BH22" s="352"/>
      <c r="BI22" s="352"/>
      <c r="BJ22" s="352"/>
      <c r="BK22" s="352"/>
      <c r="BL22" s="352"/>
      <c r="BM22" s="353"/>
      <c r="BN22" s="354">
        <v>4892195</v>
      </c>
      <c r="BO22" s="355"/>
      <c r="BP22" s="355"/>
      <c r="BQ22" s="355"/>
      <c r="BR22" s="355"/>
      <c r="BS22" s="355"/>
      <c r="BT22" s="355"/>
      <c r="BU22" s="356"/>
      <c r="BV22" s="354">
        <v>4870609</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168</v>
      </c>
      <c r="AZ23" s="426"/>
      <c r="BA23" s="426"/>
      <c r="BB23" s="426"/>
      <c r="BC23" s="426"/>
      <c r="BD23" s="426"/>
      <c r="BE23" s="426"/>
      <c r="BF23" s="426"/>
      <c r="BG23" s="426"/>
      <c r="BH23" s="426"/>
      <c r="BI23" s="426"/>
      <c r="BJ23" s="426"/>
      <c r="BK23" s="426"/>
      <c r="BL23" s="426"/>
      <c r="BM23" s="427"/>
      <c r="BN23" s="391">
        <v>4184273</v>
      </c>
      <c r="BO23" s="392"/>
      <c r="BP23" s="392"/>
      <c r="BQ23" s="392"/>
      <c r="BR23" s="392"/>
      <c r="BS23" s="392"/>
      <c r="BT23" s="392"/>
      <c r="BU23" s="393"/>
      <c r="BV23" s="391">
        <v>4088456</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169</v>
      </c>
      <c r="F24" s="421"/>
      <c r="G24" s="421"/>
      <c r="H24" s="421"/>
      <c r="I24" s="421"/>
      <c r="J24" s="421"/>
      <c r="K24" s="422"/>
      <c r="L24" s="442">
        <v>1</v>
      </c>
      <c r="M24" s="443"/>
      <c r="N24" s="443"/>
      <c r="O24" s="443"/>
      <c r="P24" s="485"/>
      <c r="Q24" s="442">
        <v>7880</v>
      </c>
      <c r="R24" s="443"/>
      <c r="S24" s="443"/>
      <c r="T24" s="443"/>
      <c r="U24" s="443"/>
      <c r="V24" s="485"/>
      <c r="W24" s="537"/>
      <c r="X24" s="538"/>
      <c r="Y24" s="539"/>
      <c r="Z24" s="441" t="s">
        <v>170</v>
      </c>
      <c r="AA24" s="421"/>
      <c r="AB24" s="421"/>
      <c r="AC24" s="421"/>
      <c r="AD24" s="421"/>
      <c r="AE24" s="421"/>
      <c r="AF24" s="421"/>
      <c r="AG24" s="422"/>
      <c r="AH24" s="442">
        <v>128</v>
      </c>
      <c r="AI24" s="443"/>
      <c r="AJ24" s="443"/>
      <c r="AK24" s="443"/>
      <c r="AL24" s="485"/>
      <c r="AM24" s="442">
        <v>385024</v>
      </c>
      <c r="AN24" s="443"/>
      <c r="AO24" s="443"/>
      <c r="AP24" s="443"/>
      <c r="AQ24" s="443"/>
      <c r="AR24" s="485"/>
      <c r="AS24" s="442">
        <v>3008</v>
      </c>
      <c r="AT24" s="443"/>
      <c r="AU24" s="443"/>
      <c r="AV24" s="443"/>
      <c r="AW24" s="443"/>
      <c r="AX24" s="444"/>
      <c r="AY24" s="507" t="s">
        <v>171</v>
      </c>
      <c r="AZ24" s="508"/>
      <c r="BA24" s="508"/>
      <c r="BB24" s="508"/>
      <c r="BC24" s="508"/>
      <c r="BD24" s="508"/>
      <c r="BE24" s="508"/>
      <c r="BF24" s="508"/>
      <c r="BG24" s="508"/>
      <c r="BH24" s="508"/>
      <c r="BI24" s="508"/>
      <c r="BJ24" s="508"/>
      <c r="BK24" s="508"/>
      <c r="BL24" s="508"/>
      <c r="BM24" s="509"/>
      <c r="BN24" s="391">
        <v>2184633</v>
      </c>
      <c r="BO24" s="392"/>
      <c r="BP24" s="392"/>
      <c r="BQ24" s="392"/>
      <c r="BR24" s="392"/>
      <c r="BS24" s="392"/>
      <c r="BT24" s="392"/>
      <c r="BU24" s="393"/>
      <c r="BV24" s="391">
        <v>2176941</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172</v>
      </c>
      <c r="F25" s="421"/>
      <c r="G25" s="421"/>
      <c r="H25" s="421"/>
      <c r="I25" s="421"/>
      <c r="J25" s="421"/>
      <c r="K25" s="422"/>
      <c r="L25" s="442">
        <v>1</v>
      </c>
      <c r="M25" s="443"/>
      <c r="N25" s="443"/>
      <c r="O25" s="443"/>
      <c r="P25" s="485"/>
      <c r="Q25" s="442">
        <v>6390</v>
      </c>
      <c r="R25" s="443"/>
      <c r="S25" s="443"/>
      <c r="T25" s="443"/>
      <c r="U25" s="443"/>
      <c r="V25" s="485"/>
      <c r="W25" s="537"/>
      <c r="X25" s="538"/>
      <c r="Y25" s="539"/>
      <c r="Z25" s="441" t="s">
        <v>173</v>
      </c>
      <c r="AA25" s="421"/>
      <c r="AB25" s="421"/>
      <c r="AC25" s="421"/>
      <c r="AD25" s="421"/>
      <c r="AE25" s="421"/>
      <c r="AF25" s="421"/>
      <c r="AG25" s="422"/>
      <c r="AH25" s="442" t="s">
        <v>126</v>
      </c>
      <c r="AI25" s="443"/>
      <c r="AJ25" s="443"/>
      <c r="AK25" s="443"/>
      <c r="AL25" s="485"/>
      <c r="AM25" s="442" t="s">
        <v>174</v>
      </c>
      <c r="AN25" s="443"/>
      <c r="AO25" s="443"/>
      <c r="AP25" s="443"/>
      <c r="AQ25" s="443"/>
      <c r="AR25" s="485"/>
      <c r="AS25" s="442" t="s">
        <v>174</v>
      </c>
      <c r="AT25" s="443"/>
      <c r="AU25" s="443"/>
      <c r="AV25" s="443"/>
      <c r="AW25" s="443"/>
      <c r="AX25" s="444"/>
      <c r="AY25" s="351" t="s">
        <v>175</v>
      </c>
      <c r="AZ25" s="352"/>
      <c r="BA25" s="352"/>
      <c r="BB25" s="352"/>
      <c r="BC25" s="352"/>
      <c r="BD25" s="352"/>
      <c r="BE25" s="352"/>
      <c r="BF25" s="352"/>
      <c r="BG25" s="352"/>
      <c r="BH25" s="352"/>
      <c r="BI25" s="352"/>
      <c r="BJ25" s="352"/>
      <c r="BK25" s="352"/>
      <c r="BL25" s="352"/>
      <c r="BM25" s="353"/>
      <c r="BN25" s="354">
        <v>89213</v>
      </c>
      <c r="BO25" s="355"/>
      <c r="BP25" s="355"/>
      <c r="BQ25" s="355"/>
      <c r="BR25" s="355"/>
      <c r="BS25" s="355"/>
      <c r="BT25" s="355"/>
      <c r="BU25" s="356"/>
      <c r="BV25" s="354">
        <v>74908</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176</v>
      </c>
      <c r="F26" s="421"/>
      <c r="G26" s="421"/>
      <c r="H26" s="421"/>
      <c r="I26" s="421"/>
      <c r="J26" s="421"/>
      <c r="K26" s="422"/>
      <c r="L26" s="442">
        <v>1</v>
      </c>
      <c r="M26" s="443"/>
      <c r="N26" s="443"/>
      <c r="O26" s="443"/>
      <c r="P26" s="485"/>
      <c r="Q26" s="442">
        <v>5770</v>
      </c>
      <c r="R26" s="443"/>
      <c r="S26" s="443"/>
      <c r="T26" s="443"/>
      <c r="U26" s="443"/>
      <c r="V26" s="485"/>
      <c r="W26" s="537"/>
      <c r="X26" s="538"/>
      <c r="Y26" s="539"/>
      <c r="Z26" s="441" t="s">
        <v>177</v>
      </c>
      <c r="AA26" s="543"/>
      <c r="AB26" s="543"/>
      <c r="AC26" s="543"/>
      <c r="AD26" s="543"/>
      <c r="AE26" s="543"/>
      <c r="AF26" s="543"/>
      <c r="AG26" s="544"/>
      <c r="AH26" s="442">
        <v>4</v>
      </c>
      <c r="AI26" s="443"/>
      <c r="AJ26" s="443"/>
      <c r="AK26" s="443"/>
      <c r="AL26" s="485"/>
      <c r="AM26" s="442">
        <v>10104</v>
      </c>
      <c r="AN26" s="443"/>
      <c r="AO26" s="443"/>
      <c r="AP26" s="443"/>
      <c r="AQ26" s="443"/>
      <c r="AR26" s="485"/>
      <c r="AS26" s="442">
        <v>2526</v>
      </c>
      <c r="AT26" s="443"/>
      <c r="AU26" s="443"/>
      <c r="AV26" s="443"/>
      <c r="AW26" s="443"/>
      <c r="AX26" s="444"/>
      <c r="AY26" s="394" t="s">
        <v>178</v>
      </c>
      <c r="AZ26" s="395"/>
      <c r="BA26" s="395"/>
      <c r="BB26" s="395"/>
      <c r="BC26" s="395"/>
      <c r="BD26" s="395"/>
      <c r="BE26" s="395"/>
      <c r="BF26" s="395"/>
      <c r="BG26" s="395"/>
      <c r="BH26" s="395"/>
      <c r="BI26" s="395"/>
      <c r="BJ26" s="395"/>
      <c r="BK26" s="395"/>
      <c r="BL26" s="395"/>
      <c r="BM26" s="396"/>
      <c r="BN26" s="391" t="s">
        <v>126</v>
      </c>
      <c r="BO26" s="392"/>
      <c r="BP26" s="392"/>
      <c r="BQ26" s="392"/>
      <c r="BR26" s="392"/>
      <c r="BS26" s="392"/>
      <c r="BT26" s="392"/>
      <c r="BU26" s="393"/>
      <c r="BV26" s="391" t="s">
        <v>174</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179</v>
      </c>
      <c r="F27" s="421"/>
      <c r="G27" s="421"/>
      <c r="H27" s="421"/>
      <c r="I27" s="421"/>
      <c r="J27" s="421"/>
      <c r="K27" s="422"/>
      <c r="L27" s="442">
        <v>1</v>
      </c>
      <c r="M27" s="443"/>
      <c r="N27" s="443"/>
      <c r="O27" s="443"/>
      <c r="P27" s="485"/>
      <c r="Q27" s="442">
        <v>2850</v>
      </c>
      <c r="R27" s="443"/>
      <c r="S27" s="443"/>
      <c r="T27" s="443"/>
      <c r="U27" s="443"/>
      <c r="V27" s="485"/>
      <c r="W27" s="537"/>
      <c r="X27" s="538"/>
      <c r="Y27" s="539"/>
      <c r="Z27" s="441" t="s">
        <v>180</v>
      </c>
      <c r="AA27" s="421"/>
      <c r="AB27" s="421"/>
      <c r="AC27" s="421"/>
      <c r="AD27" s="421"/>
      <c r="AE27" s="421"/>
      <c r="AF27" s="421"/>
      <c r="AG27" s="422"/>
      <c r="AH27" s="442" t="s">
        <v>126</v>
      </c>
      <c r="AI27" s="443"/>
      <c r="AJ27" s="443"/>
      <c r="AK27" s="443"/>
      <c r="AL27" s="485"/>
      <c r="AM27" s="442" t="s">
        <v>126</v>
      </c>
      <c r="AN27" s="443"/>
      <c r="AO27" s="443"/>
      <c r="AP27" s="443"/>
      <c r="AQ27" s="443"/>
      <c r="AR27" s="485"/>
      <c r="AS27" s="442" t="s">
        <v>126</v>
      </c>
      <c r="AT27" s="443"/>
      <c r="AU27" s="443"/>
      <c r="AV27" s="443"/>
      <c r="AW27" s="443"/>
      <c r="AX27" s="444"/>
      <c r="AY27" s="486" t="s">
        <v>181</v>
      </c>
      <c r="AZ27" s="487"/>
      <c r="BA27" s="487"/>
      <c r="BB27" s="487"/>
      <c r="BC27" s="487"/>
      <c r="BD27" s="487"/>
      <c r="BE27" s="487"/>
      <c r="BF27" s="487"/>
      <c r="BG27" s="487"/>
      <c r="BH27" s="487"/>
      <c r="BI27" s="487"/>
      <c r="BJ27" s="487"/>
      <c r="BK27" s="487"/>
      <c r="BL27" s="487"/>
      <c r="BM27" s="488"/>
      <c r="BN27" s="510">
        <v>71444</v>
      </c>
      <c r="BO27" s="511"/>
      <c r="BP27" s="511"/>
      <c r="BQ27" s="511"/>
      <c r="BR27" s="511"/>
      <c r="BS27" s="511"/>
      <c r="BT27" s="511"/>
      <c r="BU27" s="512"/>
      <c r="BV27" s="510">
        <v>71434</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182</v>
      </c>
      <c r="F28" s="421"/>
      <c r="G28" s="421"/>
      <c r="H28" s="421"/>
      <c r="I28" s="421"/>
      <c r="J28" s="421"/>
      <c r="K28" s="422"/>
      <c r="L28" s="442">
        <v>1</v>
      </c>
      <c r="M28" s="443"/>
      <c r="N28" s="443"/>
      <c r="O28" s="443"/>
      <c r="P28" s="485"/>
      <c r="Q28" s="442">
        <v>2370</v>
      </c>
      <c r="R28" s="443"/>
      <c r="S28" s="443"/>
      <c r="T28" s="443"/>
      <c r="U28" s="443"/>
      <c r="V28" s="485"/>
      <c r="W28" s="537"/>
      <c r="X28" s="538"/>
      <c r="Y28" s="539"/>
      <c r="Z28" s="441" t="s">
        <v>183</v>
      </c>
      <c r="AA28" s="421"/>
      <c r="AB28" s="421"/>
      <c r="AC28" s="421"/>
      <c r="AD28" s="421"/>
      <c r="AE28" s="421"/>
      <c r="AF28" s="421"/>
      <c r="AG28" s="422"/>
      <c r="AH28" s="442" t="s">
        <v>174</v>
      </c>
      <c r="AI28" s="443"/>
      <c r="AJ28" s="443"/>
      <c r="AK28" s="443"/>
      <c r="AL28" s="485"/>
      <c r="AM28" s="442" t="s">
        <v>126</v>
      </c>
      <c r="AN28" s="443"/>
      <c r="AO28" s="443"/>
      <c r="AP28" s="443"/>
      <c r="AQ28" s="443"/>
      <c r="AR28" s="485"/>
      <c r="AS28" s="442" t="s">
        <v>174</v>
      </c>
      <c r="AT28" s="443"/>
      <c r="AU28" s="443"/>
      <c r="AV28" s="443"/>
      <c r="AW28" s="443"/>
      <c r="AX28" s="444"/>
      <c r="AY28" s="545" t="s">
        <v>184</v>
      </c>
      <c r="AZ28" s="546"/>
      <c r="BA28" s="546"/>
      <c r="BB28" s="547"/>
      <c r="BC28" s="351" t="s">
        <v>47</v>
      </c>
      <c r="BD28" s="352"/>
      <c r="BE28" s="352"/>
      <c r="BF28" s="352"/>
      <c r="BG28" s="352"/>
      <c r="BH28" s="352"/>
      <c r="BI28" s="352"/>
      <c r="BJ28" s="352"/>
      <c r="BK28" s="352"/>
      <c r="BL28" s="352"/>
      <c r="BM28" s="353"/>
      <c r="BN28" s="354">
        <v>993317</v>
      </c>
      <c r="BO28" s="355"/>
      <c r="BP28" s="355"/>
      <c r="BQ28" s="355"/>
      <c r="BR28" s="355"/>
      <c r="BS28" s="355"/>
      <c r="BT28" s="355"/>
      <c r="BU28" s="356"/>
      <c r="BV28" s="354">
        <v>898455</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185</v>
      </c>
      <c r="F29" s="421"/>
      <c r="G29" s="421"/>
      <c r="H29" s="421"/>
      <c r="I29" s="421"/>
      <c r="J29" s="421"/>
      <c r="K29" s="422"/>
      <c r="L29" s="442">
        <v>14</v>
      </c>
      <c r="M29" s="443"/>
      <c r="N29" s="443"/>
      <c r="O29" s="443"/>
      <c r="P29" s="485"/>
      <c r="Q29" s="442">
        <v>2140</v>
      </c>
      <c r="R29" s="443"/>
      <c r="S29" s="443"/>
      <c r="T29" s="443"/>
      <c r="U29" s="443"/>
      <c r="V29" s="485"/>
      <c r="W29" s="540"/>
      <c r="X29" s="541"/>
      <c r="Y29" s="542"/>
      <c r="Z29" s="441" t="s">
        <v>186</v>
      </c>
      <c r="AA29" s="421"/>
      <c r="AB29" s="421"/>
      <c r="AC29" s="421"/>
      <c r="AD29" s="421"/>
      <c r="AE29" s="421"/>
      <c r="AF29" s="421"/>
      <c r="AG29" s="422"/>
      <c r="AH29" s="442">
        <v>128</v>
      </c>
      <c r="AI29" s="443"/>
      <c r="AJ29" s="443"/>
      <c r="AK29" s="443"/>
      <c r="AL29" s="485"/>
      <c r="AM29" s="442">
        <v>385024</v>
      </c>
      <c r="AN29" s="443"/>
      <c r="AO29" s="443"/>
      <c r="AP29" s="443"/>
      <c r="AQ29" s="443"/>
      <c r="AR29" s="485"/>
      <c r="AS29" s="442">
        <v>3008</v>
      </c>
      <c r="AT29" s="443"/>
      <c r="AU29" s="443"/>
      <c r="AV29" s="443"/>
      <c r="AW29" s="443"/>
      <c r="AX29" s="444"/>
      <c r="AY29" s="548"/>
      <c r="AZ29" s="549"/>
      <c r="BA29" s="549"/>
      <c r="BB29" s="550"/>
      <c r="BC29" s="425" t="s">
        <v>187</v>
      </c>
      <c r="BD29" s="426"/>
      <c r="BE29" s="426"/>
      <c r="BF29" s="426"/>
      <c r="BG29" s="426"/>
      <c r="BH29" s="426"/>
      <c r="BI29" s="426"/>
      <c r="BJ29" s="426"/>
      <c r="BK29" s="426"/>
      <c r="BL29" s="426"/>
      <c r="BM29" s="427"/>
      <c r="BN29" s="391">
        <v>170136</v>
      </c>
      <c r="BO29" s="392"/>
      <c r="BP29" s="392"/>
      <c r="BQ29" s="392"/>
      <c r="BR29" s="392"/>
      <c r="BS29" s="392"/>
      <c r="BT29" s="392"/>
      <c r="BU29" s="393"/>
      <c r="BV29" s="391">
        <v>102372</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188</v>
      </c>
      <c r="X30" s="559"/>
      <c r="Y30" s="559"/>
      <c r="Z30" s="559"/>
      <c r="AA30" s="559"/>
      <c r="AB30" s="559"/>
      <c r="AC30" s="559"/>
      <c r="AD30" s="559"/>
      <c r="AE30" s="559"/>
      <c r="AF30" s="559"/>
      <c r="AG30" s="560"/>
      <c r="AH30" s="518">
        <v>101.9</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1230884</v>
      </c>
      <c r="BO30" s="511"/>
      <c r="BP30" s="511"/>
      <c r="BQ30" s="511"/>
      <c r="BR30" s="511"/>
      <c r="BS30" s="511"/>
      <c r="BT30" s="511"/>
      <c r="BU30" s="512"/>
      <c r="BV30" s="510">
        <v>1207297</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189</v>
      </c>
      <c r="D32" s="554"/>
      <c r="E32" s="554"/>
      <c r="F32" s="554"/>
      <c r="G32" s="554"/>
      <c r="H32" s="554"/>
      <c r="I32" s="554"/>
      <c r="J32" s="554"/>
      <c r="K32" s="554"/>
      <c r="L32" s="554"/>
      <c r="M32" s="554"/>
      <c r="N32" s="554"/>
      <c r="O32" s="554"/>
      <c r="P32" s="554"/>
      <c r="Q32" s="554"/>
      <c r="R32" s="554"/>
      <c r="S32" s="554"/>
      <c r="U32" s="395" t="s">
        <v>190</v>
      </c>
      <c r="V32" s="395"/>
      <c r="W32" s="395"/>
      <c r="X32" s="395"/>
      <c r="Y32" s="395"/>
      <c r="Z32" s="395"/>
      <c r="AA32" s="395"/>
      <c r="AB32" s="395"/>
      <c r="AC32" s="395"/>
      <c r="AD32" s="395"/>
      <c r="AE32" s="395"/>
      <c r="AF32" s="395"/>
      <c r="AG32" s="395"/>
      <c r="AH32" s="395"/>
      <c r="AI32" s="395"/>
      <c r="AJ32" s="395"/>
      <c r="AK32" s="395"/>
      <c r="AM32" s="395" t="s">
        <v>191</v>
      </c>
      <c r="AN32" s="395"/>
      <c r="AO32" s="395"/>
      <c r="AP32" s="395"/>
      <c r="AQ32" s="395"/>
      <c r="AR32" s="395"/>
      <c r="AS32" s="395"/>
      <c r="AT32" s="395"/>
      <c r="AU32" s="395"/>
      <c r="AV32" s="395"/>
      <c r="AW32" s="395"/>
      <c r="AX32" s="395"/>
      <c r="AY32" s="395"/>
      <c r="AZ32" s="395"/>
      <c r="BA32" s="395"/>
      <c r="BB32" s="395"/>
      <c r="BC32" s="395"/>
      <c r="BE32" s="395" t="s">
        <v>192</v>
      </c>
      <c r="BF32" s="395"/>
      <c r="BG32" s="395"/>
      <c r="BH32" s="395"/>
      <c r="BI32" s="395"/>
      <c r="BJ32" s="395"/>
      <c r="BK32" s="395"/>
      <c r="BL32" s="395"/>
      <c r="BM32" s="395"/>
      <c r="BN32" s="395"/>
      <c r="BO32" s="395"/>
      <c r="BP32" s="395"/>
      <c r="BQ32" s="395"/>
      <c r="BR32" s="395"/>
      <c r="BS32" s="395"/>
      <c r="BT32" s="395"/>
      <c r="BU32" s="395"/>
      <c r="BW32" s="395" t="s">
        <v>193</v>
      </c>
      <c r="BX32" s="395"/>
      <c r="BY32" s="395"/>
      <c r="BZ32" s="395"/>
      <c r="CA32" s="395"/>
      <c r="CB32" s="395"/>
      <c r="CC32" s="395"/>
      <c r="CD32" s="395"/>
      <c r="CE32" s="395"/>
      <c r="CF32" s="395"/>
      <c r="CG32" s="395"/>
      <c r="CH32" s="395"/>
      <c r="CI32" s="395"/>
      <c r="CJ32" s="395"/>
      <c r="CK32" s="395"/>
      <c r="CL32" s="395"/>
      <c r="CM32" s="395"/>
      <c r="CO32" s="395" t="s">
        <v>194</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195</v>
      </c>
      <c r="D33" s="415"/>
      <c r="E33" s="380" t="s">
        <v>196</v>
      </c>
      <c r="F33" s="380"/>
      <c r="G33" s="380"/>
      <c r="H33" s="380"/>
      <c r="I33" s="380"/>
      <c r="J33" s="380"/>
      <c r="K33" s="380"/>
      <c r="L33" s="380"/>
      <c r="M33" s="380"/>
      <c r="N33" s="380"/>
      <c r="O33" s="380"/>
      <c r="P33" s="380"/>
      <c r="Q33" s="380"/>
      <c r="R33" s="380"/>
      <c r="S33" s="380"/>
      <c r="T33" s="197"/>
      <c r="U33" s="415" t="s">
        <v>195</v>
      </c>
      <c r="V33" s="415"/>
      <c r="W33" s="380" t="s">
        <v>196</v>
      </c>
      <c r="X33" s="380"/>
      <c r="Y33" s="380"/>
      <c r="Z33" s="380"/>
      <c r="AA33" s="380"/>
      <c r="AB33" s="380"/>
      <c r="AC33" s="380"/>
      <c r="AD33" s="380"/>
      <c r="AE33" s="380"/>
      <c r="AF33" s="380"/>
      <c r="AG33" s="380"/>
      <c r="AH33" s="380"/>
      <c r="AI33" s="380"/>
      <c r="AJ33" s="380"/>
      <c r="AK33" s="380"/>
      <c r="AL33" s="197"/>
      <c r="AM33" s="415" t="s">
        <v>197</v>
      </c>
      <c r="AN33" s="415"/>
      <c r="AO33" s="380" t="s">
        <v>198</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195</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t="str">
        <f>IF(AO34="","",MAX(C34:D43,U34:V43)+1)</f>
        <v/>
      </c>
      <c r="AN34" s="581"/>
      <c r="AO34" s="582"/>
      <c r="AP34" s="582"/>
      <c r="AQ34" s="582"/>
      <c r="AR34" s="582"/>
      <c r="AS34" s="582"/>
      <c r="AT34" s="582"/>
      <c r="AU34" s="582"/>
      <c r="AV34" s="582"/>
      <c r="AW34" s="582"/>
      <c r="AX34" s="582"/>
      <c r="AY34" s="582"/>
      <c r="AZ34" s="582"/>
      <c r="BA34" s="582"/>
      <c r="BB34" s="582"/>
      <c r="BC34" s="582"/>
      <c r="BD34" s="172"/>
      <c r="BE34" s="581">
        <f>IF(BG34="","",MAX(C34:D43,U34:V43,AM34:AN43)+1)</f>
        <v>5</v>
      </c>
      <c r="BF34" s="581"/>
      <c r="BG34" s="582" t="str">
        <f>IF('各会計、関係団体の財政状況及び健全化判断比率'!B31="","",'各会計、関係団体の財政状況及び健全化判断比率'!B31)</f>
        <v>公共下水道事業特別会計</v>
      </c>
      <c r="BH34" s="582"/>
      <c r="BI34" s="582"/>
      <c r="BJ34" s="582"/>
      <c r="BK34" s="582"/>
      <c r="BL34" s="582"/>
      <c r="BM34" s="582"/>
      <c r="BN34" s="582"/>
      <c r="BO34" s="582"/>
      <c r="BP34" s="582"/>
      <c r="BQ34" s="582"/>
      <c r="BR34" s="582"/>
      <c r="BS34" s="582"/>
      <c r="BT34" s="582"/>
      <c r="BU34" s="582"/>
      <c r="BV34" s="172"/>
      <c r="BW34" s="581">
        <f>IF(BY34="","",MAX(C34:D43,U34:V43,AM34:AN43,BE34:BF43)+1)</f>
        <v>6</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7</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8</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9</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10</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11</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12</v>
      </c>
      <c r="BX40" s="581"/>
      <c r="BY40" s="582" t="str">
        <f>IF('各会計、関係団体の財政状況及び健全化判断比率'!B74="","",'各会計、関係団体の財政状況及び健全化判断比率'!B74)</f>
        <v>一宮聖苑組合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13</v>
      </c>
      <c r="BX41" s="581"/>
      <c r="BY41" s="582" t="str">
        <f>IF('各会計、関係団体の財政状況及び健全化判断比率'!B75="","",'各会計、関係団体の財政状況及び健全化判断比率'!B75)</f>
        <v>長生郡市広域市町村圏組合（一般会計）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14</v>
      </c>
      <c r="BX42" s="581"/>
      <c r="BY42" s="582" t="str">
        <f>IF('各会計、関係団体の財政状況及び健全化判断比率'!B76="","",'各会計、関係団体の財政状況及び健全化判断比率'!B76)</f>
        <v>長生郡市広域市町村圏組合（水道事業会計）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15</v>
      </c>
      <c r="BX43" s="581"/>
      <c r="BY43" s="582" t="str">
        <f>IF('各会計、関係団体の財政状況及び健全化判断比率'!B77="","",'各会計、関係団体の財政状況及び健全化判断比率'!B77)</f>
        <v>長生郡市広域市町村圏組合（病院事業会計）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588</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32" t="s">
        <v>555</v>
      </c>
      <c r="D34" s="1132"/>
      <c r="E34" s="1133"/>
      <c r="F34" s="32">
        <v>8.65</v>
      </c>
      <c r="G34" s="33">
        <v>8.9</v>
      </c>
      <c r="H34" s="33">
        <v>10.09</v>
      </c>
      <c r="I34" s="33">
        <v>9.5</v>
      </c>
      <c r="J34" s="34">
        <v>9.6</v>
      </c>
      <c r="K34" s="22"/>
      <c r="L34" s="22"/>
      <c r="M34" s="22"/>
      <c r="N34" s="22"/>
      <c r="O34" s="22"/>
      <c r="P34" s="22"/>
    </row>
    <row r="35" spans="1:16" ht="39" customHeight="1" x14ac:dyDescent="0.2">
      <c r="A35" s="22"/>
      <c r="B35" s="35"/>
      <c r="C35" s="1128" t="s">
        <v>556</v>
      </c>
      <c r="D35" s="1128"/>
      <c r="E35" s="1129"/>
      <c r="F35" s="36">
        <v>5.33</v>
      </c>
      <c r="G35" s="37">
        <v>2.58</v>
      </c>
      <c r="H35" s="37">
        <v>2.61</v>
      </c>
      <c r="I35" s="37">
        <v>2.91</v>
      </c>
      <c r="J35" s="38">
        <v>3.41</v>
      </c>
      <c r="K35" s="22"/>
      <c r="L35" s="22"/>
      <c r="M35" s="22"/>
      <c r="N35" s="22"/>
      <c r="O35" s="22"/>
      <c r="P35" s="22"/>
    </row>
    <row r="36" spans="1:16" ht="39" customHeight="1" x14ac:dyDescent="0.2">
      <c r="A36" s="22"/>
      <c r="B36" s="35"/>
      <c r="C36" s="1128" t="s">
        <v>557</v>
      </c>
      <c r="D36" s="1128"/>
      <c r="E36" s="1129"/>
      <c r="F36" s="36">
        <v>2.77</v>
      </c>
      <c r="G36" s="37">
        <v>2.37</v>
      </c>
      <c r="H36" s="37">
        <v>2.27</v>
      </c>
      <c r="I36" s="37">
        <v>1.08</v>
      </c>
      <c r="J36" s="38">
        <v>0.59</v>
      </c>
      <c r="K36" s="22"/>
      <c r="L36" s="22"/>
      <c r="M36" s="22"/>
      <c r="N36" s="22"/>
      <c r="O36" s="22"/>
      <c r="P36" s="22"/>
    </row>
    <row r="37" spans="1:16" ht="39" customHeight="1" x14ac:dyDescent="0.2">
      <c r="A37" s="22"/>
      <c r="B37" s="35"/>
      <c r="C37" s="1128" t="s">
        <v>558</v>
      </c>
      <c r="D37" s="1128"/>
      <c r="E37" s="1129"/>
      <c r="F37" s="36">
        <v>0.16</v>
      </c>
      <c r="G37" s="37">
        <v>0.15</v>
      </c>
      <c r="H37" s="37">
        <v>0.28000000000000003</v>
      </c>
      <c r="I37" s="37">
        <v>0.28000000000000003</v>
      </c>
      <c r="J37" s="38">
        <v>0.16</v>
      </c>
      <c r="K37" s="22"/>
      <c r="L37" s="22"/>
      <c r="M37" s="22"/>
      <c r="N37" s="22"/>
      <c r="O37" s="22"/>
      <c r="P37" s="22"/>
    </row>
    <row r="38" spans="1:16" ht="39" customHeight="1" x14ac:dyDescent="0.2">
      <c r="A38" s="22"/>
      <c r="B38" s="35"/>
      <c r="C38" s="1128" t="s">
        <v>559</v>
      </c>
      <c r="D38" s="1128"/>
      <c r="E38" s="1129"/>
      <c r="F38" s="36">
        <v>0.03</v>
      </c>
      <c r="G38" s="37">
        <v>0.01</v>
      </c>
      <c r="H38" s="37">
        <v>0.02</v>
      </c>
      <c r="I38" s="37">
        <v>0</v>
      </c>
      <c r="J38" s="38">
        <v>0.02</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560</v>
      </c>
      <c r="D42" s="1128"/>
      <c r="E42" s="1129"/>
      <c r="F42" s="36" t="s">
        <v>507</v>
      </c>
      <c r="G42" s="37" t="s">
        <v>507</v>
      </c>
      <c r="H42" s="37" t="s">
        <v>507</v>
      </c>
      <c r="I42" s="37" t="s">
        <v>507</v>
      </c>
      <c r="J42" s="38" t="s">
        <v>507</v>
      </c>
      <c r="K42" s="22"/>
      <c r="L42" s="22"/>
      <c r="M42" s="22"/>
      <c r="N42" s="22"/>
      <c r="O42" s="22"/>
      <c r="P42" s="22"/>
    </row>
    <row r="43" spans="1:16" ht="39" customHeight="1" thickBot="1" x14ac:dyDescent="0.25">
      <c r="A43" s="22"/>
      <c r="B43" s="40"/>
      <c r="C43" s="1130" t="s">
        <v>561</v>
      </c>
      <c r="D43" s="1130"/>
      <c r="E43" s="1131"/>
      <c r="F43" s="41" t="s">
        <v>507</v>
      </c>
      <c r="G43" s="42" t="s">
        <v>507</v>
      </c>
      <c r="H43" s="42" t="s">
        <v>507</v>
      </c>
      <c r="I43" s="42" t="s">
        <v>507</v>
      </c>
      <c r="J43" s="43" t="s">
        <v>507</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2X8DAqmT9MFdVq/L7+Or5ClOvk/Yob/cVcprslAEJg968kipYKeTEbuEvSsz9zkB+3SCHgR1UPmDqb9PN/6ig==" saltValue="2+UlJEtNKu1vn/XIBffF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548</v>
      </c>
      <c r="L44" s="54" t="s">
        <v>549</v>
      </c>
      <c r="M44" s="54" t="s">
        <v>550</v>
      </c>
      <c r="N44" s="54" t="s">
        <v>551</v>
      </c>
      <c r="O44" s="55" t="s">
        <v>552</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421</v>
      </c>
      <c r="L45" s="58">
        <v>409</v>
      </c>
      <c r="M45" s="58">
        <v>426</v>
      </c>
      <c r="N45" s="58">
        <v>439</v>
      </c>
      <c r="O45" s="59">
        <v>452</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507</v>
      </c>
      <c r="L46" s="62" t="s">
        <v>507</v>
      </c>
      <c r="M46" s="62" t="s">
        <v>507</v>
      </c>
      <c r="N46" s="62" t="s">
        <v>507</v>
      </c>
      <c r="O46" s="63" t="s">
        <v>507</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507</v>
      </c>
      <c r="L47" s="62" t="s">
        <v>507</v>
      </c>
      <c r="M47" s="62" t="s">
        <v>507</v>
      </c>
      <c r="N47" s="62" t="s">
        <v>507</v>
      </c>
      <c r="O47" s="63" t="s">
        <v>507</v>
      </c>
      <c r="P47" s="46"/>
      <c r="Q47" s="46"/>
      <c r="R47" s="46"/>
      <c r="S47" s="46"/>
      <c r="T47" s="46"/>
      <c r="U47" s="46"/>
    </row>
    <row r="48" spans="1:21" ht="30.75" customHeight="1" x14ac:dyDescent="0.2">
      <c r="A48" s="46"/>
      <c r="B48" s="1136"/>
      <c r="C48" s="1137"/>
      <c r="D48" s="60"/>
      <c r="E48" s="1142" t="s">
        <v>15</v>
      </c>
      <c r="F48" s="1142"/>
      <c r="G48" s="1142"/>
      <c r="H48" s="1142"/>
      <c r="I48" s="1142"/>
      <c r="J48" s="1143"/>
      <c r="K48" s="61">
        <v>282</v>
      </c>
      <c r="L48" s="62">
        <v>298</v>
      </c>
      <c r="M48" s="62">
        <v>311</v>
      </c>
      <c r="N48" s="62">
        <v>299</v>
      </c>
      <c r="O48" s="63">
        <v>309</v>
      </c>
      <c r="P48" s="46"/>
      <c r="Q48" s="46"/>
      <c r="R48" s="46"/>
      <c r="S48" s="46"/>
      <c r="T48" s="46"/>
      <c r="U48" s="46"/>
    </row>
    <row r="49" spans="1:21" ht="30.75" customHeight="1" x14ac:dyDescent="0.2">
      <c r="A49" s="46"/>
      <c r="B49" s="1136"/>
      <c r="C49" s="1137"/>
      <c r="D49" s="60"/>
      <c r="E49" s="1142" t="s">
        <v>16</v>
      </c>
      <c r="F49" s="1142"/>
      <c r="G49" s="1142"/>
      <c r="H49" s="1142"/>
      <c r="I49" s="1142"/>
      <c r="J49" s="1143"/>
      <c r="K49" s="61">
        <v>47</v>
      </c>
      <c r="L49" s="62">
        <v>54</v>
      </c>
      <c r="M49" s="62">
        <v>53</v>
      </c>
      <c r="N49" s="62">
        <v>45</v>
      </c>
      <c r="O49" s="63">
        <v>44</v>
      </c>
      <c r="P49" s="46"/>
      <c r="Q49" s="46"/>
      <c r="R49" s="46"/>
      <c r="S49" s="46"/>
      <c r="T49" s="46"/>
      <c r="U49" s="46"/>
    </row>
    <row r="50" spans="1:21" ht="30.75" customHeight="1" x14ac:dyDescent="0.2">
      <c r="A50" s="46"/>
      <c r="B50" s="1136"/>
      <c r="C50" s="1137"/>
      <c r="D50" s="60"/>
      <c r="E50" s="1142" t="s">
        <v>17</v>
      </c>
      <c r="F50" s="1142"/>
      <c r="G50" s="1142"/>
      <c r="H50" s="1142"/>
      <c r="I50" s="1142"/>
      <c r="J50" s="1143"/>
      <c r="K50" s="61" t="s">
        <v>507</v>
      </c>
      <c r="L50" s="62" t="s">
        <v>507</v>
      </c>
      <c r="M50" s="62" t="s">
        <v>507</v>
      </c>
      <c r="N50" s="62" t="s">
        <v>507</v>
      </c>
      <c r="O50" s="63" t="s">
        <v>507</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507</v>
      </c>
      <c r="L51" s="62" t="s">
        <v>507</v>
      </c>
      <c r="M51" s="62" t="s">
        <v>507</v>
      </c>
      <c r="N51" s="62" t="s">
        <v>507</v>
      </c>
      <c r="O51" s="63" t="s">
        <v>507</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475</v>
      </c>
      <c r="L52" s="62">
        <v>483</v>
      </c>
      <c r="M52" s="62">
        <v>493</v>
      </c>
      <c r="N52" s="62">
        <v>488</v>
      </c>
      <c r="O52" s="63">
        <v>495</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275</v>
      </c>
      <c r="L53" s="67">
        <v>278</v>
      </c>
      <c r="M53" s="67">
        <v>297</v>
      </c>
      <c r="N53" s="67">
        <v>295</v>
      </c>
      <c r="O53" s="68">
        <v>310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562</v>
      </c>
      <c r="P55" s="46"/>
      <c r="Q55" s="46"/>
      <c r="R55" s="46"/>
      <c r="S55" s="46"/>
      <c r="T55" s="46"/>
      <c r="U55" s="46"/>
    </row>
    <row r="56" spans="1:21" ht="31.5" customHeight="1" thickBot="1" x14ac:dyDescent="0.25">
      <c r="A56" s="46"/>
      <c r="B56" s="74"/>
      <c r="C56" s="75"/>
      <c r="D56" s="75"/>
      <c r="E56" s="76"/>
      <c r="F56" s="76"/>
      <c r="G56" s="76"/>
      <c r="H56" s="76"/>
      <c r="I56" s="76"/>
      <c r="J56" s="77" t="s">
        <v>2</v>
      </c>
      <c r="K56" s="78" t="s">
        <v>563</v>
      </c>
      <c r="L56" s="79" t="s">
        <v>564</v>
      </c>
      <c r="M56" s="79" t="s">
        <v>565</v>
      </c>
      <c r="N56" s="79" t="s">
        <v>566</v>
      </c>
      <c r="O56" s="80" t="s">
        <v>567</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586</v>
      </c>
      <c r="L57" s="82" t="s">
        <v>586</v>
      </c>
      <c r="M57" s="82" t="s">
        <v>587</v>
      </c>
      <c r="N57" s="82" t="s">
        <v>587</v>
      </c>
      <c r="O57" s="83" t="s">
        <v>587</v>
      </c>
    </row>
    <row r="58" spans="1:21" ht="31.5" customHeight="1" thickBot="1" x14ac:dyDescent="0.25">
      <c r="B58" s="1152"/>
      <c r="C58" s="1153"/>
      <c r="D58" s="1157" t="s">
        <v>27</v>
      </c>
      <c r="E58" s="1158"/>
      <c r="F58" s="1158"/>
      <c r="G58" s="1158"/>
      <c r="H58" s="1158"/>
      <c r="I58" s="1158"/>
      <c r="J58" s="1159"/>
      <c r="K58" s="84" t="s">
        <v>587</v>
      </c>
      <c r="L58" s="85" t="s">
        <v>587</v>
      </c>
      <c r="M58" s="85" t="s">
        <v>587</v>
      </c>
      <c r="N58" s="85" t="s">
        <v>587</v>
      </c>
      <c r="O58" s="86" t="s">
        <v>587</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KjRdDKXMITivlOucCJ6oZsXnmwLIsUhIqNnC4EB7SjWPZKIVO2O8MrObrfmAIhDbsR+83E4Idi63u5XJOegRtw==" saltValue="OHkrfpQGBHH7RnQg5xx3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548</v>
      </c>
      <c r="J40" s="98" t="s">
        <v>549</v>
      </c>
      <c r="K40" s="98" t="s">
        <v>550</v>
      </c>
      <c r="L40" s="98" t="s">
        <v>551</v>
      </c>
      <c r="M40" s="99" t="s">
        <v>552</v>
      </c>
    </row>
    <row r="41" spans="2:13" ht="27.75" customHeight="1" x14ac:dyDescent="0.2">
      <c r="B41" s="1160" t="s">
        <v>30</v>
      </c>
      <c r="C41" s="1161"/>
      <c r="D41" s="100"/>
      <c r="E41" s="1166" t="s">
        <v>31</v>
      </c>
      <c r="F41" s="1166"/>
      <c r="G41" s="1166"/>
      <c r="H41" s="1167"/>
      <c r="I41" s="334">
        <v>4851</v>
      </c>
      <c r="J41" s="335">
        <v>4781</v>
      </c>
      <c r="K41" s="335">
        <v>4606</v>
      </c>
      <c r="L41" s="335">
        <v>4871</v>
      </c>
      <c r="M41" s="336">
        <v>4892</v>
      </c>
    </row>
    <row r="42" spans="2:13" ht="27.75" customHeight="1" x14ac:dyDescent="0.2">
      <c r="B42" s="1162"/>
      <c r="C42" s="1163"/>
      <c r="D42" s="101"/>
      <c r="E42" s="1168" t="s">
        <v>32</v>
      </c>
      <c r="F42" s="1168"/>
      <c r="G42" s="1168"/>
      <c r="H42" s="1169"/>
      <c r="I42" s="337" t="s">
        <v>507</v>
      </c>
      <c r="J42" s="338" t="s">
        <v>507</v>
      </c>
      <c r="K42" s="338" t="s">
        <v>507</v>
      </c>
      <c r="L42" s="338" t="s">
        <v>507</v>
      </c>
      <c r="M42" s="339" t="s">
        <v>507</v>
      </c>
    </row>
    <row r="43" spans="2:13" ht="27.75" customHeight="1" x14ac:dyDescent="0.2">
      <c r="B43" s="1162"/>
      <c r="C43" s="1163"/>
      <c r="D43" s="101"/>
      <c r="E43" s="1168" t="s">
        <v>33</v>
      </c>
      <c r="F43" s="1168"/>
      <c r="G43" s="1168"/>
      <c r="H43" s="1169"/>
      <c r="I43" s="337">
        <v>3624</v>
      </c>
      <c r="J43" s="338">
        <v>3582</v>
      </c>
      <c r="K43" s="338">
        <v>3687</v>
      </c>
      <c r="L43" s="338">
        <v>3609</v>
      </c>
      <c r="M43" s="339">
        <v>3498</v>
      </c>
    </row>
    <row r="44" spans="2:13" ht="27.75" customHeight="1" x14ac:dyDescent="0.2">
      <c r="B44" s="1162"/>
      <c r="C44" s="1163"/>
      <c r="D44" s="101"/>
      <c r="E44" s="1168" t="s">
        <v>34</v>
      </c>
      <c r="F44" s="1168"/>
      <c r="G44" s="1168"/>
      <c r="H44" s="1169"/>
      <c r="I44" s="337">
        <v>392</v>
      </c>
      <c r="J44" s="338">
        <v>383</v>
      </c>
      <c r="K44" s="338">
        <v>377</v>
      </c>
      <c r="L44" s="338">
        <v>389</v>
      </c>
      <c r="M44" s="339">
        <v>564</v>
      </c>
    </row>
    <row r="45" spans="2:13" ht="27.75" customHeight="1" x14ac:dyDescent="0.2">
      <c r="B45" s="1162"/>
      <c r="C45" s="1163"/>
      <c r="D45" s="101"/>
      <c r="E45" s="1168" t="s">
        <v>35</v>
      </c>
      <c r="F45" s="1168"/>
      <c r="G45" s="1168"/>
      <c r="H45" s="1169"/>
      <c r="I45" s="337">
        <v>1023</v>
      </c>
      <c r="J45" s="338">
        <v>958</v>
      </c>
      <c r="K45" s="338">
        <v>931</v>
      </c>
      <c r="L45" s="338">
        <v>892</v>
      </c>
      <c r="M45" s="339">
        <v>862</v>
      </c>
    </row>
    <row r="46" spans="2:13" ht="27.75" customHeight="1" x14ac:dyDescent="0.2">
      <c r="B46" s="1162"/>
      <c r="C46" s="1163"/>
      <c r="D46" s="102"/>
      <c r="E46" s="1168" t="s">
        <v>36</v>
      </c>
      <c r="F46" s="1168"/>
      <c r="G46" s="1168"/>
      <c r="H46" s="1169"/>
      <c r="I46" s="337" t="s">
        <v>507</v>
      </c>
      <c r="J46" s="338" t="s">
        <v>507</v>
      </c>
      <c r="K46" s="338" t="s">
        <v>507</v>
      </c>
      <c r="L46" s="338" t="s">
        <v>507</v>
      </c>
      <c r="M46" s="339" t="s">
        <v>507</v>
      </c>
    </row>
    <row r="47" spans="2:13" ht="27.75" customHeight="1" x14ac:dyDescent="0.2">
      <c r="B47" s="1162"/>
      <c r="C47" s="1163"/>
      <c r="D47" s="103"/>
      <c r="E47" s="1170" t="s">
        <v>37</v>
      </c>
      <c r="F47" s="1171"/>
      <c r="G47" s="1171"/>
      <c r="H47" s="1172"/>
      <c r="I47" s="337" t="s">
        <v>507</v>
      </c>
      <c r="J47" s="338" t="s">
        <v>507</v>
      </c>
      <c r="K47" s="338" t="s">
        <v>507</v>
      </c>
      <c r="L47" s="338" t="s">
        <v>507</v>
      </c>
      <c r="M47" s="339" t="s">
        <v>507</v>
      </c>
    </row>
    <row r="48" spans="2:13" ht="27.75" customHeight="1" x14ac:dyDescent="0.2">
      <c r="B48" s="1162"/>
      <c r="C48" s="1163"/>
      <c r="D48" s="101"/>
      <c r="E48" s="1168" t="s">
        <v>38</v>
      </c>
      <c r="F48" s="1168"/>
      <c r="G48" s="1168"/>
      <c r="H48" s="1169"/>
      <c r="I48" s="337" t="s">
        <v>507</v>
      </c>
      <c r="J48" s="338" t="s">
        <v>507</v>
      </c>
      <c r="K48" s="338" t="s">
        <v>507</v>
      </c>
      <c r="L48" s="338" t="s">
        <v>507</v>
      </c>
      <c r="M48" s="339" t="s">
        <v>507</v>
      </c>
    </row>
    <row r="49" spans="2:13" ht="27.75" customHeight="1" x14ac:dyDescent="0.2">
      <c r="B49" s="1164"/>
      <c r="C49" s="1165"/>
      <c r="D49" s="101"/>
      <c r="E49" s="1168" t="s">
        <v>39</v>
      </c>
      <c r="F49" s="1168"/>
      <c r="G49" s="1168"/>
      <c r="H49" s="1169"/>
      <c r="I49" s="337" t="s">
        <v>507</v>
      </c>
      <c r="J49" s="338" t="s">
        <v>507</v>
      </c>
      <c r="K49" s="338" t="s">
        <v>507</v>
      </c>
      <c r="L49" s="338" t="s">
        <v>507</v>
      </c>
      <c r="M49" s="339" t="s">
        <v>507</v>
      </c>
    </row>
    <row r="50" spans="2:13" ht="27.75" customHeight="1" x14ac:dyDescent="0.2">
      <c r="B50" s="1173" t="s">
        <v>40</v>
      </c>
      <c r="C50" s="1174"/>
      <c r="D50" s="104"/>
      <c r="E50" s="1168" t="s">
        <v>41</v>
      </c>
      <c r="F50" s="1168"/>
      <c r="G50" s="1168"/>
      <c r="H50" s="1169"/>
      <c r="I50" s="337">
        <v>2517</v>
      </c>
      <c r="J50" s="338">
        <v>2645</v>
      </c>
      <c r="K50" s="338">
        <v>2543</v>
      </c>
      <c r="L50" s="338">
        <v>2563</v>
      </c>
      <c r="M50" s="339">
        <v>2658</v>
      </c>
    </row>
    <row r="51" spans="2:13" ht="27.75" customHeight="1" x14ac:dyDescent="0.2">
      <c r="B51" s="1162"/>
      <c r="C51" s="1163"/>
      <c r="D51" s="101"/>
      <c r="E51" s="1168" t="s">
        <v>42</v>
      </c>
      <c r="F51" s="1168"/>
      <c r="G51" s="1168"/>
      <c r="H51" s="1169"/>
      <c r="I51" s="337" t="s">
        <v>507</v>
      </c>
      <c r="J51" s="338" t="s">
        <v>507</v>
      </c>
      <c r="K51" s="338" t="s">
        <v>507</v>
      </c>
      <c r="L51" s="338" t="s">
        <v>507</v>
      </c>
      <c r="M51" s="339" t="s">
        <v>507</v>
      </c>
    </row>
    <row r="52" spans="2:13" ht="27.75" customHeight="1" x14ac:dyDescent="0.2">
      <c r="B52" s="1164"/>
      <c r="C52" s="1165"/>
      <c r="D52" s="101"/>
      <c r="E52" s="1168" t="s">
        <v>43</v>
      </c>
      <c r="F52" s="1168"/>
      <c r="G52" s="1168"/>
      <c r="H52" s="1169"/>
      <c r="I52" s="337">
        <v>5867</v>
      </c>
      <c r="J52" s="338">
        <v>5902</v>
      </c>
      <c r="K52" s="338">
        <v>5796</v>
      </c>
      <c r="L52" s="338">
        <v>5724</v>
      </c>
      <c r="M52" s="339">
        <v>5668</v>
      </c>
    </row>
    <row r="53" spans="2:13" ht="27.75" customHeight="1" thickBot="1" x14ac:dyDescent="0.25">
      <c r="B53" s="1175" t="s">
        <v>21</v>
      </c>
      <c r="C53" s="1176"/>
      <c r="D53" s="105"/>
      <c r="E53" s="1177" t="s">
        <v>44</v>
      </c>
      <c r="F53" s="1177"/>
      <c r="G53" s="1177"/>
      <c r="H53" s="1178"/>
      <c r="I53" s="340">
        <v>1506</v>
      </c>
      <c r="J53" s="341">
        <v>1158</v>
      </c>
      <c r="K53" s="341">
        <v>1261</v>
      </c>
      <c r="L53" s="341">
        <v>1473</v>
      </c>
      <c r="M53" s="342">
        <v>1491</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7De7U3QClL72kSMWj+/IZowOh0+xeJoHaJVUg4Nrus54cze5VXPesOPkXZbQvQjaTBiO39wMny3D+9Dm5y31ew==" saltValue="LjS0Jx2uNBTPLvwp39vy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550</v>
      </c>
      <c r="G54" s="114" t="s">
        <v>551</v>
      </c>
      <c r="H54" s="115" t="s">
        <v>552</v>
      </c>
    </row>
    <row r="55" spans="2:8" ht="52.5" customHeight="1" x14ac:dyDescent="0.2">
      <c r="B55" s="116"/>
      <c r="C55" s="1187" t="s">
        <v>47</v>
      </c>
      <c r="D55" s="1187"/>
      <c r="E55" s="1188"/>
      <c r="F55" s="117">
        <v>716</v>
      </c>
      <c r="G55" s="117">
        <v>898</v>
      </c>
      <c r="H55" s="118">
        <v>993</v>
      </c>
    </row>
    <row r="56" spans="2:8" ht="52.5" customHeight="1" x14ac:dyDescent="0.2">
      <c r="B56" s="119"/>
      <c r="C56" s="1189" t="s">
        <v>48</v>
      </c>
      <c r="D56" s="1189"/>
      <c r="E56" s="1190"/>
      <c r="F56" s="120">
        <v>102</v>
      </c>
      <c r="G56" s="120">
        <v>102</v>
      </c>
      <c r="H56" s="121">
        <v>170</v>
      </c>
    </row>
    <row r="57" spans="2:8" ht="53.25" customHeight="1" x14ac:dyDescent="0.2">
      <c r="B57" s="119"/>
      <c r="C57" s="1191" t="s">
        <v>49</v>
      </c>
      <c r="D57" s="1191"/>
      <c r="E57" s="1192"/>
      <c r="F57" s="122">
        <v>1347</v>
      </c>
      <c r="G57" s="122">
        <v>1207</v>
      </c>
      <c r="H57" s="123">
        <v>1231</v>
      </c>
    </row>
    <row r="58" spans="2:8" ht="45.75" customHeight="1" x14ac:dyDescent="0.2">
      <c r="B58" s="124"/>
      <c r="C58" s="1179" t="s">
        <v>579</v>
      </c>
      <c r="D58" s="1180"/>
      <c r="E58" s="1181"/>
      <c r="F58" s="125">
        <v>464</v>
      </c>
      <c r="G58" s="125">
        <v>326</v>
      </c>
      <c r="H58" s="126">
        <v>526</v>
      </c>
    </row>
    <row r="59" spans="2:8" ht="45.75" customHeight="1" x14ac:dyDescent="0.2">
      <c r="B59" s="124"/>
      <c r="C59" s="1179" t="s">
        <v>580</v>
      </c>
      <c r="D59" s="1180"/>
      <c r="E59" s="1181"/>
      <c r="F59" s="125">
        <v>513</v>
      </c>
      <c r="G59" s="125">
        <v>539</v>
      </c>
      <c r="H59" s="126">
        <v>351</v>
      </c>
    </row>
    <row r="60" spans="2:8" ht="45.75" customHeight="1" x14ac:dyDescent="0.2">
      <c r="B60" s="124"/>
      <c r="C60" s="1179" t="s">
        <v>581</v>
      </c>
      <c r="D60" s="1180"/>
      <c r="E60" s="1181"/>
      <c r="F60" s="125">
        <v>230</v>
      </c>
      <c r="G60" s="125">
        <v>200</v>
      </c>
      <c r="H60" s="126">
        <v>200</v>
      </c>
    </row>
    <row r="61" spans="2:8" ht="45.75" customHeight="1" x14ac:dyDescent="0.2">
      <c r="B61" s="124"/>
      <c r="C61" s="1179" t="s">
        <v>582</v>
      </c>
      <c r="D61" s="1180"/>
      <c r="E61" s="1181"/>
      <c r="F61" s="125">
        <v>131</v>
      </c>
      <c r="G61" s="125">
        <v>131</v>
      </c>
      <c r="H61" s="126">
        <v>131</v>
      </c>
    </row>
    <row r="62" spans="2:8" ht="45.75" customHeight="1" thickBot="1" x14ac:dyDescent="0.25">
      <c r="B62" s="127"/>
      <c r="C62" s="1182" t="s">
        <v>583</v>
      </c>
      <c r="D62" s="1183"/>
      <c r="E62" s="1184"/>
      <c r="F62" s="128">
        <v>9</v>
      </c>
      <c r="G62" s="128">
        <v>10</v>
      </c>
      <c r="H62" s="129">
        <v>21</v>
      </c>
    </row>
    <row r="63" spans="2:8" ht="52.5" customHeight="1" thickBot="1" x14ac:dyDescent="0.25">
      <c r="B63" s="130"/>
      <c r="C63" s="1185" t="s">
        <v>50</v>
      </c>
      <c r="D63" s="1185"/>
      <c r="E63" s="1186"/>
      <c r="F63" s="131">
        <v>2166</v>
      </c>
      <c r="G63" s="131">
        <v>2208</v>
      </c>
      <c r="H63" s="132">
        <v>2394</v>
      </c>
    </row>
    <row r="64" spans="2:8" ht="13.2" x14ac:dyDescent="0.2"/>
  </sheetData>
  <sheetProtection algorithmName="SHA-512" hashValue="D1nEowuU6aQDh7mo15FAq6NrWWCzMNj3EG6d/c1sID3Z5aI5XVw9yR2SytiTPJvb4w8QGdzGsl6UNsy7/BXHAQ==" saltValue="RRz1JCdH2OC+N3pOx7rO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33A05-5557-4A63-A6BB-FE5EA47AD60F}">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589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590</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591</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592</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548</v>
      </c>
      <c r="BQ50" s="1217"/>
      <c r="BR50" s="1217"/>
      <c r="BS50" s="1217"/>
      <c r="BT50" s="1217"/>
      <c r="BU50" s="1217"/>
      <c r="BV50" s="1217"/>
      <c r="BW50" s="1217"/>
      <c r="BX50" s="1217" t="s">
        <v>549</v>
      </c>
      <c r="BY50" s="1217"/>
      <c r="BZ50" s="1217"/>
      <c r="CA50" s="1217"/>
      <c r="CB50" s="1217"/>
      <c r="CC50" s="1217"/>
      <c r="CD50" s="1217"/>
      <c r="CE50" s="1217"/>
      <c r="CF50" s="1217" t="s">
        <v>550</v>
      </c>
      <c r="CG50" s="1217"/>
      <c r="CH50" s="1217"/>
      <c r="CI50" s="1217"/>
      <c r="CJ50" s="1217"/>
      <c r="CK50" s="1217"/>
      <c r="CL50" s="1217"/>
      <c r="CM50" s="1217"/>
      <c r="CN50" s="1217" t="s">
        <v>551</v>
      </c>
      <c r="CO50" s="1217"/>
      <c r="CP50" s="1217"/>
      <c r="CQ50" s="1217"/>
      <c r="CR50" s="1217"/>
      <c r="CS50" s="1217"/>
      <c r="CT50" s="1217"/>
      <c r="CU50" s="1217"/>
      <c r="CV50" s="1217" t="s">
        <v>552</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593</v>
      </c>
      <c r="AO51" s="1221"/>
      <c r="AP51" s="1221"/>
      <c r="AQ51" s="1221"/>
      <c r="AR51" s="1221"/>
      <c r="AS51" s="1221"/>
      <c r="AT51" s="1221"/>
      <c r="AU51" s="1221"/>
      <c r="AV51" s="1221"/>
      <c r="AW51" s="1221"/>
      <c r="AX51" s="1221"/>
      <c r="AY51" s="1221"/>
      <c r="AZ51" s="1221"/>
      <c r="BA51" s="1221"/>
      <c r="BB51" s="1221" t="s">
        <v>594</v>
      </c>
      <c r="BC51" s="1221"/>
      <c r="BD51" s="1221"/>
      <c r="BE51" s="1221"/>
      <c r="BF51" s="1221"/>
      <c r="BG51" s="1221"/>
      <c r="BH51" s="1221"/>
      <c r="BI51" s="1221"/>
      <c r="BJ51" s="1221"/>
      <c r="BK51" s="1221"/>
      <c r="BL51" s="1221"/>
      <c r="BM51" s="1221"/>
      <c r="BN51" s="1221"/>
      <c r="BO51" s="1221"/>
      <c r="BP51" s="1222">
        <v>49</v>
      </c>
      <c r="BQ51" s="1222"/>
      <c r="BR51" s="1222"/>
      <c r="BS51" s="1222"/>
      <c r="BT51" s="1222"/>
      <c r="BU51" s="1222"/>
      <c r="BV51" s="1222"/>
      <c r="BW51" s="1222"/>
      <c r="BX51" s="1222">
        <v>37.299999999999997</v>
      </c>
      <c r="BY51" s="1222"/>
      <c r="BZ51" s="1222"/>
      <c r="CA51" s="1222"/>
      <c r="CB51" s="1222"/>
      <c r="CC51" s="1222"/>
      <c r="CD51" s="1222"/>
      <c r="CE51" s="1222"/>
      <c r="CF51" s="1222">
        <v>40.5</v>
      </c>
      <c r="CG51" s="1222"/>
      <c r="CH51" s="1222"/>
      <c r="CI51" s="1222"/>
      <c r="CJ51" s="1222"/>
      <c r="CK51" s="1222"/>
      <c r="CL51" s="1222"/>
      <c r="CM51" s="1222"/>
      <c r="CN51" s="1222">
        <v>44.8</v>
      </c>
      <c r="CO51" s="1222"/>
      <c r="CP51" s="1222"/>
      <c r="CQ51" s="1222"/>
      <c r="CR51" s="1222"/>
      <c r="CS51" s="1222"/>
      <c r="CT51" s="1222"/>
      <c r="CU51" s="1222"/>
      <c r="CV51" s="1222">
        <v>42.2</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595</v>
      </c>
      <c r="BC53" s="1221"/>
      <c r="BD53" s="1221"/>
      <c r="BE53" s="1221"/>
      <c r="BF53" s="1221"/>
      <c r="BG53" s="1221"/>
      <c r="BH53" s="1221"/>
      <c r="BI53" s="1221"/>
      <c r="BJ53" s="1221"/>
      <c r="BK53" s="1221"/>
      <c r="BL53" s="1221"/>
      <c r="BM53" s="1221"/>
      <c r="BN53" s="1221"/>
      <c r="BO53" s="1221"/>
      <c r="BP53" s="1222">
        <v>53.2</v>
      </c>
      <c r="BQ53" s="1222"/>
      <c r="BR53" s="1222"/>
      <c r="BS53" s="1222"/>
      <c r="BT53" s="1222"/>
      <c r="BU53" s="1222"/>
      <c r="BV53" s="1222"/>
      <c r="BW53" s="1222"/>
      <c r="BX53" s="1222">
        <v>55</v>
      </c>
      <c r="BY53" s="1222"/>
      <c r="BZ53" s="1222"/>
      <c r="CA53" s="1222"/>
      <c r="CB53" s="1222"/>
      <c r="CC53" s="1222"/>
      <c r="CD53" s="1222"/>
      <c r="CE53" s="1222"/>
      <c r="CF53" s="1222">
        <v>56.5</v>
      </c>
      <c r="CG53" s="1222"/>
      <c r="CH53" s="1222"/>
      <c r="CI53" s="1222"/>
      <c r="CJ53" s="1222"/>
      <c r="CK53" s="1222"/>
      <c r="CL53" s="1222"/>
      <c r="CM53" s="1222"/>
      <c r="CN53" s="1222">
        <v>55.8</v>
      </c>
      <c r="CO53" s="1222"/>
      <c r="CP53" s="1222"/>
      <c r="CQ53" s="1222"/>
      <c r="CR53" s="1222"/>
      <c r="CS53" s="1222"/>
      <c r="CT53" s="1222"/>
      <c r="CU53" s="1222"/>
      <c r="CV53" s="1222">
        <v>56.6</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596</v>
      </c>
      <c r="AO55" s="1217"/>
      <c r="AP55" s="1217"/>
      <c r="AQ55" s="1217"/>
      <c r="AR55" s="1217"/>
      <c r="AS55" s="1217"/>
      <c r="AT55" s="1217"/>
      <c r="AU55" s="1217"/>
      <c r="AV55" s="1217"/>
      <c r="AW55" s="1217"/>
      <c r="AX55" s="1217"/>
      <c r="AY55" s="1217"/>
      <c r="AZ55" s="1217"/>
      <c r="BA55" s="1217"/>
      <c r="BB55" s="1221" t="s">
        <v>594</v>
      </c>
      <c r="BC55" s="1221"/>
      <c r="BD55" s="1221"/>
      <c r="BE55" s="1221"/>
      <c r="BF55" s="1221"/>
      <c r="BG55" s="1221"/>
      <c r="BH55" s="1221"/>
      <c r="BI55" s="1221"/>
      <c r="BJ55" s="1221"/>
      <c r="BK55" s="1221"/>
      <c r="BL55" s="1221"/>
      <c r="BM55" s="1221"/>
      <c r="BN55" s="1221"/>
      <c r="BO55" s="1221"/>
      <c r="BP55" s="1222">
        <v>0</v>
      </c>
      <c r="BQ55" s="1222"/>
      <c r="BR55" s="1222"/>
      <c r="BS55" s="1222"/>
      <c r="BT55" s="1222"/>
      <c r="BU55" s="1222"/>
      <c r="BV55" s="1222"/>
      <c r="BW55" s="1222"/>
      <c r="BX55" s="1222">
        <v>0</v>
      </c>
      <c r="BY55" s="1222"/>
      <c r="BZ55" s="1222"/>
      <c r="CA55" s="1222"/>
      <c r="CB55" s="1222"/>
      <c r="CC55" s="1222"/>
      <c r="CD55" s="1222"/>
      <c r="CE55" s="1222"/>
      <c r="CF55" s="1222">
        <v>3.1</v>
      </c>
      <c r="CG55" s="1222"/>
      <c r="CH55" s="1222"/>
      <c r="CI55" s="1222"/>
      <c r="CJ55" s="1222"/>
      <c r="CK55" s="1222"/>
      <c r="CL55" s="1222"/>
      <c r="CM55" s="1222"/>
      <c r="CN55" s="1222">
        <v>13.7</v>
      </c>
      <c r="CO55" s="1222"/>
      <c r="CP55" s="1222"/>
      <c r="CQ55" s="1222"/>
      <c r="CR55" s="1222"/>
      <c r="CS55" s="1222"/>
      <c r="CT55" s="1222"/>
      <c r="CU55" s="1222"/>
      <c r="CV55" s="1222">
        <v>6.9</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595</v>
      </c>
      <c r="BC57" s="1221"/>
      <c r="BD57" s="1221"/>
      <c r="BE57" s="1221"/>
      <c r="BF57" s="1221"/>
      <c r="BG57" s="1221"/>
      <c r="BH57" s="1221"/>
      <c r="BI57" s="1221"/>
      <c r="BJ57" s="1221"/>
      <c r="BK57" s="1221"/>
      <c r="BL57" s="1221"/>
      <c r="BM57" s="1221"/>
      <c r="BN57" s="1221"/>
      <c r="BO57" s="1221"/>
      <c r="BP57" s="1222">
        <v>59.4</v>
      </c>
      <c r="BQ57" s="1222"/>
      <c r="BR57" s="1222"/>
      <c r="BS57" s="1222"/>
      <c r="BT57" s="1222"/>
      <c r="BU57" s="1222"/>
      <c r="BV57" s="1222"/>
      <c r="BW57" s="1222"/>
      <c r="BX57" s="1222">
        <v>60</v>
      </c>
      <c r="BY57" s="1222"/>
      <c r="BZ57" s="1222"/>
      <c r="CA57" s="1222"/>
      <c r="CB57" s="1222"/>
      <c r="CC57" s="1222"/>
      <c r="CD57" s="1222"/>
      <c r="CE57" s="1222"/>
      <c r="CF57" s="1222">
        <v>61.2</v>
      </c>
      <c r="CG57" s="1222"/>
      <c r="CH57" s="1222"/>
      <c r="CI57" s="1222"/>
      <c r="CJ57" s="1222"/>
      <c r="CK57" s="1222"/>
      <c r="CL57" s="1222"/>
      <c r="CM57" s="1222"/>
      <c r="CN57" s="1222">
        <v>62</v>
      </c>
      <c r="CO57" s="1222"/>
      <c r="CP57" s="1222"/>
      <c r="CQ57" s="1222"/>
      <c r="CR57" s="1222"/>
      <c r="CS57" s="1222"/>
      <c r="CT57" s="1222"/>
      <c r="CU57" s="1222"/>
      <c r="CV57" s="1222">
        <v>62.9</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597</v>
      </c>
    </row>
    <row r="64" spans="1:109" ht="13.2" x14ac:dyDescent="0.2">
      <c r="B64" s="251"/>
      <c r="G64" s="1199"/>
      <c r="I64" s="1231"/>
      <c r="J64" s="1231"/>
      <c r="K64" s="1231"/>
      <c r="L64" s="1231"/>
      <c r="M64" s="1231"/>
      <c r="N64" s="1232"/>
      <c r="AM64" s="1199"/>
      <c r="AN64" s="1199" t="s">
        <v>590</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598</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592</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548</v>
      </c>
      <c r="BQ72" s="1217"/>
      <c r="BR72" s="1217"/>
      <c r="BS72" s="1217"/>
      <c r="BT72" s="1217"/>
      <c r="BU72" s="1217"/>
      <c r="BV72" s="1217"/>
      <c r="BW72" s="1217"/>
      <c r="BX72" s="1217" t="s">
        <v>549</v>
      </c>
      <c r="BY72" s="1217"/>
      <c r="BZ72" s="1217"/>
      <c r="CA72" s="1217"/>
      <c r="CB72" s="1217"/>
      <c r="CC72" s="1217"/>
      <c r="CD72" s="1217"/>
      <c r="CE72" s="1217"/>
      <c r="CF72" s="1217" t="s">
        <v>550</v>
      </c>
      <c r="CG72" s="1217"/>
      <c r="CH72" s="1217"/>
      <c r="CI72" s="1217"/>
      <c r="CJ72" s="1217"/>
      <c r="CK72" s="1217"/>
      <c r="CL72" s="1217"/>
      <c r="CM72" s="1217"/>
      <c r="CN72" s="1217" t="s">
        <v>551</v>
      </c>
      <c r="CO72" s="1217"/>
      <c r="CP72" s="1217"/>
      <c r="CQ72" s="1217"/>
      <c r="CR72" s="1217"/>
      <c r="CS72" s="1217"/>
      <c r="CT72" s="1217"/>
      <c r="CU72" s="1217"/>
      <c r="CV72" s="1217" t="s">
        <v>552</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593</v>
      </c>
      <c r="AO73" s="1221"/>
      <c r="AP73" s="1221"/>
      <c r="AQ73" s="1221"/>
      <c r="AR73" s="1221"/>
      <c r="AS73" s="1221"/>
      <c r="AT73" s="1221"/>
      <c r="AU73" s="1221"/>
      <c r="AV73" s="1221"/>
      <c r="AW73" s="1221"/>
      <c r="AX73" s="1221"/>
      <c r="AY73" s="1221"/>
      <c r="AZ73" s="1221"/>
      <c r="BA73" s="1221"/>
      <c r="BB73" s="1221" t="s">
        <v>594</v>
      </c>
      <c r="BC73" s="1221"/>
      <c r="BD73" s="1221"/>
      <c r="BE73" s="1221"/>
      <c r="BF73" s="1221"/>
      <c r="BG73" s="1221"/>
      <c r="BH73" s="1221"/>
      <c r="BI73" s="1221"/>
      <c r="BJ73" s="1221"/>
      <c r="BK73" s="1221"/>
      <c r="BL73" s="1221"/>
      <c r="BM73" s="1221"/>
      <c r="BN73" s="1221"/>
      <c r="BO73" s="1221"/>
      <c r="BP73" s="1222">
        <v>49</v>
      </c>
      <c r="BQ73" s="1222"/>
      <c r="BR73" s="1222"/>
      <c r="BS73" s="1222"/>
      <c r="BT73" s="1222"/>
      <c r="BU73" s="1222"/>
      <c r="BV73" s="1222"/>
      <c r="BW73" s="1222"/>
      <c r="BX73" s="1222">
        <v>37.299999999999997</v>
      </c>
      <c r="BY73" s="1222"/>
      <c r="BZ73" s="1222"/>
      <c r="CA73" s="1222"/>
      <c r="CB73" s="1222"/>
      <c r="CC73" s="1222"/>
      <c r="CD73" s="1222"/>
      <c r="CE73" s="1222"/>
      <c r="CF73" s="1222">
        <v>40.5</v>
      </c>
      <c r="CG73" s="1222"/>
      <c r="CH73" s="1222"/>
      <c r="CI73" s="1222"/>
      <c r="CJ73" s="1222"/>
      <c r="CK73" s="1222"/>
      <c r="CL73" s="1222"/>
      <c r="CM73" s="1222"/>
      <c r="CN73" s="1222">
        <v>44.8</v>
      </c>
      <c r="CO73" s="1222"/>
      <c r="CP73" s="1222"/>
      <c r="CQ73" s="1222"/>
      <c r="CR73" s="1222"/>
      <c r="CS73" s="1222"/>
      <c r="CT73" s="1222"/>
      <c r="CU73" s="1222"/>
      <c r="CV73" s="1222">
        <v>42.2</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599</v>
      </c>
      <c r="BC75" s="1221"/>
      <c r="BD75" s="1221"/>
      <c r="BE75" s="1221"/>
      <c r="BF75" s="1221"/>
      <c r="BG75" s="1221"/>
      <c r="BH75" s="1221"/>
      <c r="BI75" s="1221"/>
      <c r="BJ75" s="1221"/>
      <c r="BK75" s="1221"/>
      <c r="BL75" s="1221"/>
      <c r="BM75" s="1221"/>
      <c r="BN75" s="1221"/>
      <c r="BO75" s="1221"/>
      <c r="BP75" s="1222">
        <v>8.4</v>
      </c>
      <c r="BQ75" s="1222"/>
      <c r="BR75" s="1222"/>
      <c r="BS75" s="1222"/>
      <c r="BT75" s="1222"/>
      <c r="BU75" s="1222"/>
      <c r="BV75" s="1222"/>
      <c r="BW75" s="1222"/>
      <c r="BX75" s="1222">
        <v>8.9</v>
      </c>
      <c r="BY75" s="1222"/>
      <c r="BZ75" s="1222"/>
      <c r="CA75" s="1222"/>
      <c r="CB75" s="1222"/>
      <c r="CC75" s="1222"/>
      <c r="CD75" s="1222"/>
      <c r="CE75" s="1222"/>
      <c r="CF75" s="1222">
        <v>9.1</v>
      </c>
      <c r="CG75" s="1222"/>
      <c r="CH75" s="1222"/>
      <c r="CI75" s="1222"/>
      <c r="CJ75" s="1222"/>
      <c r="CK75" s="1222"/>
      <c r="CL75" s="1222"/>
      <c r="CM75" s="1222"/>
      <c r="CN75" s="1222">
        <v>9.1</v>
      </c>
      <c r="CO75" s="1222"/>
      <c r="CP75" s="1222"/>
      <c r="CQ75" s="1222"/>
      <c r="CR75" s="1222"/>
      <c r="CS75" s="1222"/>
      <c r="CT75" s="1222"/>
      <c r="CU75" s="1222"/>
      <c r="CV75" s="1222">
        <v>9</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596</v>
      </c>
      <c r="AO77" s="1217"/>
      <c r="AP77" s="1217"/>
      <c r="AQ77" s="1217"/>
      <c r="AR77" s="1217"/>
      <c r="AS77" s="1217"/>
      <c r="AT77" s="1217"/>
      <c r="AU77" s="1217"/>
      <c r="AV77" s="1217"/>
      <c r="AW77" s="1217"/>
      <c r="AX77" s="1217"/>
      <c r="AY77" s="1217"/>
      <c r="AZ77" s="1217"/>
      <c r="BA77" s="1217"/>
      <c r="BB77" s="1221" t="s">
        <v>594</v>
      </c>
      <c r="BC77" s="1221"/>
      <c r="BD77" s="1221"/>
      <c r="BE77" s="1221"/>
      <c r="BF77" s="1221"/>
      <c r="BG77" s="1221"/>
      <c r="BH77" s="1221"/>
      <c r="BI77" s="1221"/>
      <c r="BJ77" s="1221"/>
      <c r="BK77" s="1221"/>
      <c r="BL77" s="1221"/>
      <c r="BM77" s="1221"/>
      <c r="BN77" s="1221"/>
      <c r="BO77" s="1221"/>
      <c r="BP77" s="1222">
        <v>0</v>
      </c>
      <c r="BQ77" s="1222"/>
      <c r="BR77" s="1222"/>
      <c r="BS77" s="1222"/>
      <c r="BT77" s="1222"/>
      <c r="BU77" s="1222"/>
      <c r="BV77" s="1222"/>
      <c r="BW77" s="1222"/>
      <c r="BX77" s="1222">
        <v>0</v>
      </c>
      <c r="BY77" s="1222"/>
      <c r="BZ77" s="1222"/>
      <c r="CA77" s="1222"/>
      <c r="CB77" s="1222"/>
      <c r="CC77" s="1222"/>
      <c r="CD77" s="1222"/>
      <c r="CE77" s="1222"/>
      <c r="CF77" s="1222">
        <v>3.1</v>
      </c>
      <c r="CG77" s="1222"/>
      <c r="CH77" s="1222"/>
      <c r="CI77" s="1222"/>
      <c r="CJ77" s="1222"/>
      <c r="CK77" s="1222"/>
      <c r="CL77" s="1222"/>
      <c r="CM77" s="1222"/>
      <c r="CN77" s="1222">
        <v>13.7</v>
      </c>
      <c r="CO77" s="1222"/>
      <c r="CP77" s="1222"/>
      <c r="CQ77" s="1222"/>
      <c r="CR77" s="1222"/>
      <c r="CS77" s="1222"/>
      <c r="CT77" s="1222"/>
      <c r="CU77" s="1222"/>
      <c r="CV77" s="1222">
        <v>6.9</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599</v>
      </c>
      <c r="BC79" s="1221"/>
      <c r="BD79" s="1221"/>
      <c r="BE79" s="1221"/>
      <c r="BF79" s="1221"/>
      <c r="BG79" s="1221"/>
      <c r="BH79" s="1221"/>
      <c r="BI79" s="1221"/>
      <c r="BJ79" s="1221"/>
      <c r="BK79" s="1221"/>
      <c r="BL79" s="1221"/>
      <c r="BM79" s="1221"/>
      <c r="BN79" s="1221"/>
      <c r="BO79" s="1221"/>
      <c r="BP79" s="1222">
        <v>7.9</v>
      </c>
      <c r="BQ79" s="1222"/>
      <c r="BR79" s="1222"/>
      <c r="BS79" s="1222"/>
      <c r="BT79" s="1222"/>
      <c r="BU79" s="1222"/>
      <c r="BV79" s="1222"/>
      <c r="BW79" s="1222"/>
      <c r="BX79" s="1222">
        <v>7.8</v>
      </c>
      <c r="BY79" s="1222"/>
      <c r="BZ79" s="1222"/>
      <c r="CA79" s="1222"/>
      <c r="CB79" s="1222"/>
      <c r="CC79" s="1222"/>
      <c r="CD79" s="1222"/>
      <c r="CE79" s="1222"/>
      <c r="CF79" s="1222">
        <v>7.9</v>
      </c>
      <c r="CG79" s="1222"/>
      <c r="CH79" s="1222"/>
      <c r="CI79" s="1222"/>
      <c r="CJ79" s="1222"/>
      <c r="CK79" s="1222"/>
      <c r="CL79" s="1222"/>
      <c r="CM79" s="1222"/>
      <c r="CN79" s="1222">
        <v>7.9</v>
      </c>
      <c r="CO79" s="1222"/>
      <c r="CP79" s="1222"/>
      <c r="CQ79" s="1222"/>
      <c r="CR79" s="1222"/>
      <c r="CS79" s="1222"/>
      <c r="CT79" s="1222"/>
      <c r="CU79" s="1222"/>
      <c r="CV79" s="1222">
        <v>8</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jDV811w17YMYfRMYTzu0FcQx4BtpC2Y2Cv7OBv3v+uahSTM9Rfb91fYVeBWBplLJ3DMop7V/qXi83LoY+0XoTQ==" saltValue="gzaRq3hZj3gv5zm56wFT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A7CD8-6B89-4AB7-94A9-A85C6F6EED83}">
  <sheetPr>
    <pageSetUpPr fitToPage="1"/>
  </sheetPr>
  <dimension ref="A1:DR125"/>
  <sheetViews>
    <sheetView showGridLines="0" topLeftCell="A2"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495</v>
      </c>
    </row>
  </sheetData>
  <sheetProtection algorithmName="SHA-512" hashValue="ZUiuOPE/J5OUBnddenzGsrV8fmRzw1/z1aLNXVqX6P6kliPtLqDKPAi/SUEJMB8TnTAyEe+lKnHnl0Q0i0WxXA==" saltValue="lWxxgu9qk7VEYktGC3ja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C79A0-32D8-4153-8624-CA522791E27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495</v>
      </c>
    </row>
  </sheetData>
  <sheetProtection algorithmName="SHA-512" hashValue="mx3DW0Zfq/EV3S1BlJqDgzl54Mmz4nCzBm6Y+2L4z6Iwbz6G1D/b0eIDdv4l5ygE4jHuRZOCm3pvRXrRMl5o0A==" saltValue="59kk4bJ8+Y9gfw7V/yhP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545</v>
      </c>
      <c r="G2" s="146"/>
      <c r="H2" s="147"/>
    </row>
    <row r="3" spans="1:8" x14ac:dyDescent="0.2">
      <c r="A3" s="143" t="s">
        <v>538</v>
      </c>
      <c r="B3" s="148"/>
      <c r="C3" s="149"/>
      <c r="D3" s="150">
        <v>23728</v>
      </c>
      <c r="E3" s="151"/>
      <c r="F3" s="152">
        <v>90072</v>
      </c>
      <c r="G3" s="153"/>
      <c r="H3" s="154"/>
    </row>
    <row r="4" spans="1:8" x14ac:dyDescent="0.2">
      <c r="A4" s="155"/>
      <c r="B4" s="156"/>
      <c r="C4" s="157"/>
      <c r="D4" s="158">
        <v>18373</v>
      </c>
      <c r="E4" s="159"/>
      <c r="F4" s="160">
        <v>46083</v>
      </c>
      <c r="G4" s="161"/>
      <c r="H4" s="162"/>
    </row>
    <row r="5" spans="1:8" x14ac:dyDescent="0.2">
      <c r="A5" s="143" t="s">
        <v>540</v>
      </c>
      <c r="B5" s="148"/>
      <c r="C5" s="149"/>
      <c r="D5" s="150">
        <v>23512</v>
      </c>
      <c r="E5" s="151"/>
      <c r="F5" s="152">
        <v>88328</v>
      </c>
      <c r="G5" s="153"/>
      <c r="H5" s="154"/>
    </row>
    <row r="6" spans="1:8" x14ac:dyDescent="0.2">
      <c r="A6" s="155"/>
      <c r="B6" s="156"/>
      <c r="C6" s="157"/>
      <c r="D6" s="158">
        <v>9823</v>
      </c>
      <c r="E6" s="159"/>
      <c r="F6" s="160">
        <v>49013</v>
      </c>
      <c r="G6" s="161"/>
      <c r="H6" s="162"/>
    </row>
    <row r="7" spans="1:8" x14ac:dyDescent="0.2">
      <c r="A7" s="143" t="s">
        <v>541</v>
      </c>
      <c r="B7" s="148"/>
      <c r="C7" s="149"/>
      <c r="D7" s="150">
        <v>39435</v>
      </c>
      <c r="E7" s="151"/>
      <c r="F7" s="152">
        <v>103390</v>
      </c>
      <c r="G7" s="153"/>
      <c r="H7" s="154"/>
    </row>
    <row r="8" spans="1:8" x14ac:dyDescent="0.2">
      <c r="A8" s="155"/>
      <c r="B8" s="156"/>
      <c r="C8" s="157"/>
      <c r="D8" s="158">
        <v>27384</v>
      </c>
      <c r="E8" s="159"/>
      <c r="F8" s="160">
        <v>51269</v>
      </c>
      <c r="G8" s="161"/>
      <c r="H8" s="162"/>
    </row>
    <row r="9" spans="1:8" x14ac:dyDescent="0.2">
      <c r="A9" s="143" t="s">
        <v>542</v>
      </c>
      <c r="B9" s="148"/>
      <c r="C9" s="149"/>
      <c r="D9" s="150">
        <v>118527</v>
      </c>
      <c r="E9" s="151"/>
      <c r="F9" s="152">
        <v>117234</v>
      </c>
      <c r="G9" s="153"/>
      <c r="H9" s="154"/>
    </row>
    <row r="10" spans="1:8" x14ac:dyDescent="0.2">
      <c r="A10" s="155"/>
      <c r="B10" s="156"/>
      <c r="C10" s="157"/>
      <c r="D10" s="158">
        <v>19191</v>
      </c>
      <c r="E10" s="159"/>
      <c r="F10" s="160">
        <v>59796</v>
      </c>
      <c r="G10" s="161"/>
      <c r="H10" s="162"/>
    </row>
    <row r="11" spans="1:8" x14ac:dyDescent="0.2">
      <c r="A11" s="143" t="s">
        <v>543</v>
      </c>
      <c r="B11" s="148"/>
      <c r="C11" s="149"/>
      <c r="D11" s="150">
        <v>58565</v>
      </c>
      <c r="E11" s="151"/>
      <c r="F11" s="152">
        <v>97758</v>
      </c>
      <c r="G11" s="153"/>
      <c r="H11" s="154"/>
    </row>
    <row r="12" spans="1:8" x14ac:dyDescent="0.2">
      <c r="A12" s="155"/>
      <c r="B12" s="156"/>
      <c r="C12" s="163"/>
      <c r="D12" s="158">
        <v>31176</v>
      </c>
      <c r="E12" s="159"/>
      <c r="F12" s="160">
        <v>45946</v>
      </c>
      <c r="G12" s="161"/>
      <c r="H12" s="162"/>
    </row>
    <row r="13" spans="1:8" x14ac:dyDescent="0.2">
      <c r="A13" s="143"/>
      <c r="B13" s="148"/>
      <c r="C13" s="149"/>
      <c r="D13" s="150">
        <v>52753</v>
      </c>
      <c r="E13" s="151"/>
      <c r="F13" s="152">
        <v>99356</v>
      </c>
      <c r="G13" s="164"/>
      <c r="H13" s="154"/>
    </row>
    <row r="14" spans="1:8" x14ac:dyDescent="0.2">
      <c r="A14" s="155"/>
      <c r="B14" s="156"/>
      <c r="C14" s="157"/>
      <c r="D14" s="158">
        <v>21189</v>
      </c>
      <c r="E14" s="159"/>
      <c r="F14" s="160">
        <v>50421</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8.65</v>
      </c>
      <c r="C19" s="165">
        <f>ROUND(VALUE(SUBSTITUTE(実質収支比率等に係る経年分析!G$48,"▲","-")),2)</f>
        <v>8.91</v>
      </c>
      <c r="D19" s="165">
        <f>ROUND(VALUE(SUBSTITUTE(実質収支比率等に係る経年分析!H$48,"▲","-")),2)</f>
        <v>10.1</v>
      </c>
      <c r="E19" s="165">
        <f>ROUND(VALUE(SUBSTITUTE(実質収支比率等に係る経年分析!I$48,"▲","-")),2)</f>
        <v>9.5</v>
      </c>
      <c r="F19" s="165">
        <f>ROUND(VALUE(SUBSTITUTE(実質収支比率等に係る経年分析!J$48,"▲","-")),2)</f>
        <v>9.6</v>
      </c>
    </row>
    <row r="20" spans="1:11" x14ac:dyDescent="0.2">
      <c r="A20" s="165" t="s">
        <v>54</v>
      </c>
      <c r="B20" s="165">
        <f>ROUND(VALUE(SUBSTITUTE(実質収支比率等に係る経年分析!F$47,"▲","-")),2)</f>
        <v>21.2</v>
      </c>
      <c r="C20" s="165">
        <f>ROUND(VALUE(SUBSTITUTE(実質収支比率等に係る経年分析!G$47,"▲","-")),2)</f>
        <v>20.45</v>
      </c>
      <c r="D20" s="165">
        <f>ROUND(VALUE(SUBSTITUTE(実質収支比率等に係る経年分析!H$47,"▲","-")),2)</f>
        <v>19.88</v>
      </c>
      <c r="E20" s="165">
        <f>ROUND(VALUE(SUBSTITUTE(実質収支比率等に係る経年分析!I$47,"▲","-")),2)</f>
        <v>23.8</v>
      </c>
      <c r="F20" s="165">
        <f>ROUND(VALUE(SUBSTITUTE(実質収支比率等に係る経年分析!J$47,"▲","-")),2)</f>
        <v>24.71</v>
      </c>
    </row>
    <row r="21" spans="1:11" x14ac:dyDescent="0.2">
      <c r="A21" s="165" t="s">
        <v>55</v>
      </c>
      <c r="B21" s="165">
        <f>IF(ISNUMBER(VALUE(SUBSTITUTE(実質収支比率等に係る経年分析!F$49,"▲","-"))),ROUND(VALUE(SUBSTITUTE(実質収支比率等に係る経年分析!F$49,"▲","-")),2),NA())</f>
        <v>-2.86</v>
      </c>
      <c r="C21" s="165">
        <f>IF(ISNUMBER(VALUE(SUBSTITUTE(実質収支比率等に係る経年分析!G$49,"▲","-"))),ROUND(VALUE(SUBSTITUTE(実質収支比率等に係る経年分析!G$49,"▲","-")),2),NA())</f>
        <v>-0.19</v>
      </c>
      <c r="D21" s="165">
        <f>IF(ISNUMBER(VALUE(SUBSTITUTE(実質収支比率等に係る経年分析!H$49,"▲","-"))),ROUND(VALUE(SUBSTITUTE(実質収支比率等に係る経年分析!H$49,"▲","-")),2),NA())</f>
        <v>0.8</v>
      </c>
      <c r="E21" s="165">
        <f>IF(ISNUMBER(VALUE(SUBSTITUTE(実質収支比率等に係る経年分析!I$49,"▲","-"))),ROUND(VALUE(SUBSTITUTE(実質収支比率等に係る経年分析!I$49,"▲","-")),2),NA())</f>
        <v>4.68</v>
      </c>
      <c r="F21" s="165">
        <f>IF(ISNUMBER(VALUE(SUBSTITUTE(実質収支比率等に係る経年分析!J$49,"▲","-"))),ROUND(VALUE(SUBSTITUTE(実質収支比率等に係る経年分析!J$49,"▲","-")),2),NA())</f>
        <v>3.04</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2">
      <c r="A33" s="166" t="str">
        <f>IF(連結実質赤字比率に係る赤字・黒字の構成分析!C$37="",NA(),連結実質赤字比率に係る赤字・黒字の構成分析!C$37)</f>
        <v>公共下水道事業特別会計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0.28000000000000003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0.28000000000000003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0.16</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2.77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2.37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2.27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1.08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0.59</v>
      </c>
    </row>
    <row r="35" spans="1:16" x14ac:dyDescent="0.2">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5.33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2.58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2.61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2.91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3.41</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8.65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10.09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9.6</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475</v>
      </c>
      <c r="E42" s="167"/>
      <c r="F42" s="167"/>
      <c r="G42" s="167">
        <f>'実質公債費比率（分子）の構造'!L$52</f>
        <v>483</v>
      </c>
      <c r="H42" s="167"/>
      <c r="I42" s="167"/>
      <c r="J42" s="167">
        <f>'実質公債費比率（分子）の構造'!M$52</f>
        <v>493</v>
      </c>
      <c r="K42" s="167"/>
      <c r="L42" s="167"/>
      <c r="M42" s="167">
        <f>'実質公債費比率（分子）の構造'!N$52</f>
        <v>488</v>
      </c>
      <c r="N42" s="167"/>
      <c r="O42" s="167"/>
      <c r="P42" s="167">
        <f>'実質公債費比率（分子）の構造'!O$52</f>
        <v>495</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65</v>
      </c>
      <c r="B45" s="167">
        <f>'実質公債費比率（分子）の構造'!K$49</f>
        <v>47</v>
      </c>
      <c r="C45" s="167"/>
      <c r="D45" s="167"/>
      <c r="E45" s="167">
        <f>'実質公債費比率（分子）の構造'!L$49</f>
        <v>54</v>
      </c>
      <c r="F45" s="167"/>
      <c r="G45" s="167"/>
      <c r="H45" s="167">
        <f>'実質公債費比率（分子）の構造'!M$49</f>
        <v>53</v>
      </c>
      <c r="I45" s="167"/>
      <c r="J45" s="167"/>
      <c r="K45" s="167">
        <f>'実質公債費比率（分子）の構造'!N$49</f>
        <v>45</v>
      </c>
      <c r="L45" s="167"/>
      <c r="M45" s="167"/>
      <c r="N45" s="167">
        <f>'実質公債費比率（分子）の構造'!O$49</f>
        <v>44</v>
      </c>
      <c r="O45" s="167"/>
      <c r="P45" s="167"/>
    </row>
    <row r="46" spans="1:16" x14ac:dyDescent="0.2">
      <c r="A46" s="167" t="s">
        <v>66</v>
      </c>
      <c r="B46" s="167">
        <f>'実質公債費比率（分子）の構造'!K$48</f>
        <v>282</v>
      </c>
      <c r="C46" s="167"/>
      <c r="D46" s="167"/>
      <c r="E46" s="167">
        <f>'実質公債費比率（分子）の構造'!L$48</f>
        <v>298</v>
      </c>
      <c r="F46" s="167"/>
      <c r="G46" s="167"/>
      <c r="H46" s="167">
        <f>'実質公債費比率（分子）の構造'!M$48</f>
        <v>311</v>
      </c>
      <c r="I46" s="167"/>
      <c r="J46" s="167"/>
      <c r="K46" s="167">
        <f>'実質公債費比率（分子）の構造'!N$48</f>
        <v>299</v>
      </c>
      <c r="L46" s="167"/>
      <c r="M46" s="167"/>
      <c r="N46" s="167">
        <f>'実質公債費比率（分子）の構造'!O$48</f>
        <v>309</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421</v>
      </c>
      <c r="C49" s="167"/>
      <c r="D49" s="167"/>
      <c r="E49" s="167">
        <f>'実質公債費比率（分子）の構造'!L$45</f>
        <v>409</v>
      </c>
      <c r="F49" s="167"/>
      <c r="G49" s="167"/>
      <c r="H49" s="167">
        <f>'実質公債費比率（分子）の構造'!M$45</f>
        <v>426</v>
      </c>
      <c r="I49" s="167"/>
      <c r="J49" s="167"/>
      <c r="K49" s="167">
        <f>'実質公債費比率（分子）の構造'!N$45</f>
        <v>439</v>
      </c>
      <c r="L49" s="167"/>
      <c r="M49" s="167"/>
      <c r="N49" s="167">
        <f>'実質公債費比率（分子）の構造'!O$45</f>
        <v>452</v>
      </c>
      <c r="O49" s="167"/>
      <c r="P49" s="167"/>
    </row>
    <row r="50" spans="1:16" x14ac:dyDescent="0.2">
      <c r="A50" s="167" t="s">
        <v>70</v>
      </c>
      <c r="B50" s="167" t="e">
        <f>NA()</f>
        <v>#N/A</v>
      </c>
      <c r="C50" s="167">
        <f>IF(ISNUMBER('実質公債費比率（分子）の構造'!K$53),'実質公債費比率（分子）の構造'!K$53,NA())</f>
        <v>275</v>
      </c>
      <c r="D50" s="167" t="e">
        <f>NA()</f>
        <v>#N/A</v>
      </c>
      <c r="E50" s="167" t="e">
        <f>NA()</f>
        <v>#N/A</v>
      </c>
      <c r="F50" s="167">
        <f>IF(ISNUMBER('実質公債費比率（分子）の構造'!L$53),'実質公債費比率（分子）の構造'!L$53,NA())</f>
        <v>278</v>
      </c>
      <c r="G50" s="167" t="e">
        <f>NA()</f>
        <v>#N/A</v>
      </c>
      <c r="H50" s="167" t="e">
        <f>NA()</f>
        <v>#N/A</v>
      </c>
      <c r="I50" s="167">
        <f>IF(ISNUMBER('実質公債費比率（分子）の構造'!M$53),'実質公債費比率（分子）の構造'!M$53,NA())</f>
        <v>297</v>
      </c>
      <c r="J50" s="167" t="e">
        <f>NA()</f>
        <v>#N/A</v>
      </c>
      <c r="K50" s="167" t="e">
        <f>NA()</f>
        <v>#N/A</v>
      </c>
      <c r="L50" s="167">
        <f>IF(ISNUMBER('実質公債費比率（分子）の構造'!N$53),'実質公債費比率（分子）の構造'!N$53,NA())</f>
        <v>295</v>
      </c>
      <c r="M50" s="167" t="e">
        <f>NA()</f>
        <v>#N/A</v>
      </c>
      <c r="N50" s="167" t="e">
        <f>NA()</f>
        <v>#N/A</v>
      </c>
      <c r="O50" s="167">
        <f>IF(ISNUMBER('実質公債費比率（分子）の構造'!O$53),'実質公債費比率（分子）の構造'!O$53,NA())</f>
        <v>310</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43</v>
      </c>
      <c r="B56" s="166"/>
      <c r="C56" s="166"/>
      <c r="D56" s="166">
        <f>'将来負担比率（分子）の構造'!I$52</f>
        <v>5867</v>
      </c>
      <c r="E56" s="166"/>
      <c r="F56" s="166"/>
      <c r="G56" s="166">
        <f>'将来負担比率（分子）の構造'!J$52</f>
        <v>5902</v>
      </c>
      <c r="H56" s="166"/>
      <c r="I56" s="166"/>
      <c r="J56" s="166">
        <f>'将来負担比率（分子）の構造'!K$52</f>
        <v>5796</v>
      </c>
      <c r="K56" s="166"/>
      <c r="L56" s="166"/>
      <c r="M56" s="166">
        <f>'将来負担比率（分子）の構造'!L$52</f>
        <v>5724</v>
      </c>
      <c r="N56" s="166"/>
      <c r="O56" s="166"/>
      <c r="P56" s="166">
        <f>'将来負担比率（分子）の構造'!M$52</f>
        <v>5668</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2517</v>
      </c>
      <c r="E58" s="166"/>
      <c r="F58" s="166"/>
      <c r="G58" s="166">
        <f>'将来負担比率（分子）の構造'!J$50</f>
        <v>2645</v>
      </c>
      <c r="H58" s="166"/>
      <c r="I58" s="166"/>
      <c r="J58" s="166">
        <f>'将来負担比率（分子）の構造'!K$50</f>
        <v>2543</v>
      </c>
      <c r="K58" s="166"/>
      <c r="L58" s="166"/>
      <c r="M58" s="166">
        <f>'将来負担比率（分子）の構造'!L$50</f>
        <v>2563</v>
      </c>
      <c r="N58" s="166"/>
      <c r="O58" s="166"/>
      <c r="P58" s="166">
        <f>'将来負担比率（分子）の構造'!M$50</f>
        <v>2658</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1023</v>
      </c>
      <c r="C62" s="166"/>
      <c r="D62" s="166"/>
      <c r="E62" s="166">
        <f>'将来負担比率（分子）の構造'!J$45</f>
        <v>958</v>
      </c>
      <c r="F62" s="166"/>
      <c r="G62" s="166"/>
      <c r="H62" s="166">
        <f>'将来負担比率（分子）の構造'!K$45</f>
        <v>931</v>
      </c>
      <c r="I62" s="166"/>
      <c r="J62" s="166"/>
      <c r="K62" s="166">
        <f>'将来負担比率（分子）の構造'!L$45</f>
        <v>892</v>
      </c>
      <c r="L62" s="166"/>
      <c r="M62" s="166"/>
      <c r="N62" s="166">
        <f>'将来負担比率（分子）の構造'!M$45</f>
        <v>862</v>
      </c>
      <c r="O62" s="166"/>
      <c r="P62" s="166"/>
    </row>
    <row r="63" spans="1:16" x14ac:dyDescent="0.2">
      <c r="A63" s="166" t="s">
        <v>34</v>
      </c>
      <c r="B63" s="166">
        <f>'将来負担比率（分子）の構造'!I$44</f>
        <v>392</v>
      </c>
      <c r="C63" s="166"/>
      <c r="D63" s="166"/>
      <c r="E63" s="166">
        <f>'将来負担比率（分子）の構造'!J$44</f>
        <v>383</v>
      </c>
      <c r="F63" s="166"/>
      <c r="G63" s="166"/>
      <c r="H63" s="166">
        <f>'将来負担比率（分子）の構造'!K$44</f>
        <v>377</v>
      </c>
      <c r="I63" s="166"/>
      <c r="J63" s="166"/>
      <c r="K63" s="166">
        <f>'将来負担比率（分子）の構造'!L$44</f>
        <v>389</v>
      </c>
      <c r="L63" s="166"/>
      <c r="M63" s="166"/>
      <c r="N63" s="166">
        <f>'将来負担比率（分子）の構造'!M$44</f>
        <v>564</v>
      </c>
      <c r="O63" s="166"/>
      <c r="P63" s="166"/>
    </row>
    <row r="64" spans="1:16" x14ac:dyDescent="0.2">
      <c r="A64" s="166" t="s">
        <v>33</v>
      </c>
      <c r="B64" s="166">
        <f>'将来負担比率（分子）の構造'!I$43</f>
        <v>3624</v>
      </c>
      <c r="C64" s="166"/>
      <c r="D64" s="166"/>
      <c r="E64" s="166">
        <f>'将来負担比率（分子）の構造'!J$43</f>
        <v>3582</v>
      </c>
      <c r="F64" s="166"/>
      <c r="G64" s="166"/>
      <c r="H64" s="166">
        <f>'将来負担比率（分子）の構造'!K$43</f>
        <v>3687</v>
      </c>
      <c r="I64" s="166"/>
      <c r="J64" s="166"/>
      <c r="K64" s="166">
        <f>'将来負担比率（分子）の構造'!L$43</f>
        <v>3609</v>
      </c>
      <c r="L64" s="166"/>
      <c r="M64" s="166"/>
      <c r="N64" s="166">
        <f>'将来負担比率（分子）の構造'!M$43</f>
        <v>3498</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4851</v>
      </c>
      <c r="C66" s="166"/>
      <c r="D66" s="166"/>
      <c r="E66" s="166">
        <f>'将来負担比率（分子）の構造'!J$41</f>
        <v>4781</v>
      </c>
      <c r="F66" s="166"/>
      <c r="G66" s="166"/>
      <c r="H66" s="166">
        <f>'将来負担比率（分子）の構造'!K$41</f>
        <v>4606</v>
      </c>
      <c r="I66" s="166"/>
      <c r="J66" s="166"/>
      <c r="K66" s="166">
        <f>'将来負担比率（分子）の構造'!L$41</f>
        <v>4871</v>
      </c>
      <c r="L66" s="166"/>
      <c r="M66" s="166"/>
      <c r="N66" s="166">
        <f>'将来負担比率（分子）の構造'!M$41</f>
        <v>4892</v>
      </c>
      <c r="O66" s="166"/>
      <c r="P66" s="166"/>
    </row>
    <row r="67" spans="1:16" x14ac:dyDescent="0.2">
      <c r="A67" s="166" t="s">
        <v>74</v>
      </c>
      <c r="B67" s="166" t="e">
        <f>NA()</f>
        <v>#N/A</v>
      </c>
      <c r="C67" s="166">
        <f>IF(ISNUMBER('将来負担比率（分子）の構造'!I$53), IF('将来負担比率（分子）の構造'!I$53 &lt; 0, 0, '将来負担比率（分子）の構造'!I$53), NA())</f>
        <v>1506</v>
      </c>
      <c r="D67" s="166" t="e">
        <f>NA()</f>
        <v>#N/A</v>
      </c>
      <c r="E67" s="166" t="e">
        <f>NA()</f>
        <v>#N/A</v>
      </c>
      <c r="F67" s="166">
        <f>IF(ISNUMBER('将来負担比率（分子）の構造'!J$53), IF('将来負担比率（分子）の構造'!J$53 &lt; 0, 0, '将来負担比率（分子）の構造'!J$53), NA())</f>
        <v>1158</v>
      </c>
      <c r="G67" s="166" t="e">
        <f>NA()</f>
        <v>#N/A</v>
      </c>
      <c r="H67" s="166" t="e">
        <f>NA()</f>
        <v>#N/A</v>
      </c>
      <c r="I67" s="166">
        <f>IF(ISNUMBER('将来負担比率（分子）の構造'!K$53), IF('将来負担比率（分子）の構造'!K$53 &lt; 0, 0, '将来負担比率（分子）の構造'!K$53), NA())</f>
        <v>1261</v>
      </c>
      <c r="J67" s="166" t="e">
        <f>NA()</f>
        <v>#N/A</v>
      </c>
      <c r="K67" s="166" t="e">
        <f>NA()</f>
        <v>#N/A</v>
      </c>
      <c r="L67" s="166">
        <f>IF(ISNUMBER('将来負担比率（分子）の構造'!L$53), IF('将来負担比率（分子）の構造'!L$53 &lt; 0, 0, '将来負担比率（分子）の構造'!L$53), NA())</f>
        <v>1473</v>
      </c>
      <c r="M67" s="166" t="e">
        <f>NA()</f>
        <v>#N/A</v>
      </c>
      <c r="N67" s="166" t="e">
        <f>NA()</f>
        <v>#N/A</v>
      </c>
      <c r="O67" s="166">
        <f>IF(ISNUMBER('将来負担比率（分子）の構造'!M$53), IF('将来負担比率（分子）の構造'!M$53 &lt; 0, 0, '将来負担比率（分子）の構造'!M$53), NA())</f>
        <v>1491</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716</v>
      </c>
      <c r="C72" s="170">
        <f>基金残高に係る経年分析!G55</f>
        <v>898</v>
      </c>
      <c r="D72" s="170">
        <f>基金残高に係る経年分析!H55</f>
        <v>993</v>
      </c>
    </row>
    <row r="73" spans="1:16" x14ac:dyDescent="0.2">
      <c r="A73" s="169" t="s">
        <v>77</v>
      </c>
      <c r="B73" s="170">
        <f>基金残高に係る経年分析!F56</f>
        <v>102</v>
      </c>
      <c r="C73" s="170">
        <f>基金残高に係る経年分析!G56</f>
        <v>102</v>
      </c>
      <c r="D73" s="170">
        <f>基金残高に係る経年分析!H56</f>
        <v>170</v>
      </c>
    </row>
    <row r="74" spans="1:16" x14ac:dyDescent="0.2">
      <c r="A74" s="169" t="s">
        <v>78</v>
      </c>
      <c r="B74" s="170">
        <f>基金残高に係る経年分析!F57</f>
        <v>1347</v>
      </c>
      <c r="C74" s="170">
        <f>基金残高に係る経年分析!G57</f>
        <v>1207</v>
      </c>
      <c r="D74" s="170">
        <f>基金残高に係る経年分析!H57</f>
        <v>1231</v>
      </c>
    </row>
  </sheetData>
  <sheetProtection algorithmName="SHA-512" hashValue="6rKWupsGI6PfGyS2qGVvHyQVm/cAG4hinMgUG4foq4WSV9tNjhTJ00bxkusdwS+6vXxf4kOzdvMIOodTuUuRxQ==" saltValue="jkUuxvrwNOpPAa1ArzP/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B6E5E-B87F-405A-84C0-4D8DA89895FE}">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212</v>
      </c>
      <c r="DI1" s="587"/>
      <c r="DJ1" s="587"/>
      <c r="DK1" s="587"/>
      <c r="DL1" s="587"/>
      <c r="DM1" s="587"/>
      <c r="DN1" s="588"/>
      <c r="DO1" s="205"/>
      <c r="DP1" s="586" t="s">
        <v>213</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215</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216</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217</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218</v>
      </c>
      <c r="S4" s="590"/>
      <c r="T4" s="590"/>
      <c r="U4" s="590"/>
      <c r="V4" s="590"/>
      <c r="W4" s="590"/>
      <c r="X4" s="590"/>
      <c r="Y4" s="591"/>
      <c r="Z4" s="589" t="s">
        <v>219</v>
      </c>
      <c r="AA4" s="590"/>
      <c r="AB4" s="590"/>
      <c r="AC4" s="591"/>
      <c r="AD4" s="589" t="s">
        <v>220</v>
      </c>
      <c r="AE4" s="590"/>
      <c r="AF4" s="590"/>
      <c r="AG4" s="590"/>
      <c r="AH4" s="590"/>
      <c r="AI4" s="590"/>
      <c r="AJ4" s="590"/>
      <c r="AK4" s="591"/>
      <c r="AL4" s="589" t="s">
        <v>219</v>
      </c>
      <c r="AM4" s="590"/>
      <c r="AN4" s="590"/>
      <c r="AO4" s="591"/>
      <c r="AP4" s="592" t="s">
        <v>221</v>
      </c>
      <c r="AQ4" s="592"/>
      <c r="AR4" s="592"/>
      <c r="AS4" s="592"/>
      <c r="AT4" s="592"/>
      <c r="AU4" s="592"/>
      <c r="AV4" s="592"/>
      <c r="AW4" s="592"/>
      <c r="AX4" s="592"/>
      <c r="AY4" s="592"/>
      <c r="AZ4" s="592"/>
      <c r="BA4" s="592"/>
      <c r="BB4" s="592"/>
      <c r="BC4" s="592"/>
      <c r="BD4" s="592"/>
      <c r="BE4" s="592"/>
      <c r="BF4" s="592"/>
      <c r="BG4" s="592" t="s">
        <v>222</v>
      </c>
      <c r="BH4" s="592"/>
      <c r="BI4" s="592"/>
      <c r="BJ4" s="592"/>
      <c r="BK4" s="592"/>
      <c r="BL4" s="592"/>
      <c r="BM4" s="592"/>
      <c r="BN4" s="592"/>
      <c r="BO4" s="592" t="s">
        <v>219</v>
      </c>
      <c r="BP4" s="592"/>
      <c r="BQ4" s="592"/>
      <c r="BR4" s="592"/>
      <c r="BS4" s="592" t="s">
        <v>223</v>
      </c>
      <c r="BT4" s="592"/>
      <c r="BU4" s="592"/>
      <c r="BV4" s="592"/>
      <c r="BW4" s="592"/>
      <c r="BX4" s="592"/>
      <c r="BY4" s="592"/>
      <c r="BZ4" s="592"/>
      <c r="CA4" s="592"/>
      <c r="CB4" s="592"/>
      <c r="CD4" s="589" t="s">
        <v>224</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225</v>
      </c>
      <c r="C5" s="594"/>
      <c r="D5" s="594"/>
      <c r="E5" s="594"/>
      <c r="F5" s="594"/>
      <c r="G5" s="594"/>
      <c r="H5" s="594"/>
      <c r="I5" s="594"/>
      <c r="J5" s="594"/>
      <c r="K5" s="594"/>
      <c r="L5" s="594"/>
      <c r="M5" s="594"/>
      <c r="N5" s="594"/>
      <c r="O5" s="594"/>
      <c r="P5" s="594"/>
      <c r="Q5" s="595"/>
      <c r="R5" s="596">
        <v>1650131</v>
      </c>
      <c r="S5" s="597"/>
      <c r="T5" s="597"/>
      <c r="U5" s="597"/>
      <c r="V5" s="597"/>
      <c r="W5" s="597"/>
      <c r="X5" s="597"/>
      <c r="Y5" s="598"/>
      <c r="Z5" s="599">
        <v>21.9</v>
      </c>
      <c r="AA5" s="599"/>
      <c r="AB5" s="599"/>
      <c r="AC5" s="599"/>
      <c r="AD5" s="600">
        <v>1650131</v>
      </c>
      <c r="AE5" s="600"/>
      <c r="AF5" s="600"/>
      <c r="AG5" s="600"/>
      <c r="AH5" s="600"/>
      <c r="AI5" s="600"/>
      <c r="AJ5" s="600"/>
      <c r="AK5" s="600"/>
      <c r="AL5" s="601">
        <v>42</v>
      </c>
      <c r="AM5" s="602"/>
      <c r="AN5" s="602"/>
      <c r="AO5" s="603"/>
      <c r="AP5" s="593" t="s">
        <v>226</v>
      </c>
      <c r="AQ5" s="594"/>
      <c r="AR5" s="594"/>
      <c r="AS5" s="594"/>
      <c r="AT5" s="594"/>
      <c r="AU5" s="594"/>
      <c r="AV5" s="594"/>
      <c r="AW5" s="594"/>
      <c r="AX5" s="594"/>
      <c r="AY5" s="594"/>
      <c r="AZ5" s="594"/>
      <c r="BA5" s="594"/>
      <c r="BB5" s="594"/>
      <c r="BC5" s="594"/>
      <c r="BD5" s="594"/>
      <c r="BE5" s="594"/>
      <c r="BF5" s="595"/>
      <c r="BG5" s="607">
        <v>1649349</v>
      </c>
      <c r="BH5" s="608"/>
      <c r="BI5" s="608"/>
      <c r="BJ5" s="608"/>
      <c r="BK5" s="608"/>
      <c r="BL5" s="608"/>
      <c r="BM5" s="608"/>
      <c r="BN5" s="609"/>
      <c r="BO5" s="610">
        <v>100</v>
      </c>
      <c r="BP5" s="610"/>
      <c r="BQ5" s="610"/>
      <c r="BR5" s="610"/>
      <c r="BS5" s="611" t="s">
        <v>126</v>
      </c>
      <c r="BT5" s="611"/>
      <c r="BU5" s="611"/>
      <c r="BV5" s="611"/>
      <c r="BW5" s="611"/>
      <c r="BX5" s="611"/>
      <c r="BY5" s="611"/>
      <c r="BZ5" s="611"/>
      <c r="CA5" s="611"/>
      <c r="CB5" s="615"/>
      <c r="CD5" s="589" t="s">
        <v>221</v>
      </c>
      <c r="CE5" s="590"/>
      <c r="CF5" s="590"/>
      <c r="CG5" s="590"/>
      <c r="CH5" s="590"/>
      <c r="CI5" s="590"/>
      <c r="CJ5" s="590"/>
      <c r="CK5" s="590"/>
      <c r="CL5" s="590"/>
      <c r="CM5" s="590"/>
      <c r="CN5" s="590"/>
      <c r="CO5" s="590"/>
      <c r="CP5" s="590"/>
      <c r="CQ5" s="591"/>
      <c r="CR5" s="589" t="s">
        <v>228</v>
      </c>
      <c r="CS5" s="590"/>
      <c r="CT5" s="590"/>
      <c r="CU5" s="590"/>
      <c r="CV5" s="590"/>
      <c r="CW5" s="590"/>
      <c r="CX5" s="590"/>
      <c r="CY5" s="591"/>
      <c r="CZ5" s="589" t="s">
        <v>219</v>
      </c>
      <c r="DA5" s="590"/>
      <c r="DB5" s="590"/>
      <c r="DC5" s="591"/>
      <c r="DD5" s="589" t="s">
        <v>229</v>
      </c>
      <c r="DE5" s="590"/>
      <c r="DF5" s="590"/>
      <c r="DG5" s="590"/>
      <c r="DH5" s="590"/>
      <c r="DI5" s="590"/>
      <c r="DJ5" s="590"/>
      <c r="DK5" s="590"/>
      <c r="DL5" s="590"/>
      <c r="DM5" s="590"/>
      <c r="DN5" s="590"/>
      <c r="DO5" s="590"/>
      <c r="DP5" s="591"/>
      <c r="DQ5" s="589" t="s">
        <v>230</v>
      </c>
      <c r="DR5" s="590"/>
      <c r="DS5" s="590"/>
      <c r="DT5" s="590"/>
      <c r="DU5" s="590"/>
      <c r="DV5" s="590"/>
      <c r="DW5" s="590"/>
      <c r="DX5" s="590"/>
      <c r="DY5" s="590"/>
      <c r="DZ5" s="590"/>
      <c r="EA5" s="590"/>
      <c r="EB5" s="590"/>
      <c r="EC5" s="591"/>
    </row>
    <row r="6" spans="2:143" ht="11.25" customHeight="1" x14ac:dyDescent="0.2">
      <c r="B6" s="604" t="s">
        <v>231</v>
      </c>
      <c r="C6" s="605"/>
      <c r="D6" s="605"/>
      <c r="E6" s="605"/>
      <c r="F6" s="605"/>
      <c r="G6" s="605"/>
      <c r="H6" s="605"/>
      <c r="I6" s="605"/>
      <c r="J6" s="605"/>
      <c r="K6" s="605"/>
      <c r="L6" s="605"/>
      <c r="M6" s="605"/>
      <c r="N6" s="605"/>
      <c r="O6" s="605"/>
      <c r="P6" s="605"/>
      <c r="Q6" s="606"/>
      <c r="R6" s="607">
        <v>79162</v>
      </c>
      <c r="S6" s="608"/>
      <c r="T6" s="608"/>
      <c r="U6" s="608"/>
      <c r="V6" s="608"/>
      <c r="W6" s="608"/>
      <c r="X6" s="608"/>
      <c r="Y6" s="609"/>
      <c r="Z6" s="610">
        <v>1.1000000000000001</v>
      </c>
      <c r="AA6" s="610"/>
      <c r="AB6" s="610"/>
      <c r="AC6" s="610"/>
      <c r="AD6" s="611">
        <v>79162</v>
      </c>
      <c r="AE6" s="611"/>
      <c r="AF6" s="611"/>
      <c r="AG6" s="611"/>
      <c r="AH6" s="611"/>
      <c r="AI6" s="611"/>
      <c r="AJ6" s="611"/>
      <c r="AK6" s="611"/>
      <c r="AL6" s="612">
        <v>2</v>
      </c>
      <c r="AM6" s="613"/>
      <c r="AN6" s="613"/>
      <c r="AO6" s="614"/>
      <c r="AP6" s="604" t="s">
        <v>232</v>
      </c>
      <c r="AQ6" s="605"/>
      <c r="AR6" s="605"/>
      <c r="AS6" s="605"/>
      <c r="AT6" s="605"/>
      <c r="AU6" s="605"/>
      <c r="AV6" s="605"/>
      <c r="AW6" s="605"/>
      <c r="AX6" s="605"/>
      <c r="AY6" s="605"/>
      <c r="AZ6" s="605"/>
      <c r="BA6" s="605"/>
      <c r="BB6" s="605"/>
      <c r="BC6" s="605"/>
      <c r="BD6" s="605"/>
      <c r="BE6" s="605"/>
      <c r="BF6" s="606"/>
      <c r="BG6" s="607">
        <v>1649349</v>
      </c>
      <c r="BH6" s="608"/>
      <c r="BI6" s="608"/>
      <c r="BJ6" s="608"/>
      <c r="BK6" s="608"/>
      <c r="BL6" s="608"/>
      <c r="BM6" s="608"/>
      <c r="BN6" s="609"/>
      <c r="BO6" s="610">
        <v>100</v>
      </c>
      <c r="BP6" s="610"/>
      <c r="BQ6" s="610"/>
      <c r="BR6" s="610"/>
      <c r="BS6" s="611" t="s">
        <v>126</v>
      </c>
      <c r="BT6" s="611"/>
      <c r="BU6" s="611"/>
      <c r="BV6" s="611"/>
      <c r="BW6" s="611"/>
      <c r="BX6" s="611"/>
      <c r="BY6" s="611"/>
      <c r="BZ6" s="611"/>
      <c r="CA6" s="611"/>
      <c r="CB6" s="615"/>
      <c r="CD6" s="593" t="s">
        <v>233</v>
      </c>
      <c r="CE6" s="594"/>
      <c r="CF6" s="594"/>
      <c r="CG6" s="594"/>
      <c r="CH6" s="594"/>
      <c r="CI6" s="594"/>
      <c r="CJ6" s="594"/>
      <c r="CK6" s="594"/>
      <c r="CL6" s="594"/>
      <c r="CM6" s="594"/>
      <c r="CN6" s="594"/>
      <c r="CO6" s="594"/>
      <c r="CP6" s="594"/>
      <c r="CQ6" s="595"/>
      <c r="CR6" s="607">
        <v>92404</v>
      </c>
      <c r="CS6" s="608"/>
      <c r="CT6" s="608"/>
      <c r="CU6" s="608"/>
      <c r="CV6" s="608"/>
      <c r="CW6" s="608"/>
      <c r="CX6" s="608"/>
      <c r="CY6" s="609"/>
      <c r="CZ6" s="601">
        <v>1.3</v>
      </c>
      <c r="DA6" s="602"/>
      <c r="DB6" s="602"/>
      <c r="DC6" s="618"/>
      <c r="DD6" s="616" t="s">
        <v>126</v>
      </c>
      <c r="DE6" s="608"/>
      <c r="DF6" s="608"/>
      <c r="DG6" s="608"/>
      <c r="DH6" s="608"/>
      <c r="DI6" s="608"/>
      <c r="DJ6" s="608"/>
      <c r="DK6" s="608"/>
      <c r="DL6" s="608"/>
      <c r="DM6" s="608"/>
      <c r="DN6" s="608"/>
      <c r="DO6" s="608"/>
      <c r="DP6" s="609"/>
      <c r="DQ6" s="616">
        <v>92404</v>
      </c>
      <c r="DR6" s="608"/>
      <c r="DS6" s="608"/>
      <c r="DT6" s="608"/>
      <c r="DU6" s="608"/>
      <c r="DV6" s="608"/>
      <c r="DW6" s="608"/>
      <c r="DX6" s="608"/>
      <c r="DY6" s="608"/>
      <c r="DZ6" s="608"/>
      <c r="EA6" s="608"/>
      <c r="EB6" s="608"/>
      <c r="EC6" s="617"/>
    </row>
    <row r="7" spans="2:143" ht="11.25" customHeight="1" x14ac:dyDescent="0.2">
      <c r="B7" s="604" t="s">
        <v>234</v>
      </c>
      <c r="C7" s="605"/>
      <c r="D7" s="605"/>
      <c r="E7" s="605"/>
      <c r="F7" s="605"/>
      <c r="G7" s="605"/>
      <c r="H7" s="605"/>
      <c r="I7" s="605"/>
      <c r="J7" s="605"/>
      <c r="K7" s="605"/>
      <c r="L7" s="605"/>
      <c r="M7" s="605"/>
      <c r="N7" s="605"/>
      <c r="O7" s="605"/>
      <c r="P7" s="605"/>
      <c r="Q7" s="606"/>
      <c r="R7" s="607">
        <v>1008</v>
      </c>
      <c r="S7" s="608"/>
      <c r="T7" s="608"/>
      <c r="U7" s="608"/>
      <c r="V7" s="608"/>
      <c r="W7" s="608"/>
      <c r="X7" s="608"/>
      <c r="Y7" s="609"/>
      <c r="Z7" s="610">
        <v>0</v>
      </c>
      <c r="AA7" s="610"/>
      <c r="AB7" s="610"/>
      <c r="AC7" s="610"/>
      <c r="AD7" s="611">
        <v>1008</v>
      </c>
      <c r="AE7" s="611"/>
      <c r="AF7" s="611"/>
      <c r="AG7" s="611"/>
      <c r="AH7" s="611"/>
      <c r="AI7" s="611"/>
      <c r="AJ7" s="611"/>
      <c r="AK7" s="611"/>
      <c r="AL7" s="612">
        <v>0</v>
      </c>
      <c r="AM7" s="613"/>
      <c r="AN7" s="613"/>
      <c r="AO7" s="614"/>
      <c r="AP7" s="604" t="s">
        <v>235</v>
      </c>
      <c r="AQ7" s="605"/>
      <c r="AR7" s="605"/>
      <c r="AS7" s="605"/>
      <c r="AT7" s="605"/>
      <c r="AU7" s="605"/>
      <c r="AV7" s="605"/>
      <c r="AW7" s="605"/>
      <c r="AX7" s="605"/>
      <c r="AY7" s="605"/>
      <c r="AZ7" s="605"/>
      <c r="BA7" s="605"/>
      <c r="BB7" s="605"/>
      <c r="BC7" s="605"/>
      <c r="BD7" s="605"/>
      <c r="BE7" s="605"/>
      <c r="BF7" s="606"/>
      <c r="BG7" s="607">
        <v>670621</v>
      </c>
      <c r="BH7" s="608"/>
      <c r="BI7" s="608"/>
      <c r="BJ7" s="608"/>
      <c r="BK7" s="608"/>
      <c r="BL7" s="608"/>
      <c r="BM7" s="608"/>
      <c r="BN7" s="609"/>
      <c r="BO7" s="610">
        <v>40.6</v>
      </c>
      <c r="BP7" s="610"/>
      <c r="BQ7" s="610"/>
      <c r="BR7" s="610"/>
      <c r="BS7" s="611" t="s">
        <v>126</v>
      </c>
      <c r="BT7" s="611"/>
      <c r="BU7" s="611"/>
      <c r="BV7" s="611"/>
      <c r="BW7" s="611"/>
      <c r="BX7" s="611"/>
      <c r="BY7" s="611"/>
      <c r="BZ7" s="611"/>
      <c r="CA7" s="611"/>
      <c r="CB7" s="615"/>
      <c r="CD7" s="604" t="s">
        <v>236</v>
      </c>
      <c r="CE7" s="605"/>
      <c r="CF7" s="605"/>
      <c r="CG7" s="605"/>
      <c r="CH7" s="605"/>
      <c r="CI7" s="605"/>
      <c r="CJ7" s="605"/>
      <c r="CK7" s="605"/>
      <c r="CL7" s="605"/>
      <c r="CM7" s="605"/>
      <c r="CN7" s="605"/>
      <c r="CO7" s="605"/>
      <c r="CP7" s="605"/>
      <c r="CQ7" s="606"/>
      <c r="CR7" s="607">
        <v>1606775</v>
      </c>
      <c r="CS7" s="608"/>
      <c r="CT7" s="608"/>
      <c r="CU7" s="608"/>
      <c r="CV7" s="608"/>
      <c r="CW7" s="608"/>
      <c r="CX7" s="608"/>
      <c r="CY7" s="609"/>
      <c r="CZ7" s="610">
        <v>22.6</v>
      </c>
      <c r="DA7" s="610"/>
      <c r="DB7" s="610"/>
      <c r="DC7" s="610"/>
      <c r="DD7" s="616">
        <v>47742</v>
      </c>
      <c r="DE7" s="608"/>
      <c r="DF7" s="608"/>
      <c r="DG7" s="608"/>
      <c r="DH7" s="608"/>
      <c r="DI7" s="608"/>
      <c r="DJ7" s="608"/>
      <c r="DK7" s="608"/>
      <c r="DL7" s="608"/>
      <c r="DM7" s="608"/>
      <c r="DN7" s="608"/>
      <c r="DO7" s="608"/>
      <c r="DP7" s="609"/>
      <c r="DQ7" s="616">
        <v>1449051</v>
      </c>
      <c r="DR7" s="608"/>
      <c r="DS7" s="608"/>
      <c r="DT7" s="608"/>
      <c r="DU7" s="608"/>
      <c r="DV7" s="608"/>
      <c r="DW7" s="608"/>
      <c r="DX7" s="608"/>
      <c r="DY7" s="608"/>
      <c r="DZ7" s="608"/>
      <c r="EA7" s="608"/>
      <c r="EB7" s="608"/>
      <c r="EC7" s="617"/>
    </row>
    <row r="8" spans="2:143" ht="11.25" customHeight="1" x14ac:dyDescent="0.2">
      <c r="B8" s="604" t="s">
        <v>237</v>
      </c>
      <c r="C8" s="605"/>
      <c r="D8" s="605"/>
      <c r="E8" s="605"/>
      <c r="F8" s="605"/>
      <c r="G8" s="605"/>
      <c r="H8" s="605"/>
      <c r="I8" s="605"/>
      <c r="J8" s="605"/>
      <c r="K8" s="605"/>
      <c r="L8" s="605"/>
      <c r="M8" s="605"/>
      <c r="N8" s="605"/>
      <c r="O8" s="605"/>
      <c r="P8" s="605"/>
      <c r="Q8" s="606"/>
      <c r="R8" s="607">
        <v>10395</v>
      </c>
      <c r="S8" s="608"/>
      <c r="T8" s="608"/>
      <c r="U8" s="608"/>
      <c r="V8" s="608"/>
      <c r="W8" s="608"/>
      <c r="X8" s="608"/>
      <c r="Y8" s="609"/>
      <c r="Z8" s="610">
        <v>0.1</v>
      </c>
      <c r="AA8" s="610"/>
      <c r="AB8" s="610"/>
      <c r="AC8" s="610"/>
      <c r="AD8" s="611">
        <v>10395</v>
      </c>
      <c r="AE8" s="611"/>
      <c r="AF8" s="611"/>
      <c r="AG8" s="611"/>
      <c r="AH8" s="611"/>
      <c r="AI8" s="611"/>
      <c r="AJ8" s="611"/>
      <c r="AK8" s="611"/>
      <c r="AL8" s="612">
        <v>0.3</v>
      </c>
      <c r="AM8" s="613"/>
      <c r="AN8" s="613"/>
      <c r="AO8" s="614"/>
      <c r="AP8" s="604" t="s">
        <v>238</v>
      </c>
      <c r="AQ8" s="605"/>
      <c r="AR8" s="605"/>
      <c r="AS8" s="605"/>
      <c r="AT8" s="605"/>
      <c r="AU8" s="605"/>
      <c r="AV8" s="605"/>
      <c r="AW8" s="605"/>
      <c r="AX8" s="605"/>
      <c r="AY8" s="605"/>
      <c r="AZ8" s="605"/>
      <c r="BA8" s="605"/>
      <c r="BB8" s="605"/>
      <c r="BC8" s="605"/>
      <c r="BD8" s="605"/>
      <c r="BE8" s="605"/>
      <c r="BF8" s="606"/>
      <c r="BG8" s="607">
        <v>26806</v>
      </c>
      <c r="BH8" s="608"/>
      <c r="BI8" s="608"/>
      <c r="BJ8" s="608"/>
      <c r="BK8" s="608"/>
      <c r="BL8" s="608"/>
      <c r="BM8" s="608"/>
      <c r="BN8" s="609"/>
      <c r="BO8" s="610">
        <v>1.6</v>
      </c>
      <c r="BP8" s="610"/>
      <c r="BQ8" s="610"/>
      <c r="BR8" s="610"/>
      <c r="BS8" s="611" t="s">
        <v>126</v>
      </c>
      <c r="BT8" s="611"/>
      <c r="BU8" s="611"/>
      <c r="BV8" s="611"/>
      <c r="BW8" s="611"/>
      <c r="BX8" s="611"/>
      <c r="BY8" s="611"/>
      <c r="BZ8" s="611"/>
      <c r="CA8" s="611"/>
      <c r="CB8" s="615"/>
      <c r="CD8" s="604" t="s">
        <v>239</v>
      </c>
      <c r="CE8" s="605"/>
      <c r="CF8" s="605"/>
      <c r="CG8" s="605"/>
      <c r="CH8" s="605"/>
      <c r="CI8" s="605"/>
      <c r="CJ8" s="605"/>
      <c r="CK8" s="605"/>
      <c r="CL8" s="605"/>
      <c r="CM8" s="605"/>
      <c r="CN8" s="605"/>
      <c r="CO8" s="605"/>
      <c r="CP8" s="605"/>
      <c r="CQ8" s="606"/>
      <c r="CR8" s="607">
        <v>1926335</v>
      </c>
      <c r="CS8" s="608"/>
      <c r="CT8" s="608"/>
      <c r="CU8" s="608"/>
      <c r="CV8" s="608"/>
      <c r="CW8" s="608"/>
      <c r="CX8" s="608"/>
      <c r="CY8" s="609"/>
      <c r="CZ8" s="610">
        <v>27.1</v>
      </c>
      <c r="DA8" s="610"/>
      <c r="DB8" s="610"/>
      <c r="DC8" s="610"/>
      <c r="DD8" s="616">
        <v>7544</v>
      </c>
      <c r="DE8" s="608"/>
      <c r="DF8" s="608"/>
      <c r="DG8" s="608"/>
      <c r="DH8" s="608"/>
      <c r="DI8" s="608"/>
      <c r="DJ8" s="608"/>
      <c r="DK8" s="608"/>
      <c r="DL8" s="608"/>
      <c r="DM8" s="608"/>
      <c r="DN8" s="608"/>
      <c r="DO8" s="608"/>
      <c r="DP8" s="609"/>
      <c r="DQ8" s="616">
        <v>1050591</v>
      </c>
      <c r="DR8" s="608"/>
      <c r="DS8" s="608"/>
      <c r="DT8" s="608"/>
      <c r="DU8" s="608"/>
      <c r="DV8" s="608"/>
      <c r="DW8" s="608"/>
      <c r="DX8" s="608"/>
      <c r="DY8" s="608"/>
      <c r="DZ8" s="608"/>
      <c r="EA8" s="608"/>
      <c r="EB8" s="608"/>
      <c r="EC8" s="617"/>
    </row>
    <row r="9" spans="2:143" ht="11.25" customHeight="1" x14ac:dyDescent="0.2">
      <c r="B9" s="604" t="s">
        <v>240</v>
      </c>
      <c r="C9" s="605"/>
      <c r="D9" s="605"/>
      <c r="E9" s="605"/>
      <c r="F9" s="605"/>
      <c r="G9" s="605"/>
      <c r="H9" s="605"/>
      <c r="I9" s="605"/>
      <c r="J9" s="605"/>
      <c r="K9" s="605"/>
      <c r="L9" s="605"/>
      <c r="M9" s="605"/>
      <c r="N9" s="605"/>
      <c r="O9" s="605"/>
      <c r="P9" s="605"/>
      <c r="Q9" s="606"/>
      <c r="R9" s="607">
        <v>13085</v>
      </c>
      <c r="S9" s="608"/>
      <c r="T9" s="608"/>
      <c r="U9" s="608"/>
      <c r="V9" s="608"/>
      <c r="W9" s="608"/>
      <c r="X9" s="608"/>
      <c r="Y9" s="609"/>
      <c r="Z9" s="610">
        <v>0.2</v>
      </c>
      <c r="AA9" s="610"/>
      <c r="AB9" s="610"/>
      <c r="AC9" s="610"/>
      <c r="AD9" s="611">
        <v>13085</v>
      </c>
      <c r="AE9" s="611"/>
      <c r="AF9" s="611"/>
      <c r="AG9" s="611"/>
      <c r="AH9" s="611"/>
      <c r="AI9" s="611"/>
      <c r="AJ9" s="611"/>
      <c r="AK9" s="611"/>
      <c r="AL9" s="612">
        <v>0.3</v>
      </c>
      <c r="AM9" s="613"/>
      <c r="AN9" s="613"/>
      <c r="AO9" s="614"/>
      <c r="AP9" s="604" t="s">
        <v>241</v>
      </c>
      <c r="AQ9" s="605"/>
      <c r="AR9" s="605"/>
      <c r="AS9" s="605"/>
      <c r="AT9" s="605"/>
      <c r="AU9" s="605"/>
      <c r="AV9" s="605"/>
      <c r="AW9" s="605"/>
      <c r="AX9" s="605"/>
      <c r="AY9" s="605"/>
      <c r="AZ9" s="605"/>
      <c r="BA9" s="605"/>
      <c r="BB9" s="605"/>
      <c r="BC9" s="605"/>
      <c r="BD9" s="605"/>
      <c r="BE9" s="605"/>
      <c r="BF9" s="606"/>
      <c r="BG9" s="607">
        <v>586052</v>
      </c>
      <c r="BH9" s="608"/>
      <c r="BI9" s="608"/>
      <c r="BJ9" s="608"/>
      <c r="BK9" s="608"/>
      <c r="BL9" s="608"/>
      <c r="BM9" s="608"/>
      <c r="BN9" s="609"/>
      <c r="BO9" s="610">
        <v>35.5</v>
      </c>
      <c r="BP9" s="610"/>
      <c r="BQ9" s="610"/>
      <c r="BR9" s="610"/>
      <c r="BS9" s="611" t="s">
        <v>126</v>
      </c>
      <c r="BT9" s="611"/>
      <c r="BU9" s="611"/>
      <c r="BV9" s="611"/>
      <c r="BW9" s="611"/>
      <c r="BX9" s="611"/>
      <c r="BY9" s="611"/>
      <c r="BZ9" s="611"/>
      <c r="CA9" s="611"/>
      <c r="CB9" s="615"/>
      <c r="CD9" s="604" t="s">
        <v>242</v>
      </c>
      <c r="CE9" s="605"/>
      <c r="CF9" s="605"/>
      <c r="CG9" s="605"/>
      <c r="CH9" s="605"/>
      <c r="CI9" s="605"/>
      <c r="CJ9" s="605"/>
      <c r="CK9" s="605"/>
      <c r="CL9" s="605"/>
      <c r="CM9" s="605"/>
      <c r="CN9" s="605"/>
      <c r="CO9" s="605"/>
      <c r="CP9" s="605"/>
      <c r="CQ9" s="606"/>
      <c r="CR9" s="607">
        <v>587502</v>
      </c>
      <c r="CS9" s="608"/>
      <c r="CT9" s="608"/>
      <c r="CU9" s="608"/>
      <c r="CV9" s="608"/>
      <c r="CW9" s="608"/>
      <c r="CX9" s="608"/>
      <c r="CY9" s="609"/>
      <c r="CZ9" s="610">
        <v>8.3000000000000007</v>
      </c>
      <c r="DA9" s="610"/>
      <c r="DB9" s="610"/>
      <c r="DC9" s="610"/>
      <c r="DD9" s="616">
        <v>5294</v>
      </c>
      <c r="DE9" s="608"/>
      <c r="DF9" s="608"/>
      <c r="DG9" s="608"/>
      <c r="DH9" s="608"/>
      <c r="DI9" s="608"/>
      <c r="DJ9" s="608"/>
      <c r="DK9" s="608"/>
      <c r="DL9" s="608"/>
      <c r="DM9" s="608"/>
      <c r="DN9" s="608"/>
      <c r="DO9" s="608"/>
      <c r="DP9" s="609"/>
      <c r="DQ9" s="616">
        <v>441140</v>
      </c>
      <c r="DR9" s="608"/>
      <c r="DS9" s="608"/>
      <c r="DT9" s="608"/>
      <c r="DU9" s="608"/>
      <c r="DV9" s="608"/>
      <c r="DW9" s="608"/>
      <c r="DX9" s="608"/>
      <c r="DY9" s="608"/>
      <c r="DZ9" s="608"/>
      <c r="EA9" s="608"/>
      <c r="EB9" s="608"/>
      <c r="EC9" s="617"/>
    </row>
    <row r="10" spans="2:143" ht="11.25" customHeight="1" x14ac:dyDescent="0.2">
      <c r="B10" s="604" t="s">
        <v>243</v>
      </c>
      <c r="C10" s="605"/>
      <c r="D10" s="605"/>
      <c r="E10" s="605"/>
      <c r="F10" s="605"/>
      <c r="G10" s="605"/>
      <c r="H10" s="605"/>
      <c r="I10" s="605"/>
      <c r="J10" s="605"/>
      <c r="K10" s="605"/>
      <c r="L10" s="605"/>
      <c r="M10" s="605"/>
      <c r="N10" s="605"/>
      <c r="O10" s="605"/>
      <c r="P10" s="605"/>
      <c r="Q10" s="606"/>
      <c r="R10" s="607" t="s">
        <v>126</v>
      </c>
      <c r="S10" s="608"/>
      <c r="T10" s="608"/>
      <c r="U10" s="608"/>
      <c r="V10" s="608"/>
      <c r="W10" s="608"/>
      <c r="X10" s="608"/>
      <c r="Y10" s="609"/>
      <c r="Z10" s="610" t="s">
        <v>126</v>
      </c>
      <c r="AA10" s="610"/>
      <c r="AB10" s="610"/>
      <c r="AC10" s="610"/>
      <c r="AD10" s="611" t="s">
        <v>126</v>
      </c>
      <c r="AE10" s="611"/>
      <c r="AF10" s="611"/>
      <c r="AG10" s="611"/>
      <c r="AH10" s="611"/>
      <c r="AI10" s="611"/>
      <c r="AJ10" s="611"/>
      <c r="AK10" s="611"/>
      <c r="AL10" s="612" t="s">
        <v>126</v>
      </c>
      <c r="AM10" s="613"/>
      <c r="AN10" s="613"/>
      <c r="AO10" s="614"/>
      <c r="AP10" s="604" t="s">
        <v>244</v>
      </c>
      <c r="AQ10" s="605"/>
      <c r="AR10" s="605"/>
      <c r="AS10" s="605"/>
      <c r="AT10" s="605"/>
      <c r="AU10" s="605"/>
      <c r="AV10" s="605"/>
      <c r="AW10" s="605"/>
      <c r="AX10" s="605"/>
      <c r="AY10" s="605"/>
      <c r="AZ10" s="605"/>
      <c r="BA10" s="605"/>
      <c r="BB10" s="605"/>
      <c r="BC10" s="605"/>
      <c r="BD10" s="605"/>
      <c r="BE10" s="605"/>
      <c r="BF10" s="606"/>
      <c r="BG10" s="607">
        <v>29813</v>
      </c>
      <c r="BH10" s="608"/>
      <c r="BI10" s="608"/>
      <c r="BJ10" s="608"/>
      <c r="BK10" s="608"/>
      <c r="BL10" s="608"/>
      <c r="BM10" s="608"/>
      <c r="BN10" s="609"/>
      <c r="BO10" s="610">
        <v>1.8</v>
      </c>
      <c r="BP10" s="610"/>
      <c r="BQ10" s="610"/>
      <c r="BR10" s="610"/>
      <c r="BS10" s="611" t="s">
        <v>126</v>
      </c>
      <c r="BT10" s="611"/>
      <c r="BU10" s="611"/>
      <c r="BV10" s="611"/>
      <c r="BW10" s="611"/>
      <c r="BX10" s="611"/>
      <c r="BY10" s="611"/>
      <c r="BZ10" s="611"/>
      <c r="CA10" s="611"/>
      <c r="CB10" s="615"/>
      <c r="CD10" s="604" t="s">
        <v>245</v>
      </c>
      <c r="CE10" s="605"/>
      <c r="CF10" s="605"/>
      <c r="CG10" s="605"/>
      <c r="CH10" s="605"/>
      <c r="CI10" s="605"/>
      <c r="CJ10" s="605"/>
      <c r="CK10" s="605"/>
      <c r="CL10" s="605"/>
      <c r="CM10" s="605"/>
      <c r="CN10" s="605"/>
      <c r="CO10" s="605"/>
      <c r="CP10" s="605"/>
      <c r="CQ10" s="606"/>
      <c r="CR10" s="607" t="s">
        <v>126</v>
      </c>
      <c r="CS10" s="608"/>
      <c r="CT10" s="608"/>
      <c r="CU10" s="608"/>
      <c r="CV10" s="608"/>
      <c r="CW10" s="608"/>
      <c r="CX10" s="608"/>
      <c r="CY10" s="609"/>
      <c r="CZ10" s="610" t="s">
        <v>126</v>
      </c>
      <c r="DA10" s="610"/>
      <c r="DB10" s="610"/>
      <c r="DC10" s="610"/>
      <c r="DD10" s="616" t="s">
        <v>126</v>
      </c>
      <c r="DE10" s="608"/>
      <c r="DF10" s="608"/>
      <c r="DG10" s="608"/>
      <c r="DH10" s="608"/>
      <c r="DI10" s="608"/>
      <c r="DJ10" s="608"/>
      <c r="DK10" s="608"/>
      <c r="DL10" s="608"/>
      <c r="DM10" s="608"/>
      <c r="DN10" s="608"/>
      <c r="DO10" s="608"/>
      <c r="DP10" s="609"/>
      <c r="DQ10" s="616" t="s">
        <v>126</v>
      </c>
      <c r="DR10" s="608"/>
      <c r="DS10" s="608"/>
      <c r="DT10" s="608"/>
      <c r="DU10" s="608"/>
      <c r="DV10" s="608"/>
      <c r="DW10" s="608"/>
      <c r="DX10" s="608"/>
      <c r="DY10" s="608"/>
      <c r="DZ10" s="608"/>
      <c r="EA10" s="608"/>
      <c r="EB10" s="608"/>
      <c r="EC10" s="617"/>
    </row>
    <row r="11" spans="2:143" ht="11.25" customHeight="1" x14ac:dyDescent="0.2">
      <c r="B11" s="604" t="s">
        <v>246</v>
      </c>
      <c r="C11" s="605"/>
      <c r="D11" s="605"/>
      <c r="E11" s="605"/>
      <c r="F11" s="605"/>
      <c r="G11" s="605"/>
      <c r="H11" s="605"/>
      <c r="I11" s="605"/>
      <c r="J11" s="605"/>
      <c r="K11" s="605"/>
      <c r="L11" s="605"/>
      <c r="M11" s="605"/>
      <c r="N11" s="605"/>
      <c r="O11" s="605"/>
      <c r="P11" s="605"/>
      <c r="Q11" s="606"/>
      <c r="R11" s="607">
        <v>320397</v>
      </c>
      <c r="S11" s="608"/>
      <c r="T11" s="608"/>
      <c r="U11" s="608"/>
      <c r="V11" s="608"/>
      <c r="W11" s="608"/>
      <c r="X11" s="608"/>
      <c r="Y11" s="609"/>
      <c r="Z11" s="612">
        <v>4.3</v>
      </c>
      <c r="AA11" s="613"/>
      <c r="AB11" s="613"/>
      <c r="AC11" s="619"/>
      <c r="AD11" s="616">
        <v>320397</v>
      </c>
      <c r="AE11" s="608"/>
      <c r="AF11" s="608"/>
      <c r="AG11" s="608"/>
      <c r="AH11" s="608"/>
      <c r="AI11" s="608"/>
      <c r="AJ11" s="608"/>
      <c r="AK11" s="609"/>
      <c r="AL11" s="612">
        <v>8.1999999999999993</v>
      </c>
      <c r="AM11" s="613"/>
      <c r="AN11" s="613"/>
      <c r="AO11" s="614"/>
      <c r="AP11" s="604" t="s">
        <v>247</v>
      </c>
      <c r="AQ11" s="605"/>
      <c r="AR11" s="605"/>
      <c r="AS11" s="605"/>
      <c r="AT11" s="605"/>
      <c r="AU11" s="605"/>
      <c r="AV11" s="605"/>
      <c r="AW11" s="605"/>
      <c r="AX11" s="605"/>
      <c r="AY11" s="605"/>
      <c r="AZ11" s="605"/>
      <c r="BA11" s="605"/>
      <c r="BB11" s="605"/>
      <c r="BC11" s="605"/>
      <c r="BD11" s="605"/>
      <c r="BE11" s="605"/>
      <c r="BF11" s="606"/>
      <c r="BG11" s="607">
        <v>27950</v>
      </c>
      <c r="BH11" s="608"/>
      <c r="BI11" s="608"/>
      <c r="BJ11" s="608"/>
      <c r="BK11" s="608"/>
      <c r="BL11" s="608"/>
      <c r="BM11" s="608"/>
      <c r="BN11" s="609"/>
      <c r="BO11" s="610">
        <v>1.7</v>
      </c>
      <c r="BP11" s="610"/>
      <c r="BQ11" s="610"/>
      <c r="BR11" s="610"/>
      <c r="BS11" s="611" t="s">
        <v>126</v>
      </c>
      <c r="BT11" s="611"/>
      <c r="BU11" s="611"/>
      <c r="BV11" s="611"/>
      <c r="BW11" s="611"/>
      <c r="BX11" s="611"/>
      <c r="BY11" s="611"/>
      <c r="BZ11" s="611"/>
      <c r="CA11" s="611"/>
      <c r="CB11" s="615"/>
      <c r="CD11" s="604" t="s">
        <v>248</v>
      </c>
      <c r="CE11" s="605"/>
      <c r="CF11" s="605"/>
      <c r="CG11" s="605"/>
      <c r="CH11" s="605"/>
      <c r="CI11" s="605"/>
      <c r="CJ11" s="605"/>
      <c r="CK11" s="605"/>
      <c r="CL11" s="605"/>
      <c r="CM11" s="605"/>
      <c r="CN11" s="605"/>
      <c r="CO11" s="605"/>
      <c r="CP11" s="605"/>
      <c r="CQ11" s="606"/>
      <c r="CR11" s="607">
        <v>211081</v>
      </c>
      <c r="CS11" s="608"/>
      <c r="CT11" s="608"/>
      <c r="CU11" s="608"/>
      <c r="CV11" s="608"/>
      <c r="CW11" s="608"/>
      <c r="CX11" s="608"/>
      <c r="CY11" s="609"/>
      <c r="CZ11" s="610">
        <v>3</v>
      </c>
      <c r="DA11" s="610"/>
      <c r="DB11" s="610"/>
      <c r="DC11" s="610"/>
      <c r="DD11" s="616">
        <v>66622</v>
      </c>
      <c r="DE11" s="608"/>
      <c r="DF11" s="608"/>
      <c r="DG11" s="608"/>
      <c r="DH11" s="608"/>
      <c r="DI11" s="608"/>
      <c r="DJ11" s="608"/>
      <c r="DK11" s="608"/>
      <c r="DL11" s="608"/>
      <c r="DM11" s="608"/>
      <c r="DN11" s="608"/>
      <c r="DO11" s="608"/>
      <c r="DP11" s="609"/>
      <c r="DQ11" s="616">
        <v>141713</v>
      </c>
      <c r="DR11" s="608"/>
      <c r="DS11" s="608"/>
      <c r="DT11" s="608"/>
      <c r="DU11" s="608"/>
      <c r="DV11" s="608"/>
      <c r="DW11" s="608"/>
      <c r="DX11" s="608"/>
      <c r="DY11" s="608"/>
      <c r="DZ11" s="608"/>
      <c r="EA11" s="608"/>
      <c r="EB11" s="608"/>
      <c r="EC11" s="617"/>
    </row>
    <row r="12" spans="2:143" ht="11.25" customHeight="1" x14ac:dyDescent="0.2">
      <c r="B12" s="604" t="s">
        <v>249</v>
      </c>
      <c r="C12" s="605"/>
      <c r="D12" s="605"/>
      <c r="E12" s="605"/>
      <c r="F12" s="605"/>
      <c r="G12" s="605"/>
      <c r="H12" s="605"/>
      <c r="I12" s="605"/>
      <c r="J12" s="605"/>
      <c r="K12" s="605"/>
      <c r="L12" s="605"/>
      <c r="M12" s="605"/>
      <c r="N12" s="605"/>
      <c r="O12" s="605"/>
      <c r="P12" s="605"/>
      <c r="Q12" s="606"/>
      <c r="R12" s="607" t="s">
        <v>126</v>
      </c>
      <c r="S12" s="608"/>
      <c r="T12" s="608"/>
      <c r="U12" s="608"/>
      <c r="V12" s="608"/>
      <c r="W12" s="608"/>
      <c r="X12" s="608"/>
      <c r="Y12" s="609"/>
      <c r="Z12" s="610" t="s">
        <v>126</v>
      </c>
      <c r="AA12" s="610"/>
      <c r="AB12" s="610"/>
      <c r="AC12" s="610"/>
      <c r="AD12" s="611" t="s">
        <v>126</v>
      </c>
      <c r="AE12" s="611"/>
      <c r="AF12" s="611"/>
      <c r="AG12" s="611"/>
      <c r="AH12" s="611"/>
      <c r="AI12" s="611"/>
      <c r="AJ12" s="611"/>
      <c r="AK12" s="611"/>
      <c r="AL12" s="612" t="s">
        <v>126</v>
      </c>
      <c r="AM12" s="613"/>
      <c r="AN12" s="613"/>
      <c r="AO12" s="614"/>
      <c r="AP12" s="604" t="s">
        <v>250</v>
      </c>
      <c r="AQ12" s="605"/>
      <c r="AR12" s="605"/>
      <c r="AS12" s="605"/>
      <c r="AT12" s="605"/>
      <c r="AU12" s="605"/>
      <c r="AV12" s="605"/>
      <c r="AW12" s="605"/>
      <c r="AX12" s="605"/>
      <c r="AY12" s="605"/>
      <c r="AZ12" s="605"/>
      <c r="BA12" s="605"/>
      <c r="BB12" s="605"/>
      <c r="BC12" s="605"/>
      <c r="BD12" s="605"/>
      <c r="BE12" s="605"/>
      <c r="BF12" s="606"/>
      <c r="BG12" s="607">
        <v>807318</v>
      </c>
      <c r="BH12" s="608"/>
      <c r="BI12" s="608"/>
      <c r="BJ12" s="608"/>
      <c r="BK12" s="608"/>
      <c r="BL12" s="608"/>
      <c r="BM12" s="608"/>
      <c r="BN12" s="609"/>
      <c r="BO12" s="610">
        <v>48.9</v>
      </c>
      <c r="BP12" s="610"/>
      <c r="BQ12" s="610"/>
      <c r="BR12" s="610"/>
      <c r="BS12" s="611" t="s">
        <v>126</v>
      </c>
      <c r="BT12" s="611"/>
      <c r="BU12" s="611"/>
      <c r="BV12" s="611"/>
      <c r="BW12" s="611"/>
      <c r="BX12" s="611"/>
      <c r="BY12" s="611"/>
      <c r="BZ12" s="611"/>
      <c r="CA12" s="611"/>
      <c r="CB12" s="615"/>
      <c r="CD12" s="604" t="s">
        <v>251</v>
      </c>
      <c r="CE12" s="605"/>
      <c r="CF12" s="605"/>
      <c r="CG12" s="605"/>
      <c r="CH12" s="605"/>
      <c r="CI12" s="605"/>
      <c r="CJ12" s="605"/>
      <c r="CK12" s="605"/>
      <c r="CL12" s="605"/>
      <c r="CM12" s="605"/>
      <c r="CN12" s="605"/>
      <c r="CO12" s="605"/>
      <c r="CP12" s="605"/>
      <c r="CQ12" s="606"/>
      <c r="CR12" s="607">
        <v>41214</v>
      </c>
      <c r="CS12" s="608"/>
      <c r="CT12" s="608"/>
      <c r="CU12" s="608"/>
      <c r="CV12" s="608"/>
      <c r="CW12" s="608"/>
      <c r="CX12" s="608"/>
      <c r="CY12" s="609"/>
      <c r="CZ12" s="610">
        <v>0.6</v>
      </c>
      <c r="DA12" s="610"/>
      <c r="DB12" s="610"/>
      <c r="DC12" s="610"/>
      <c r="DD12" s="616">
        <v>570</v>
      </c>
      <c r="DE12" s="608"/>
      <c r="DF12" s="608"/>
      <c r="DG12" s="608"/>
      <c r="DH12" s="608"/>
      <c r="DI12" s="608"/>
      <c r="DJ12" s="608"/>
      <c r="DK12" s="608"/>
      <c r="DL12" s="608"/>
      <c r="DM12" s="608"/>
      <c r="DN12" s="608"/>
      <c r="DO12" s="608"/>
      <c r="DP12" s="609"/>
      <c r="DQ12" s="616">
        <v>40154</v>
      </c>
      <c r="DR12" s="608"/>
      <c r="DS12" s="608"/>
      <c r="DT12" s="608"/>
      <c r="DU12" s="608"/>
      <c r="DV12" s="608"/>
      <c r="DW12" s="608"/>
      <c r="DX12" s="608"/>
      <c r="DY12" s="608"/>
      <c r="DZ12" s="608"/>
      <c r="EA12" s="608"/>
      <c r="EB12" s="608"/>
      <c r="EC12" s="617"/>
    </row>
    <row r="13" spans="2:143" ht="11.25" customHeight="1" x14ac:dyDescent="0.2">
      <c r="B13" s="604" t="s">
        <v>252</v>
      </c>
      <c r="C13" s="605"/>
      <c r="D13" s="605"/>
      <c r="E13" s="605"/>
      <c r="F13" s="605"/>
      <c r="G13" s="605"/>
      <c r="H13" s="605"/>
      <c r="I13" s="605"/>
      <c r="J13" s="605"/>
      <c r="K13" s="605"/>
      <c r="L13" s="605"/>
      <c r="M13" s="605"/>
      <c r="N13" s="605"/>
      <c r="O13" s="605"/>
      <c r="P13" s="605"/>
      <c r="Q13" s="606"/>
      <c r="R13" s="607" t="s">
        <v>126</v>
      </c>
      <c r="S13" s="608"/>
      <c r="T13" s="608"/>
      <c r="U13" s="608"/>
      <c r="V13" s="608"/>
      <c r="W13" s="608"/>
      <c r="X13" s="608"/>
      <c r="Y13" s="609"/>
      <c r="Z13" s="610" t="s">
        <v>126</v>
      </c>
      <c r="AA13" s="610"/>
      <c r="AB13" s="610"/>
      <c r="AC13" s="610"/>
      <c r="AD13" s="611" t="s">
        <v>126</v>
      </c>
      <c r="AE13" s="611"/>
      <c r="AF13" s="611"/>
      <c r="AG13" s="611"/>
      <c r="AH13" s="611"/>
      <c r="AI13" s="611"/>
      <c r="AJ13" s="611"/>
      <c r="AK13" s="611"/>
      <c r="AL13" s="612" t="s">
        <v>126</v>
      </c>
      <c r="AM13" s="613"/>
      <c r="AN13" s="613"/>
      <c r="AO13" s="614"/>
      <c r="AP13" s="604" t="s">
        <v>253</v>
      </c>
      <c r="AQ13" s="605"/>
      <c r="AR13" s="605"/>
      <c r="AS13" s="605"/>
      <c r="AT13" s="605"/>
      <c r="AU13" s="605"/>
      <c r="AV13" s="605"/>
      <c r="AW13" s="605"/>
      <c r="AX13" s="605"/>
      <c r="AY13" s="605"/>
      <c r="AZ13" s="605"/>
      <c r="BA13" s="605"/>
      <c r="BB13" s="605"/>
      <c r="BC13" s="605"/>
      <c r="BD13" s="605"/>
      <c r="BE13" s="605"/>
      <c r="BF13" s="606"/>
      <c r="BG13" s="607">
        <v>807246</v>
      </c>
      <c r="BH13" s="608"/>
      <c r="BI13" s="608"/>
      <c r="BJ13" s="608"/>
      <c r="BK13" s="608"/>
      <c r="BL13" s="608"/>
      <c r="BM13" s="608"/>
      <c r="BN13" s="609"/>
      <c r="BO13" s="610">
        <v>48.9</v>
      </c>
      <c r="BP13" s="610"/>
      <c r="BQ13" s="610"/>
      <c r="BR13" s="610"/>
      <c r="BS13" s="611" t="s">
        <v>126</v>
      </c>
      <c r="BT13" s="611"/>
      <c r="BU13" s="611"/>
      <c r="BV13" s="611"/>
      <c r="BW13" s="611"/>
      <c r="BX13" s="611"/>
      <c r="BY13" s="611"/>
      <c r="BZ13" s="611"/>
      <c r="CA13" s="611"/>
      <c r="CB13" s="615"/>
      <c r="CD13" s="604" t="s">
        <v>254</v>
      </c>
      <c r="CE13" s="605"/>
      <c r="CF13" s="605"/>
      <c r="CG13" s="605"/>
      <c r="CH13" s="605"/>
      <c r="CI13" s="605"/>
      <c r="CJ13" s="605"/>
      <c r="CK13" s="605"/>
      <c r="CL13" s="605"/>
      <c r="CM13" s="605"/>
      <c r="CN13" s="605"/>
      <c r="CO13" s="605"/>
      <c r="CP13" s="605"/>
      <c r="CQ13" s="606"/>
      <c r="CR13" s="607">
        <v>759953</v>
      </c>
      <c r="CS13" s="608"/>
      <c r="CT13" s="608"/>
      <c r="CU13" s="608"/>
      <c r="CV13" s="608"/>
      <c r="CW13" s="608"/>
      <c r="CX13" s="608"/>
      <c r="CY13" s="609"/>
      <c r="CZ13" s="610">
        <v>10.7</v>
      </c>
      <c r="DA13" s="610"/>
      <c r="DB13" s="610"/>
      <c r="DC13" s="610"/>
      <c r="DD13" s="616">
        <v>234603</v>
      </c>
      <c r="DE13" s="608"/>
      <c r="DF13" s="608"/>
      <c r="DG13" s="608"/>
      <c r="DH13" s="608"/>
      <c r="DI13" s="608"/>
      <c r="DJ13" s="608"/>
      <c r="DK13" s="608"/>
      <c r="DL13" s="608"/>
      <c r="DM13" s="608"/>
      <c r="DN13" s="608"/>
      <c r="DO13" s="608"/>
      <c r="DP13" s="609"/>
      <c r="DQ13" s="616">
        <v>645468</v>
      </c>
      <c r="DR13" s="608"/>
      <c r="DS13" s="608"/>
      <c r="DT13" s="608"/>
      <c r="DU13" s="608"/>
      <c r="DV13" s="608"/>
      <c r="DW13" s="608"/>
      <c r="DX13" s="608"/>
      <c r="DY13" s="608"/>
      <c r="DZ13" s="608"/>
      <c r="EA13" s="608"/>
      <c r="EB13" s="608"/>
      <c r="EC13" s="617"/>
    </row>
    <row r="14" spans="2:143" ht="11.25" customHeight="1" x14ac:dyDescent="0.2">
      <c r="B14" s="604" t="s">
        <v>255</v>
      </c>
      <c r="C14" s="605"/>
      <c r="D14" s="605"/>
      <c r="E14" s="605"/>
      <c r="F14" s="605"/>
      <c r="G14" s="605"/>
      <c r="H14" s="605"/>
      <c r="I14" s="605"/>
      <c r="J14" s="605"/>
      <c r="K14" s="605"/>
      <c r="L14" s="605"/>
      <c r="M14" s="605"/>
      <c r="N14" s="605"/>
      <c r="O14" s="605"/>
      <c r="P14" s="605"/>
      <c r="Q14" s="606"/>
      <c r="R14" s="607" t="s">
        <v>126</v>
      </c>
      <c r="S14" s="608"/>
      <c r="T14" s="608"/>
      <c r="U14" s="608"/>
      <c r="V14" s="608"/>
      <c r="W14" s="608"/>
      <c r="X14" s="608"/>
      <c r="Y14" s="609"/>
      <c r="Z14" s="610" t="s">
        <v>126</v>
      </c>
      <c r="AA14" s="610"/>
      <c r="AB14" s="610"/>
      <c r="AC14" s="610"/>
      <c r="AD14" s="611" t="s">
        <v>126</v>
      </c>
      <c r="AE14" s="611"/>
      <c r="AF14" s="611"/>
      <c r="AG14" s="611"/>
      <c r="AH14" s="611"/>
      <c r="AI14" s="611"/>
      <c r="AJ14" s="611"/>
      <c r="AK14" s="611"/>
      <c r="AL14" s="612" t="s">
        <v>126</v>
      </c>
      <c r="AM14" s="613"/>
      <c r="AN14" s="613"/>
      <c r="AO14" s="614"/>
      <c r="AP14" s="604" t="s">
        <v>256</v>
      </c>
      <c r="AQ14" s="605"/>
      <c r="AR14" s="605"/>
      <c r="AS14" s="605"/>
      <c r="AT14" s="605"/>
      <c r="AU14" s="605"/>
      <c r="AV14" s="605"/>
      <c r="AW14" s="605"/>
      <c r="AX14" s="605"/>
      <c r="AY14" s="605"/>
      <c r="AZ14" s="605"/>
      <c r="BA14" s="605"/>
      <c r="BB14" s="605"/>
      <c r="BC14" s="605"/>
      <c r="BD14" s="605"/>
      <c r="BE14" s="605"/>
      <c r="BF14" s="606"/>
      <c r="BG14" s="607">
        <v>50293</v>
      </c>
      <c r="BH14" s="608"/>
      <c r="BI14" s="608"/>
      <c r="BJ14" s="608"/>
      <c r="BK14" s="608"/>
      <c r="BL14" s="608"/>
      <c r="BM14" s="608"/>
      <c r="BN14" s="609"/>
      <c r="BO14" s="610">
        <v>3</v>
      </c>
      <c r="BP14" s="610"/>
      <c r="BQ14" s="610"/>
      <c r="BR14" s="610"/>
      <c r="BS14" s="611" t="s">
        <v>126</v>
      </c>
      <c r="BT14" s="611"/>
      <c r="BU14" s="611"/>
      <c r="BV14" s="611"/>
      <c r="BW14" s="611"/>
      <c r="BX14" s="611"/>
      <c r="BY14" s="611"/>
      <c r="BZ14" s="611"/>
      <c r="CA14" s="611"/>
      <c r="CB14" s="615"/>
      <c r="CD14" s="604" t="s">
        <v>257</v>
      </c>
      <c r="CE14" s="605"/>
      <c r="CF14" s="605"/>
      <c r="CG14" s="605"/>
      <c r="CH14" s="605"/>
      <c r="CI14" s="605"/>
      <c r="CJ14" s="605"/>
      <c r="CK14" s="605"/>
      <c r="CL14" s="605"/>
      <c r="CM14" s="605"/>
      <c r="CN14" s="605"/>
      <c r="CO14" s="605"/>
      <c r="CP14" s="605"/>
      <c r="CQ14" s="606"/>
      <c r="CR14" s="607">
        <v>392467</v>
      </c>
      <c r="CS14" s="608"/>
      <c r="CT14" s="608"/>
      <c r="CU14" s="608"/>
      <c r="CV14" s="608"/>
      <c r="CW14" s="608"/>
      <c r="CX14" s="608"/>
      <c r="CY14" s="609"/>
      <c r="CZ14" s="610">
        <v>5.5</v>
      </c>
      <c r="DA14" s="610"/>
      <c r="DB14" s="610"/>
      <c r="DC14" s="610"/>
      <c r="DD14" s="616">
        <v>103563</v>
      </c>
      <c r="DE14" s="608"/>
      <c r="DF14" s="608"/>
      <c r="DG14" s="608"/>
      <c r="DH14" s="608"/>
      <c r="DI14" s="608"/>
      <c r="DJ14" s="608"/>
      <c r="DK14" s="608"/>
      <c r="DL14" s="608"/>
      <c r="DM14" s="608"/>
      <c r="DN14" s="608"/>
      <c r="DO14" s="608"/>
      <c r="DP14" s="609"/>
      <c r="DQ14" s="616">
        <v>295626</v>
      </c>
      <c r="DR14" s="608"/>
      <c r="DS14" s="608"/>
      <c r="DT14" s="608"/>
      <c r="DU14" s="608"/>
      <c r="DV14" s="608"/>
      <c r="DW14" s="608"/>
      <c r="DX14" s="608"/>
      <c r="DY14" s="608"/>
      <c r="DZ14" s="608"/>
      <c r="EA14" s="608"/>
      <c r="EB14" s="608"/>
      <c r="EC14" s="617"/>
    </row>
    <row r="15" spans="2:143" ht="11.25" customHeight="1" x14ac:dyDescent="0.2">
      <c r="B15" s="604" t="s">
        <v>258</v>
      </c>
      <c r="C15" s="605"/>
      <c r="D15" s="605"/>
      <c r="E15" s="605"/>
      <c r="F15" s="605"/>
      <c r="G15" s="605"/>
      <c r="H15" s="605"/>
      <c r="I15" s="605"/>
      <c r="J15" s="605"/>
      <c r="K15" s="605"/>
      <c r="L15" s="605"/>
      <c r="M15" s="605"/>
      <c r="N15" s="605"/>
      <c r="O15" s="605"/>
      <c r="P15" s="605"/>
      <c r="Q15" s="606"/>
      <c r="R15" s="607" t="s">
        <v>126</v>
      </c>
      <c r="S15" s="608"/>
      <c r="T15" s="608"/>
      <c r="U15" s="608"/>
      <c r="V15" s="608"/>
      <c r="W15" s="608"/>
      <c r="X15" s="608"/>
      <c r="Y15" s="609"/>
      <c r="Z15" s="610" t="s">
        <v>126</v>
      </c>
      <c r="AA15" s="610"/>
      <c r="AB15" s="610"/>
      <c r="AC15" s="610"/>
      <c r="AD15" s="611" t="s">
        <v>126</v>
      </c>
      <c r="AE15" s="611"/>
      <c r="AF15" s="611"/>
      <c r="AG15" s="611"/>
      <c r="AH15" s="611"/>
      <c r="AI15" s="611"/>
      <c r="AJ15" s="611"/>
      <c r="AK15" s="611"/>
      <c r="AL15" s="612" t="s">
        <v>126</v>
      </c>
      <c r="AM15" s="613"/>
      <c r="AN15" s="613"/>
      <c r="AO15" s="614"/>
      <c r="AP15" s="604" t="s">
        <v>259</v>
      </c>
      <c r="AQ15" s="605"/>
      <c r="AR15" s="605"/>
      <c r="AS15" s="605"/>
      <c r="AT15" s="605"/>
      <c r="AU15" s="605"/>
      <c r="AV15" s="605"/>
      <c r="AW15" s="605"/>
      <c r="AX15" s="605"/>
      <c r="AY15" s="605"/>
      <c r="AZ15" s="605"/>
      <c r="BA15" s="605"/>
      <c r="BB15" s="605"/>
      <c r="BC15" s="605"/>
      <c r="BD15" s="605"/>
      <c r="BE15" s="605"/>
      <c r="BF15" s="606"/>
      <c r="BG15" s="607">
        <v>115941</v>
      </c>
      <c r="BH15" s="608"/>
      <c r="BI15" s="608"/>
      <c r="BJ15" s="608"/>
      <c r="BK15" s="608"/>
      <c r="BL15" s="608"/>
      <c r="BM15" s="608"/>
      <c r="BN15" s="609"/>
      <c r="BO15" s="610">
        <v>7</v>
      </c>
      <c r="BP15" s="610"/>
      <c r="BQ15" s="610"/>
      <c r="BR15" s="610"/>
      <c r="BS15" s="611" t="s">
        <v>126</v>
      </c>
      <c r="BT15" s="611"/>
      <c r="BU15" s="611"/>
      <c r="BV15" s="611"/>
      <c r="BW15" s="611"/>
      <c r="BX15" s="611"/>
      <c r="BY15" s="611"/>
      <c r="BZ15" s="611"/>
      <c r="CA15" s="611"/>
      <c r="CB15" s="615"/>
      <c r="CD15" s="604" t="s">
        <v>260</v>
      </c>
      <c r="CE15" s="605"/>
      <c r="CF15" s="605"/>
      <c r="CG15" s="605"/>
      <c r="CH15" s="605"/>
      <c r="CI15" s="605"/>
      <c r="CJ15" s="605"/>
      <c r="CK15" s="605"/>
      <c r="CL15" s="605"/>
      <c r="CM15" s="605"/>
      <c r="CN15" s="605"/>
      <c r="CO15" s="605"/>
      <c r="CP15" s="605"/>
      <c r="CQ15" s="606"/>
      <c r="CR15" s="607">
        <v>1032531</v>
      </c>
      <c r="CS15" s="608"/>
      <c r="CT15" s="608"/>
      <c r="CU15" s="608"/>
      <c r="CV15" s="608"/>
      <c r="CW15" s="608"/>
      <c r="CX15" s="608"/>
      <c r="CY15" s="609"/>
      <c r="CZ15" s="610">
        <v>14.5</v>
      </c>
      <c r="DA15" s="610"/>
      <c r="DB15" s="610"/>
      <c r="DC15" s="610"/>
      <c r="DD15" s="616">
        <v>346596</v>
      </c>
      <c r="DE15" s="608"/>
      <c r="DF15" s="608"/>
      <c r="DG15" s="608"/>
      <c r="DH15" s="608"/>
      <c r="DI15" s="608"/>
      <c r="DJ15" s="608"/>
      <c r="DK15" s="608"/>
      <c r="DL15" s="608"/>
      <c r="DM15" s="608"/>
      <c r="DN15" s="608"/>
      <c r="DO15" s="608"/>
      <c r="DP15" s="609"/>
      <c r="DQ15" s="616">
        <v>720356</v>
      </c>
      <c r="DR15" s="608"/>
      <c r="DS15" s="608"/>
      <c r="DT15" s="608"/>
      <c r="DU15" s="608"/>
      <c r="DV15" s="608"/>
      <c r="DW15" s="608"/>
      <c r="DX15" s="608"/>
      <c r="DY15" s="608"/>
      <c r="DZ15" s="608"/>
      <c r="EA15" s="608"/>
      <c r="EB15" s="608"/>
      <c r="EC15" s="617"/>
    </row>
    <row r="16" spans="2:143" ht="11.25" customHeight="1" x14ac:dyDescent="0.2">
      <c r="B16" s="604" t="s">
        <v>261</v>
      </c>
      <c r="C16" s="605"/>
      <c r="D16" s="605"/>
      <c r="E16" s="605"/>
      <c r="F16" s="605"/>
      <c r="G16" s="605"/>
      <c r="H16" s="605"/>
      <c r="I16" s="605"/>
      <c r="J16" s="605"/>
      <c r="K16" s="605"/>
      <c r="L16" s="605"/>
      <c r="M16" s="605"/>
      <c r="N16" s="605"/>
      <c r="O16" s="605"/>
      <c r="P16" s="605"/>
      <c r="Q16" s="606"/>
      <c r="R16" s="607">
        <v>10237</v>
      </c>
      <c r="S16" s="608"/>
      <c r="T16" s="608"/>
      <c r="U16" s="608"/>
      <c r="V16" s="608"/>
      <c r="W16" s="608"/>
      <c r="X16" s="608"/>
      <c r="Y16" s="609"/>
      <c r="Z16" s="610">
        <v>0.1</v>
      </c>
      <c r="AA16" s="610"/>
      <c r="AB16" s="610"/>
      <c r="AC16" s="610"/>
      <c r="AD16" s="611">
        <v>10237</v>
      </c>
      <c r="AE16" s="611"/>
      <c r="AF16" s="611"/>
      <c r="AG16" s="611"/>
      <c r="AH16" s="611"/>
      <c r="AI16" s="611"/>
      <c r="AJ16" s="611"/>
      <c r="AK16" s="611"/>
      <c r="AL16" s="612">
        <v>0.3</v>
      </c>
      <c r="AM16" s="613"/>
      <c r="AN16" s="613"/>
      <c r="AO16" s="614"/>
      <c r="AP16" s="604" t="s">
        <v>262</v>
      </c>
      <c r="AQ16" s="605"/>
      <c r="AR16" s="605"/>
      <c r="AS16" s="605"/>
      <c r="AT16" s="605"/>
      <c r="AU16" s="605"/>
      <c r="AV16" s="605"/>
      <c r="AW16" s="605"/>
      <c r="AX16" s="605"/>
      <c r="AY16" s="605"/>
      <c r="AZ16" s="605"/>
      <c r="BA16" s="605"/>
      <c r="BB16" s="605"/>
      <c r="BC16" s="605"/>
      <c r="BD16" s="605"/>
      <c r="BE16" s="605"/>
      <c r="BF16" s="606"/>
      <c r="BG16" s="607">
        <v>5176</v>
      </c>
      <c r="BH16" s="608"/>
      <c r="BI16" s="608"/>
      <c r="BJ16" s="608"/>
      <c r="BK16" s="608"/>
      <c r="BL16" s="608"/>
      <c r="BM16" s="608"/>
      <c r="BN16" s="609"/>
      <c r="BO16" s="610">
        <v>0.3</v>
      </c>
      <c r="BP16" s="610"/>
      <c r="BQ16" s="610"/>
      <c r="BR16" s="610"/>
      <c r="BS16" s="611" t="s">
        <v>126</v>
      </c>
      <c r="BT16" s="611"/>
      <c r="BU16" s="611"/>
      <c r="BV16" s="611"/>
      <c r="BW16" s="611"/>
      <c r="BX16" s="611"/>
      <c r="BY16" s="611"/>
      <c r="BZ16" s="611"/>
      <c r="CA16" s="611"/>
      <c r="CB16" s="615"/>
      <c r="CD16" s="604" t="s">
        <v>263</v>
      </c>
      <c r="CE16" s="605"/>
      <c r="CF16" s="605"/>
      <c r="CG16" s="605"/>
      <c r="CH16" s="605"/>
      <c r="CI16" s="605"/>
      <c r="CJ16" s="605"/>
      <c r="CK16" s="605"/>
      <c r="CL16" s="605"/>
      <c r="CM16" s="605"/>
      <c r="CN16" s="605"/>
      <c r="CO16" s="605"/>
      <c r="CP16" s="605"/>
      <c r="CQ16" s="606"/>
      <c r="CR16" s="607" t="s">
        <v>126</v>
      </c>
      <c r="CS16" s="608"/>
      <c r="CT16" s="608"/>
      <c r="CU16" s="608"/>
      <c r="CV16" s="608"/>
      <c r="CW16" s="608"/>
      <c r="CX16" s="608"/>
      <c r="CY16" s="609"/>
      <c r="CZ16" s="610" t="s">
        <v>126</v>
      </c>
      <c r="DA16" s="610"/>
      <c r="DB16" s="610"/>
      <c r="DC16" s="610"/>
      <c r="DD16" s="616" t="s">
        <v>126</v>
      </c>
      <c r="DE16" s="608"/>
      <c r="DF16" s="608"/>
      <c r="DG16" s="608"/>
      <c r="DH16" s="608"/>
      <c r="DI16" s="608"/>
      <c r="DJ16" s="608"/>
      <c r="DK16" s="608"/>
      <c r="DL16" s="608"/>
      <c r="DM16" s="608"/>
      <c r="DN16" s="608"/>
      <c r="DO16" s="608"/>
      <c r="DP16" s="609"/>
      <c r="DQ16" s="616" t="s">
        <v>126</v>
      </c>
      <c r="DR16" s="608"/>
      <c r="DS16" s="608"/>
      <c r="DT16" s="608"/>
      <c r="DU16" s="608"/>
      <c r="DV16" s="608"/>
      <c r="DW16" s="608"/>
      <c r="DX16" s="608"/>
      <c r="DY16" s="608"/>
      <c r="DZ16" s="608"/>
      <c r="EA16" s="608"/>
      <c r="EB16" s="608"/>
      <c r="EC16" s="617"/>
    </row>
    <row r="17" spans="2:133" ht="11.25" customHeight="1" x14ac:dyDescent="0.2">
      <c r="B17" s="604" t="s">
        <v>264</v>
      </c>
      <c r="C17" s="605"/>
      <c r="D17" s="605"/>
      <c r="E17" s="605"/>
      <c r="F17" s="605"/>
      <c r="G17" s="605"/>
      <c r="H17" s="605"/>
      <c r="I17" s="605"/>
      <c r="J17" s="605"/>
      <c r="K17" s="605"/>
      <c r="L17" s="605"/>
      <c r="M17" s="605"/>
      <c r="N17" s="605"/>
      <c r="O17" s="605"/>
      <c r="P17" s="605"/>
      <c r="Q17" s="606"/>
      <c r="R17" s="607">
        <v>11551</v>
      </c>
      <c r="S17" s="608"/>
      <c r="T17" s="608"/>
      <c r="U17" s="608"/>
      <c r="V17" s="608"/>
      <c r="W17" s="608"/>
      <c r="X17" s="608"/>
      <c r="Y17" s="609"/>
      <c r="Z17" s="610">
        <v>0.2</v>
      </c>
      <c r="AA17" s="610"/>
      <c r="AB17" s="610"/>
      <c r="AC17" s="610"/>
      <c r="AD17" s="611">
        <v>11551</v>
      </c>
      <c r="AE17" s="611"/>
      <c r="AF17" s="611"/>
      <c r="AG17" s="611"/>
      <c r="AH17" s="611"/>
      <c r="AI17" s="611"/>
      <c r="AJ17" s="611"/>
      <c r="AK17" s="611"/>
      <c r="AL17" s="612">
        <v>0.3</v>
      </c>
      <c r="AM17" s="613"/>
      <c r="AN17" s="613"/>
      <c r="AO17" s="614"/>
      <c r="AP17" s="604" t="s">
        <v>265</v>
      </c>
      <c r="AQ17" s="605"/>
      <c r="AR17" s="605"/>
      <c r="AS17" s="605"/>
      <c r="AT17" s="605"/>
      <c r="AU17" s="605"/>
      <c r="AV17" s="605"/>
      <c r="AW17" s="605"/>
      <c r="AX17" s="605"/>
      <c r="AY17" s="605"/>
      <c r="AZ17" s="605"/>
      <c r="BA17" s="605"/>
      <c r="BB17" s="605"/>
      <c r="BC17" s="605"/>
      <c r="BD17" s="605"/>
      <c r="BE17" s="605"/>
      <c r="BF17" s="606"/>
      <c r="BG17" s="607" t="s">
        <v>126</v>
      </c>
      <c r="BH17" s="608"/>
      <c r="BI17" s="608"/>
      <c r="BJ17" s="608"/>
      <c r="BK17" s="608"/>
      <c r="BL17" s="608"/>
      <c r="BM17" s="608"/>
      <c r="BN17" s="609"/>
      <c r="BO17" s="610" t="s">
        <v>126</v>
      </c>
      <c r="BP17" s="610"/>
      <c r="BQ17" s="610"/>
      <c r="BR17" s="610"/>
      <c r="BS17" s="611" t="s">
        <v>126</v>
      </c>
      <c r="BT17" s="611"/>
      <c r="BU17" s="611"/>
      <c r="BV17" s="611"/>
      <c r="BW17" s="611"/>
      <c r="BX17" s="611"/>
      <c r="BY17" s="611"/>
      <c r="BZ17" s="611"/>
      <c r="CA17" s="611"/>
      <c r="CB17" s="615"/>
      <c r="CD17" s="604" t="s">
        <v>266</v>
      </c>
      <c r="CE17" s="605"/>
      <c r="CF17" s="605"/>
      <c r="CG17" s="605"/>
      <c r="CH17" s="605"/>
      <c r="CI17" s="605"/>
      <c r="CJ17" s="605"/>
      <c r="CK17" s="605"/>
      <c r="CL17" s="605"/>
      <c r="CM17" s="605"/>
      <c r="CN17" s="605"/>
      <c r="CO17" s="605"/>
      <c r="CP17" s="605"/>
      <c r="CQ17" s="606"/>
      <c r="CR17" s="607">
        <v>452058</v>
      </c>
      <c r="CS17" s="608"/>
      <c r="CT17" s="608"/>
      <c r="CU17" s="608"/>
      <c r="CV17" s="608"/>
      <c r="CW17" s="608"/>
      <c r="CX17" s="608"/>
      <c r="CY17" s="609"/>
      <c r="CZ17" s="610">
        <v>6.4</v>
      </c>
      <c r="DA17" s="610"/>
      <c r="DB17" s="610"/>
      <c r="DC17" s="610"/>
      <c r="DD17" s="616" t="s">
        <v>126</v>
      </c>
      <c r="DE17" s="608"/>
      <c r="DF17" s="608"/>
      <c r="DG17" s="608"/>
      <c r="DH17" s="608"/>
      <c r="DI17" s="608"/>
      <c r="DJ17" s="608"/>
      <c r="DK17" s="608"/>
      <c r="DL17" s="608"/>
      <c r="DM17" s="608"/>
      <c r="DN17" s="608"/>
      <c r="DO17" s="608"/>
      <c r="DP17" s="609"/>
      <c r="DQ17" s="616">
        <v>452058</v>
      </c>
      <c r="DR17" s="608"/>
      <c r="DS17" s="608"/>
      <c r="DT17" s="608"/>
      <c r="DU17" s="608"/>
      <c r="DV17" s="608"/>
      <c r="DW17" s="608"/>
      <c r="DX17" s="608"/>
      <c r="DY17" s="608"/>
      <c r="DZ17" s="608"/>
      <c r="EA17" s="608"/>
      <c r="EB17" s="608"/>
      <c r="EC17" s="617"/>
    </row>
    <row r="18" spans="2:133" ht="11.25" customHeight="1" x14ac:dyDescent="0.2">
      <c r="B18" s="604" t="s">
        <v>267</v>
      </c>
      <c r="C18" s="605"/>
      <c r="D18" s="605"/>
      <c r="E18" s="605"/>
      <c r="F18" s="605"/>
      <c r="G18" s="605"/>
      <c r="H18" s="605"/>
      <c r="I18" s="605"/>
      <c r="J18" s="605"/>
      <c r="K18" s="605"/>
      <c r="L18" s="605"/>
      <c r="M18" s="605"/>
      <c r="N18" s="605"/>
      <c r="O18" s="605"/>
      <c r="P18" s="605"/>
      <c r="Q18" s="606"/>
      <c r="R18" s="607">
        <v>28868</v>
      </c>
      <c r="S18" s="608"/>
      <c r="T18" s="608"/>
      <c r="U18" s="608"/>
      <c r="V18" s="608"/>
      <c r="W18" s="608"/>
      <c r="X18" s="608"/>
      <c r="Y18" s="609"/>
      <c r="Z18" s="610">
        <v>0.4</v>
      </c>
      <c r="AA18" s="610"/>
      <c r="AB18" s="610"/>
      <c r="AC18" s="610"/>
      <c r="AD18" s="611">
        <v>28868</v>
      </c>
      <c r="AE18" s="611"/>
      <c r="AF18" s="611"/>
      <c r="AG18" s="611"/>
      <c r="AH18" s="611"/>
      <c r="AI18" s="611"/>
      <c r="AJ18" s="611"/>
      <c r="AK18" s="611"/>
      <c r="AL18" s="612">
        <v>0.69999998807907104</v>
      </c>
      <c r="AM18" s="613"/>
      <c r="AN18" s="613"/>
      <c r="AO18" s="614"/>
      <c r="AP18" s="604" t="s">
        <v>268</v>
      </c>
      <c r="AQ18" s="605"/>
      <c r="AR18" s="605"/>
      <c r="AS18" s="605"/>
      <c r="AT18" s="605"/>
      <c r="AU18" s="605"/>
      <c r="AV18" s="605"/>
      <c r="AW18" s="605"/>
      <c r="AX18" s="605"/>
      <c r="AY18" s="605"/>
      <c r="AZ18" s="605"/>
      <c r="BA18" s="605"/>
      <c r="BB18" s="605"/>
      <c r="BC18" s="605"/>
      <c r="BD18" s="605"/>
      <c r="BE18" s="605"/>
      <c r="BF18" s="606"/>
      <c r="BG18" s="607" t="s">
        <v>126</v>
      </c>
      <c r="BH18" s="608"/>
      <c r="BI18" s="608"/>
      <c r="BJ18" s="608"/>
      <c r="BK18" s="608"/>
      <c r="BL18" s="608"/>
      <c r="BM18" s="608"/>
      <c r="BN18" s="609"/>
      <c r="BO18" s="610" t="s">
        <v>126</v>
      </c>
      <c r="BP18" s="610"/>
      <c r="BQ18" s="610"/>
      <c r="BR18" s="610"/>
      <c r="BS18" s="611" t="s">
        <v>126</v>
      </c>
      <c r="BT18" s="611"/>
      <c r="BU18" s="611"/>
      <c r="BV18" s="611"/>
      <c r="BW18" s="611"/>
      <c r="BX18" s="611"/>
      <c r="BY18" s="611"/>
      <c r="BZ18" s="611"/>
      <c r="CA18" s="611"/>
      <c r="CB18" s="615"/>
      <c r="CD18" s="604" t="s">
        <v>269</v>
      </c>
      <c r="CE18" s="605"/>
      <c r="CF18" s="605"/>
      <c r="CG18" s="605"/>
      <c r="CH18" s="605"/>
      <c r="CI18" s="605"/>
      <c r="CJ18" s="605"/>
      <c r="CK18" s="605"/>
      <c r="CL18" s="605"/>
      <c r="CM18" s="605"/>
      <c r="CN18" s="605"/>
      <c r="CO18" s="605"/>
      <c r="CP18" s="605"/>
      <c r="CQ18" s="606"/>
      <c r="CR18" s="607" t="s">
        <v>126</v>
      </c>
      <c r="CS18" s="608"/>
      <c r="CT18" s="608"/>
      <c r="CU18" s="608"/>
      <c r="CV18" s="608"/>
      <c r="CW18" s="608"/>
      <c r="CX18" s="608"/>
      <c r="CY18" s="609"/>
      <c r="CZ18" s="610" t="s">
        <v>126</v>
      </c>
      <c r="DA18" s="610"/>
      <c r="DB18" s="610"/>
      <c r="DC18" s="610"/>
      <c r="DD18" s="616" t="s">
        <v>126</v>
      </c>
      <c r="DE18" s="608"/>
      <c r="DF18" s="608"/>
      <c r="DG18" s="608"/>
      <c r="DH18" s="608"/>
      <c r="DI18" s="608"/>
      <c r="DJ18" s="608"/>
      <c r="DK18" s="608"/>
      <c r="DL18" s="608"/>
      <c r="DM18" s="608"/>
      <c r="DN18" s="608"/>
      <c r="DO18" s="608"/>
      <c r="DP18" s="609"/>
      <c r="DQ18" s="616" t="s">
        <v>126</v>
      </c>
      <c r="DR18" s="608"/>
      <c r="DS18" s="608"/>
      <c r="DT18" s="608"/>
      <c r="DU18" s="608"/>
      <c r="DV18" s="608"/>
      <c r="DW18" s="608"/>
      <c r="DX18" s="608"/>
      <c r="DY18" s="608"/>
      <c r="DZ18" s="608"/>
      <c r="EA18" s="608"/>
      <c r="EB18" s="608"/>
      <c r="EC18" s="617"/>
    </row>
    <row r="19" spans="2:133" ht="11.25" customHeight="1" x14ac:dyDescent="0.2">
      <c r="B19" s="604" t="s">
        <v>270</v>
      </c>
      <c r="C19" s="605"/>
      <c r="D19" s="605"/>
      <c r="E19" s="605"/>
      <c r="F19" s="605"/>
      <c r="G19" s="605"/>
      <c r="H19" s="605"/>
      <c r="I19" s="605"/>
      <c r="J19" s="605"/>
      <c r="K19" s="605"/>
      <c r="L19" s="605"/>
      <c r="M19" s="605"/>
      <c r="N19" s="605"/>
      <c r="O19" s="605"/>
      <c r="P19" s="605"/>
      <c r="Q19" s="606"/>
      <c r="R19" s="607">
        <v>9462</v>
      </c>
      <c r="S19" s="608"/>
      <c r="T19" s="608"/>
      <c r="U19" s="608"/>
      <c r="V19" s="608"/>
      <c r="W19" s="608"/>
      <c r="X19" s="608"/>
      <c r="Y19" s="609"/>
      <c r="Z19" s="610">
        <v>0.1</v>
      </c>
      <c r="AA19" s="610"/>
      <c r="AB19" s="610"/>
      <c r="AC19" s="610"/>
      <c r="AD19" s="611">
        <v>9462</v>
      </c>
      <c r="AE19" s="611"/>
      <c r="AF19" s="611"/>
      <c r="AG19" s="611"/>
      <c r="AH19" s="611"/>
      <c r="AI19" s="611"/>
      <c r="AJ19" s="611"/>
      <c r="AK19" s="611"/>
      <c r="AL19" s="612">
        <v>0.2</v>
      </c>
      <c r="AM19" s="613"/>
      <c r="AN19" s="613"/>
      <c r="AO19" s="614"/>
      <c r="AP19" s="604" t="s">
        <v>271</v>
      </c>
      <c r="AQ19" s="605"/>
      <c r="AR19" s="605"/>
      <c r="AS19" s="605"/>
      <c r="AT19" s="605"/>
      <c r="AU19" s="605"/>
      <c r="AV19" s="605"/>
      <c r="AW19" s="605"/>
      <c r="AX19" s="605"/>
      <c r="AY19" s="605"/>
      <c r="AZ19" s="605"/>
      <c r="BA19" s="605"/>
      <c r="BB19" s="605"/>
      <c r="BC19" s="605"/>
      <c r="BD19" s="605"/>
      <c r="BE19" s="605"/>
      <c r="BF19" s="606"/>
      <c r="BG19" s="607">
        <v>782</v>
      </c>
      <c r="BH19" s="608"/>
      <c r="BI19" s="608"/>
      <c r="BJ19" s="608"/>
      <c r="BK19" s="608"/>
      <c r="BL19" s="608"/>
      <c r="BM19" s="608"/>
      <c r="BN19" s="609"/>
      <c r="BO19" s="610">
        <v>0</v>
      </c>
      <c r="BP19" s="610"/>
      <c r="BQ19" s="610"/>
      <c r="BR19" s="610"/>
      <c r="BS19" s="611" t="s">
        <v>126</v>
      </c>
      <c r="BT19" s="611"/>
      <c r="BU19" s="611"/>
      <c r="BV19" s="611"/>
      <c r="BW19" s="611"/>
      <c r="BX19" s="611"/>
      <c r="BY19" s="611"/>
      <c r="BZ19" s="611"/>
      <c r="CA19" s="611"/>
      <c r="CB19" s="615"/>
      <c r="CD19" s="604" t="s">
        <v>272</v>
      </c>
      <c r="CE19" s="605"/>
      <c r="CF19" s="605"/>
      <c r="CG19" s="605"/>
      <c r="CH19" s="605"/>
      <c r="CI19" s="605"/>
      <c r="CJ19" s="605"/>
      <c r="CK19" s="605"/>
      <c r="CL19" s="605"/>
      <c r="CM19" s="605"/>
      <c r="CN19" s="605"/>
      <c r="CO19" s="605"/>
      <c r="CP19" s="605"/>
      <c r="CQ19" s="606"/>
      <c r="CR19" s="607" t="s">
        <v>126</v>
      </c>
      <c r="CS19" s="608"/>
      <c r="CT19" s="608"/>
      <c r="CU19" s="608"/>
      <c r="CV19" s="608"/>
      <c r="CW19" s="608"/>
      <c r="CX19" s="608"/>
      <c r="CY19" s="609"/>
      <c r="CZ19" s="610" t="s">
        <v>126</v>
      </c>
      <c r="DA19" s="610"/>
      <c r="DB19" s="610"/>
      <c r="DC19" s="610"/>
      <c r="DD19" s="616" t="s">
        <v>126</v>
      </c>
      <c r="DE19" s="608"/>
      <c r="DF19" s="608"/>
      <c r="DG19" s="608"/>
      <c r="DH19" s="608"/>
      <c r="DI19" s="608"/>
      <c r="DJ19" s="608"/>
      <c r="DK19" s="608"/>
      <c r="DL19" s="608"/>
      <c r="DM19" s="608"/>
      <c r="DN19" s="608"/>
      <c r="DO19" s="608"/>
      <c r="DP19" s="609"/>
      <c r="DQ19" s="616" t="s">
        <v>126</v>
      </c>
      <c r="DR19" s="608"/>
      <c r="DS19" s="608"/>
      <c r="DT19" s="608"/>
      <c r="DU19" s="608"/>
      <c r="DV19" s="608"/>
      <c r="DW19" s="608"/>
      <c r="DX19" s="608"/>
      <c r="DY19" s="608"/>
      <c r="DZ19" s="608"/>
      <c r="EA19" s="608"/>
      <c r="EB19" s="608"/>
      <c r="EC19" s="617"/>
    </row>
    <row r="20" spans="2:133" ht="11.25" customHeight="1" x14ac:dyDescent="0.2">
      <c r="B20" s="604" t="s">
        <v>273</v>
      </c>
      <c r="C20" s="605"/>
      <c r="D20" s="605"/>
      <c r="E20" s="605"/>
      <c r="F20" s="605"/>
      <c r="G20" s="605"/>
      <c r="H20" s="605"/>
      <c r="I20" s="605"/>
      <c r="J20" s="605"/>
      <c r="K20" s="605"/>
      <c r="L20" s="605"/>
      <c r="M20" s="605"/>
      <c r="N20" s="605"/>
      <c r="O20" s="605"/>
      <c r="P20" s="605"/>
      <c r="Q20" s="606"/>
      <c r="R20" s="607">
        <v>3184</v>
      </c>
      <c r="S20" s="608"/>
      <c r="T20" s="608"/>
      <c r="U20" s="608"/>
      <c r="V20" s="608"/>
      <c r="W20" s="608"/>
      <c r="X20" s="608"/>
      <c r="Y20" s="609"/>
      <c r="Z20" s="610">
        <v>0</v>
      </c>
      <c r="AA20" s="610"/>
      <c r="AB20" s="610"/>
      <c r="AC20" s="610"/>
      <c r="AD20" s="611">
        <v>3184</v>
      </c>
      <c r="AE20" s="611"/>
      <c r="AF20" s="611"/>
      <c r="AG20" s="611"/>
      <c r="AH20" s="611"/>
      <c r="AI20" s="611"/>
      <c r="AJ20" s="611"/>
      <c r="AK20" s="611"/>
      <c r="AL20" s="612">
        <v>0.1</v>
      </c>
      <c r="AM20" s="613"/>
      <c r="AN20" s="613"/>
      <c r="AO20" s="614"/>
      <c r="AP20" s="604" t="s">
        <v>274</v>
      </c>
      <c r="AQ20" s="605"/>
      <c r="AR20" s="605"/>
      <c r="AS20" s="605"/>
      <c r="AT20" s="605"/>
      <c r="AU20" s="605"/>
      <c r="AV20" s="605"/>
      <c r="AW20" s="605"/>
      <c r="AX20" s="605"/>
      <c r="AY20" s="605"/>
      <c r="AZ20" s="605"/>
      <c r="BA20" s="605"/>
      <c r="BB20" s="605"/>
      <c r="BC20" s="605"/>
      <c r="BD20" s="605"/>
      <c r="BE20" s="605"/>
      <c r="BF20" s="606"/>
      <c r="BG20" s="607">
        <v>782</v>
      </c>
      <c r="BH20" s="608"/>
      <c r="BI20" s="608"/>
      <c r="BJ20" s="608"/>
      <c r="BK20" s="608"/>
      <c r="BL20" s="608"/>
      <c r="BM20" s="608"/>
      <c r="BN20" s="609"/>
      <c r="BO20" s="610">
        <v>0</v>
      </c>
      <c r="BP20" s="610"/>
      <c r="BQ20" s="610"/>
      <c r="BR20" s="610"/>
      <c r="BS20" s="611" t="s">
        <v>126</v>
      </c>
      <c r="BT20" s="611"/>
      <c r="BU20" s="611"/>
      <c r="BV20" s="611"/>
      <c r="BW20" s="611"/>
      <c r="BX20" s="611"/>
      <c r="BY20" s="611"/>
      <c r="BZ20" s="611"/>
      <c r="CA20" s="611"/>
      <c r="CB20" s="615"/>
      <c r="CD20" s="604" t="s">
        <v>275</v>
      </c>
      <c r="CE20" s="605"/>
      <c r="CF20" s="605"/>
      <c r="CG20" s="605"/>
      <c r="CH20" s="605"/>
      <c r="CI20" s="605"/>
      <c r="CJ20" s="605"/>
      <c r="CK20" s="605"/>
      <c r="CL20" s="605"/>
      <c r="CM20" s="605"/>
      <c r="CN20" s="605"/>
      <c r="CO20" s="605"/>
      <c r="CP20" s="605"/>
      <c r="CQ20" s="606"/>
      <c r="CR20" s="607">
        <v>7102320</v>
      </c>
      <c r="CS20" s="608"/>
      <c r="CT20" s="608"/>
      <c r="CU20" s="608"/>
      <c r="CV20" s="608"/>
      <c r="CW20" s="608"/>
      <c r="CX20" s="608"/>
      <c r="CY20" s="609"/>
      <c r="CZ20" s="610">
        <v>100</v>
      </c>
      <c r="DA20" s="610"/>
      <c r="DB20" s="610"/>
      <c r="DC20" s="610"/>
      <c r="DD20" s="616">
        <v>812534</v>
      </c>
      <c r="DE20" s="608"/>
      <c r="DF20" s="608"/>
      <c r="DG20" s="608"/>
      <c r="DH20" s="608"/>
      <c r="DI20" s="608"/>
      <c r="DJ20" s="608"/>
      <c r="DK20" s="608"/>
      <c r="DL20" s="608"/>
      <c r="DM20" s="608"/>
      <c r="DN20" s="608"/>
      <c r="DO20" s="608"/>
      <c r="DP20" s="609"/>
      <c r="DQ20" s="616">
        <v>5328561</v>
      </c>
      <c r="DR20" s="608"/>
      <c r="DS20" s="608"/>
      <c r="DT20" s="608"/>
      <c r="DU20" s="608"/>
      <c r="DV20" s="608"/>
      <c r="DW20" s="608"/>
      <c r="DX20" s="608"/>
      <c r="DY20" s="608"/>
      <c r="DZ20" s="608"/>
      <c r="EA20" s="608"/>
      <c r="EB20" s="608"/>
      <c r="EC20" s="617"/>
    </row>
    <row r="21" spans="2:133" ht="11.25" customHeight="1" x14ac:dyDescent="0.2">
      <c r="B21" s="604" t="s">
        <v>276</v>
      </c>
      <c r="C21" s="605"/>
      <c r="D21" s="605"/>
      <c r="E21" s="605"/>
      <c r="F21" s="605"/>
      <c r="G21" s="605"/>
      <c r="H21" s="605"/>
      <c r="I21" s="605"/>
      <c r="J21" s="605"/>
      <c r="K21" s="605"/>
      <c r="L21" s="605"/>
      <c r="M21" s="605"/>
      <c r="N21" s="605"/>
      <c r="O21" s="605"/>
      <c r="P21" s="605"/>
      <c r="Q21" s="606"/>
      <c r="R21" s="607">
        <v>688</v>
      </c>
      <c r="S21" s="608"/>
      <c r="T21" s="608"/>
      <c r="U21" s="608"/>
      <c r="V21" s="608"/>
      <c r="W21" s="608"/>
      <c r="X21" s="608"/>
      <c r="Y21" s="609"/>
      <c r="Z21" s="610">
        <v>0</v>
      </c>
      <c r="AA21" s="610"/>
      <c r="AB21" s="610"/>
      <c r="AC21" s="610"/>
      <c r="AD21" s="611">
        <v>688</v>
      </c>
      <c r="AE21" s="611"/>
      <c r="AF21" s="611"/>
      <c r="AG21" s="611"/>
      <c r="AH21" s="611"/>
      <c r="AI21" s="611"/>
      <c r="AJ21" s="611"/>
      <c r="AK21" s="611"/>
      <c r="AL21" s="612">
        <v>0</v>
      </c>
      <c r="AM21" s="613"/>
      <c r="AN21" s="613"/>
      <c r="AO21" s="614"/>
      <c r="AP21" s="604" t="s">
        <v>277</v>
      </c>
      <c r="AQ21" s="620"/>
      <c r="AR21" s="620"/>
      <c r="AS21" s="620"/>
      <c r="AT21" s="620"/>
      <c r="AU21" s="620"/>
      <c r="AV21" s="620"/>
      <c r="AW21" s="620"/>
      <c r="AX21" s="620"/>
      <c r="AY21" s="620"/>
      <c r="AZ21" s="620"/>
      <c r="BA21" s="620"/>
      <c r="BB21" s="620"/>
      <c r="BC21" s="620"/>
      <c r="BD21" s="620"/>
      <c r="BE21" s="620"/>
      <c r="BF21" s="621"/>
      <c r="BG21" s="607">
        <v>782</v>
      </c>
      <c r="BH21" s="608"/>
      <c r="BI21" s="608"/>
      <c r="BJ21" s="608"/>
      <c r="BK21" s="608"/>
      <c r="BL21" s="608"/>
      <c r="BM21" s="608"/>
      <c r="BN21" s="609"/>
      <c r="BO21" s="610">
        <v>0</v>
      </c>
      <c r="BP21" s="610"/>
      <c r="BQ21" s="610"/>
      <c r="BR21" s="610"/>
      <c r="BS21" s="611" t="s">
        <v>126</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278</v>
      </c>
      <c r="C22" s="637"/>
      <c r="D22" s="637"/>
      <c r="E22" s="637"/>
      <c r="F22" s="637"/>
      <c r="G22" s="637"/>
      <c r="H22" s="637"/>
      <c r="I22" s="637"/>
      <c r="J22" s="637"/>
      <c r="K22" s="637"/>
      <c r="L22" s="637"/>
      <c r="M22" s="637"/>
      <c r="N22" s="637"/>
      <c r="O22" s="637"/>
      <c r="P22" s="637"/>
      <c r="Q22" s="638"/>
      <c r="R22" s="607">
        <v>15534</v>
      </c>
      <c r="S22" s="608"/>
      <c r="T22" s="608"/>
      <c r="U22" s="608"/>
      <c r="V22" s="608"/>
      <c r="W22" s="608"/>
      <c r="X22" s="608"/>
      <c r="Y22" s="609"/>
      <c r="Z22" s="610">
        <v>0.2</v>
      </c>
      <c r="AA22" s="610"/>
      <c r="AB22" s="610"/>
      <c r="AC22" s="610"/>
      <c r="AD22" s="611">
        <v>15534</v>
      </c>
      <c r="AE22" s="611"/>
      <c r="AF22" s="611"/>
      <c r="AG22" s="611"/>
      <c r="AH22" s="611"/>
      <c r="AI22" s="611"/>
      <c r="AJ22" s="611"/>
      <c r="AK22" s="611"/>
      <c r="AL22" s="612">
        <v>0.40000000596046448</v>
      </c>
      <c r="AM22" s="613"/>
      <c r="AN22" s="613"/>
      <c r="AO22" s="614"/>
      <c r="AP22" s="604" t="s">
        <v>279</v>
      </c>
      <c r="AQ22" s="620"/>
      <c r="AR22" s="620"/>
      <c r="AS22" s="620"/>
      <c r="AT22" s="620"/>
      <c r="AU22" s="620"/>
      <c r="AV22" s="620"/>
      <c r="AW22" s="620"/>
      <c r="AX22" s="620"/>
      <c r="AY22" s="620"/>
      <c r="AZ22" s="620"/>
      <c r="BA22" s="620"/>
      <c r="BB22" s="620"/>
      <c r="BC22" s="620"/>
      <c r="BD22" s="620"/>
      <c r="BE22" s="620"/>
      <c r="BF22" s="621"/>
      <c r="BG22" s="607" t="s">
        <v>126</v>
      </c>
      <c r="BH22" s="608"/>
      <c r="BI22" s="608"/>
      <c r="BJ22" s="608"/>
      <c r="BK22" s="608"/>
      <c r="BL22" s="608"/>
      <c r="BM22" s="608"/>
      <c r="BN22" s="609"/>
      <c r="BO22" s="610" t="s">
        <v>126</v>
      </c>
      <c r="BP22" s="610"/>
      <c r="BQ22" s="610"/>
      <c r="BR22" s="610"/>
      <c r="BS22" s="611" t="s">
        <v>126</v>
      </c>
      <c r="BT22" s="611"/>
      <c r="BU22" s="611"/>
      <c r="BV22" s="611"/>
      <c r="BW22" s="611"/>
      <c r="BX22" s="611"/>
      <c r="BY22" s="611"/>
      <c r="BZ22" s="611"/>
      <c r="CA22" s="611"/>
      <c r="CB22" s="615"/>
      <c r="CD22" s="589" t="s">
        <v>280</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281</v>
      </c>
      <c r="C23" s="605"/>
      <c r="D23" s="605"/>
      <c r="E23" s="605"/>
      <c r="F23" s="605"/>
      <c r="G23" s="605"/>
      <c r="H23" s="605"/>
      <c r="I23" s="605"/>
      <c r="J23" s="605"/>
      <c r="K23" s="605"/>
      <c r="L23" s="605"/>
      <c r="M23" s="605"/>
      <c r="N23" s="605"/>
      <c r="O23" s="605"/>
      <c r="P23" s="605"/>
      <c r="Q23" s="606"/>
      <c r="R23" s="607">
        <v>1828805</v>
      </c>
      <c r="S23" s="608"/>
      <c r="T23" s="608"/>
      <c r="U23" s="608"/>
      <c r="V23" s="608"/>
      <c r="W23" s="608"/>
      <c r="X23" s="608"/>
      <c r="Y23" s="609"/>
      <c r="Z23" s="610">
        <v>24.3</v>
      </c>
      <c r="AA23" s="610"/>
      <c r="AB23" s="610"/>
      <c r="AC23" s="610"/>
      <c r="AD23" s="611">
        <v>1732694</v>
      </c>
      <c r="AE23" s="611"/>
      <c r="AF23" s="611"/>
      <c r="AG23" s="611"/>
      <c r="AH23" s="611"/>
      <c r="AI23" s="611"/>
      <c r="AJ23" s="611"/>
      <c r="AK23" s="611"/>
      <c r="AL23" s="612">
        <v>44.1</v>
      </c>
      <c r="AM23" s="613"/>
      <c r="AN23" s="613"/>
      <c r="AO23" s="614"/>
      <c r="AP23" s="604" t="s">
        <v>282</v>
      </c>
      <c r="AQ23" s="620"/>
      <c r="AR23" s="620"/>
      <c r="AS23" s="620"/>
      <c r="AT23" s="620"/>
      <c r="AU23" s="620"/>
      <c r="AV23" s="620"/>
      <c r="AW23" s="620"/>
      <c r="AX23" s="620"/>
      <c r="AY23" s="620"/>
      <c r="AZ23" s="620"/>
      <c r="BA23" s="620"/>
      <c r="BB23" s="620"/>
      <c r="BC23" s="620"/>
      <c r="BD23" s="620"/>
      <c r="BE23" s="620"/>
      <c r="BF23" s="621"/>
      <c r="BG23" s="607" t="s">
        <v>126</v>
      </c>
      <c r="BH23" s="608"/>
      <c r="BI23" s="608"/>
      <c r="BJ23" s="608"/>
      <c r="BK23" s="608"/>
      <c r="BL23" s="608"/>
      <c r="BM23" s="608"/>
      <c r="BN23" s="609"/>
      <c r="BO23" s="610" t="s">
        <v>126</v>
      </c>
      <c r="BP23" s="610"/>
      <c r="BQ23" s="610"/>
      <c r="BR23" s="610"/>
      <c r="BS23" s="611" t="s">
        <v>126</v>
      </c>
      <c r="BT23" s="611"/>
      <c r="BU23" s="611"/>
      <c r="BV23" s="611"/>
      <c r="BW23" s="611"/>
      <c r="BX23" s="611"/>
      <c r="BY23" s="611"/>
      <c r="BZ23" s="611"/>
      <c r="CA23" s="611"/>
      <c r="CB23" s="615"/>
      <c r="CD23" s="589" t="s">
        <v>221</v>
      </c>
      <c r="CE23" s="590"/>
      <c r="CF23" s="590"/>
      <c r="CG23" s="590"/>
      <c r="CH23" s="590"/>
      <c r="CI23" s="590"/>
      <c r="CJ23" s="590"/>
      <c r="CK23" s="590"/>
      <c r="CL23" s="590"/>
      <c r="CM23" s="590"/>
      <c r="CN23" s="590"/>
      <c r="CO23" s="590"/>
      <c r="CP23" s="590"/>
      <c r="CQ23" s="591"/>
      <c r="CR23" s="589" t="s">
        <v>283</v>
      </c>
      <c r="CS23" s="590"/>
      <c r="CT23" s="590"/>
      <c r="CU23" s="590"/>
      <c r="CV23" s="590"/>
      <c r="CW23" s="590"/>
      <c r="CX23" s="590"/>
      <c r="CY23" s="591"/>
      <c r="CZ23" s="589" t="s">
        <v>284</v>
      </c>
      <c r="DA23" s="590"/>
      <c r="DB23" s="590"/>
      <c r="DC23" s="591"/>
      <c r="DD23" s="589" t="s">
        <v>285</v>
      </c>
      <c r="DE23" s="590"/>
      <c r="DF23" s="590"/>
      <c r="DG23" s="590"/>
      <c r="DH23" s="590"/>
      <c r="DI23" s="590"/>
      <c r="DJ23" s="590"/>
      <c r="DK23" s="591"/>
      <c r="DL23" s="631" t="s">
        <v>286</v>
      </c>
      <c r="DM23" s="632"/>
      <c r="DN23" s="632"/>
      <c r="DO23" s="632"/>
      <c r="DP23" s="632"/>
      <c r="DQ23" s="632"/>
      <c r="DR23" s="632"/>
      <c r="DS23" s="632"/>
      <c r="DT23" s="632"/>
      <c r="DU23" s="632"/>
      <c r="DV23" s="633"/>
      <c r="DW23" s="589" t="s">
        <v>287</v>
      </c>
      <c r="DX23" s="590"/>
      <c r="DY23" s="590"/>
      <c r="DZ23" s="590"/>
      <c r="EA23" s="590"/>
      <c r="EB23" s="590"/>
      <c r="EC23" s="591"/>
    </row>
    <row r="24" spans="2:133" ht="11.25" customHeight="1" x14ac:dyDescent="0.2">
      <c r="B24" s="604" t="s">
        <v>288</v>
      </c>
      <c r="C24" s="605"/>
      <c r="D24" s="605"/>
      <c r="E24" s="605"/>
      <c r="F24" s="605"/>
      <c r="G24" s="605"/>
      <c r="H24" s="605"/>
      <c r="I24" s="605"/>
      <c r="J24" s="605"/>
      <c r="K24" s="605"/>
      <c r="L24" s="605"/>
      <c r="M24" s="605"/>
      <c r="N24" s="605"/>
      <c r="O24" s="605"/>
      <c r="P24" s="605"/>
      <c r="Q24" s="606"/>
      <c r="R24" s="607">
        <v>1732694</v>
      </c>
      <c r="S24" s="608"/>
      <c r="T24" s="608"/>
      <c r="U24" s="608"/>
      <c r="V24" s="608"/>
      <c r="W24" s="608"/>
      <c r="X24" s="608"/>
      <c r="Y24" s="609"/>
      <c r="Z24" s="610">
        <v>23</v>
      </c>
      <c r="AA24" s="610"/>
      <c r="AB24" s="610"/>
      <c r="AC24" s="610"/>
      <c r="AD24" s="611">
        <v>1732694</v>
      </c>
      <c r="AE24" s="611"/>
      <c r="AF24" s="611"/>
      <c r="AG24" s="611"/>
      <c r="AH24" s="611"/>
      <c r="AI24" s="611"/>
      <c r="AJ24" s="611"/>
      <c r="AK24" s="611"/>
      <c r="AL24" s="612">
        <v>44.1</v>
      </c>
      <c r="AM24" s="613"/>
      <c r="AN24" s="613"/>
      <c r="AO24" s="614"/>
      <c r="AP24" s="604" t="s">
        <v>289</v>
      </c>
      <c r="AQ24" s="620"/>
      <c r="AR24" s="620"/>
      <c r="AS24" s="620"/>
      <c r="AT24" s="620"/>
      <c r="AU24" s="620"/>
      <c r="AV24" s="620"/>
      <c r="AW24" s="620"/>
      <c r="AX24" s="620"/>
      <c r="AY24" s="620"/>
      <c r="AZ24" s="620"/>
      <c r="BA24" s="620"/>
      <c r="BB24" s="620"/>
      <c r="BC24" s="620"/>
      <c r="BD24" s="620"/>
      <c r="BE24" s="620"/>
      <c r="BF24" s="621"/>
      <c r="BG24" s="607" t="s">
        <v>126</v>
      </c>
      <c r="BH24" s="608"/>
      <c r="BI24" s="608"/>
      <c r="BJ24" s="608"/>
      <c r="BK24" s="608"/>
      <c r="BL24" s="608"/>
      <c r="BM24" s="608"/>
      <c r="BN24" s="609"/>
      <c r="BO24" s="610" t="s">
        <v>126</v>
      </c>
      <c r="BP24" s="610"/>
      <c r="BQ24" s="610"/>
      <c r="BR24" s="610"/>
      <c r="BS24" s="611" t="s">
        <v>126</v>
      </c>
      <c r="BT24" s="611"/>
      <c r="BU24" s="611"/>
      <c r="BV24" s="611"/>
      <c r="BW24" s="611"/>
      <c r="BX24" s="611"/>
      <c r="BY24" s="611"/>
      <c r="BZ24" s="611"/>
      <c r="CA24" s="611"/>
      <c r="CB24" s="615"/>
      <c r="CD24" s="593" t="s">
        <v>290</v>
      </c>
      <c r="CE24" s="594"/>
      <c r="CF24" s="594"/>
      <c r="CG24" s="594"/>
      <c r="CH24" s="594"/>
      <c r="CI24" s="594"/>
      <c r="CJ24" s="594"/>
      <c r="CK24" s="594"/>
      <c r="CL24" s="594"/>
      <c r="CM24" s="594"/>
      <c r="CN24" s="594"/>
      <c r="CO24" s="594"/>
      <c r="CP24" s="594"/>
      <c r="CQ24" s="595"/>
      <c r="CR24" s="596">
        <v>2676831</v>
      </c>
      <c r="CS24" s="597"/>
      <c r="CT24" s="597"/>
      <c r="CU24" s="597"/>
      <c r="CV24" s="597"/>
      <c r="CW24" s="597"/>
      <c r="CX24" s="597"/>
      <c r="CY24" s="598"/>
      <c r="CZ24" s="601">
        <v>37.700000000000003</v>
      </c>
      <c r="DA24" s="602"/>
      <c r="DB24" s="602"/>
      <c r="DC24" s="618"/>
      <c r="DD24" s="639">
        <v>1872674</v>
      </c>
      <c r="DE24" s="597"/>
      <c r="DF24" s="597"/>
      <c r="DG24" s="597"/>
      <c r="DH24" s="597"/>
      <c r="DI24" s="597"/>
      <c r="DJ24" s="597"/>
      <c r="DK24" s="598"/>
      <c r="DL24" s="639">
        <v>1821617</v>
      </c>
      <c r="DM24" s="597"/>
      <c r="DN24" s="597"/>
      <c r="DO24" s="597"/>
      <c r="DP24" s="597"/>
      <c r="DQ24" s="597"/>
      <c r="DR24" s="597"/>
      <c r="DS24" s="597"/>
      <c r="DT24" s="597"/>
      <c r="DU24" s="597"/>
      <c r="DV24" s="598"/>
      <c r="DW24" s="601">
        <v>43.6</v>
      </c>
      <c r="DX24" s="602"/>
      <c r="DY24" s="602"/>
      <c r="DZ24" s="602"/>
      <c r="EA24" s="602"/>
      <c r="EB24" s="602"/>
      <c r="EC24" s="603"/>
    </row>
    <row r="25" spans="2:133" ht="11.25" customHeight="1" x14ac:dyDescent="0.2">
      <c r="B25" s="604" t="s">
        <v>291</v>
      </c>
      <c r="C25" s="605"/>
      <c r="D25" s="605"/>
      <c r="E25" s="605"/>
      <c r="F25" s="605"/>
      <c r="G25" s="605"/>
      <c r="H25" s="605"/>
      <c r="I25" s="605"/>
      <c r="J25" s="605"/>
      <c r="K25" s="605"/>
      <c r="L25" s="605"/>
      <c r="M25" s="605"/>
      <c r="N25" s="605"/>
      <c r="O25" s="605"/>
      <c r="P25" s="605"/>
      <c r="Q25" s="606"/>
      <c r="R25" s="607">
        <v>96094</v>
      </c>
      <c r="S25" s="608"/>
      <c r="T25" s="608"/>
      <c r="U25" s="608"/>
      <c r="V25" s="608"/>
      <c r="W25" s="608"/>
      <c r="X25" s="608"/>
      <c r="Y25" s="609"/>
      <c r="Z25" s="610">
        <v>1.3</v>
      </c>
      <c r="AA25" s="610"/>
      <c r="AB25" s="610"/>
      <c r="AC25" s="610"/>
      <c r="AD25" s="611" t="s">
        <v>126</v>
      </c>
      <c r="AE25" s="611"/>
      <c r="AF25" s="611"/>
      <c r="AG25" s="611"/>
      <c r="AH25" s="611"/>
      <c r="AI25" s="611"/>
      <c r="AJ25" s="611"/>
      <c r="AK25" s="611"/>
      <c r="AL25" s="612" t="s">
        <v>126</v>
      </c>
      <c r="AM25" s="613"/>
      <c r="AN25" s="613"/>
      <c r="AO25" s="614"/>
      <c r="AP25" s="604" t="s">
        <v>292</v>
      </c>
      <c r="AQ25" s="620"/>
      <c r="AR25" s="620"/>
      <c r="AS25" s="620"/>
      <c r="AT25" s="620"/>
      <c r="AU25" s="620"/>
      <c r="AV25" s="620"/>
      <c r="AW25" s="620"/>
      <c r="AX25" s="620"/>
      <c r="AY25" s="620"/>
      <c r="AZ25" s="620"/>
      <c r="BA25" s="620"/>
      <c r="BB25" s="620"/>
      <c r="BC25" s="620"/>
      <c r="BD25" s="620"/>
      <c r="BE25" s="620"/>
      <c r="BF25" s="621"/>
      <c r="BG25" s="607" t="s">
        <v>126</v>
      </c>
      <c r="BH25" s="608"/>
      <c r="BI25" s="608"/>
      <c r="BJ25" s="608"/>
      <c r="BK25" s="608"/>
      <c r="BL25" s="608"/>
      <c r="BM25" s="608"/>
      <c r="BN25" s="609"/>
      <c r="BO25" s="610" t="s">
        <v>126</v>
      </c>
      <c r="BP25" s="610"/>
      <c r="BQ25" s="610"/>
      <c r="BR25" s="610"/>
      <c r="BS25" s="611" t="s">
        <v>126</v>
      </c>
      <c r="BT25" s="611"/>
      <c r="BU25" s="611"/>
      <c r="BV25" s="611"/>
      <c r="BW25" s="611"/>
      <c r="BX25" s="611"/>
      <c r="BY25" s="611"/>
      <c r="BZ25" s="611"/>
      <c r="CA25" s="611"/>
      <c r="CB25" s="615"/>
      <c r="CD25" s="604" t="s">
        <v>293</v>
      </c>
      <c r="CE25" s="605"/>
      <c r="CF25" s="605"/>
      <c r="CG25" s="605"/>
      <c r="CH25" s="605"/>
      <c r="CI25" s="605"/>
      <c r="CJ25" s="605"/>
      <c r="CK25" s="605"/>
      <c r="CL25" s="605"/>
      <c r="CM25" s="605"/>
      <c r="CN25" s="605"/>
      <c r="CO25" s="605"/>
      <c r="CP25" s="605"/>
      <c r="CQ25" s="606"/>
      <c r="CR25" s="607">
        <v>1224247</v>
      </c>
      <c r="CS25" s="640"/>
      <c r="CT25" s="640"/>
      <c r="CU25" s="640"/>
      <c r="CV25" s="640"/>
      <c r="CW25" s="640"/>
      <c r="CX25" s="640"/>
      <c r="CY25" s="641"/>
      <c r="CZ25" s="612">
        <v>17.2</v>
      </c>
      <c r="DA25" s="634"/>
      <c r="DB25" s="634"/>
      <c r="DC25" s="642"/>
      <c r="DD25" s="616">
        <v>1178750</v>
      </c>
      <c r="DE25" s="640"/>
      <c r="DF25" s="640"/>
      <c r="DG25" s="640"/>
      <c r="DH25" s="640"/>
      <c r="DI25" s="640"/>
      <c r="DJ25" s="640"/>
      <c r="DK25" s="641"/>
      <c r="DL25" s="616">
        <v>1171626</v>
      </c>
      <c r="DM25" s="640"/>
      <c r="DN25" s="640"/>
      <c r="DO25" s="640"/>
      <c r="DP25" s="640"/>
      <c r="DQ25" s="640"/>
      <c r="DR25" s="640"/>
      <c r="DS25" s="640"/>
      <c r="DT25" s="640"/>
      <c r="DU25" s="640"/>
      <c r="DV25" s="641"/>
      <c r="DW25" s="612">
        <v>28.1</v>
      </c>
      <c r="DX25" s="634"/>
      <c r="DY25" s="634"/>
      <c r="DZ25" s="634"/>
      <c r="EA25" s="634"/>
      <c r="EB25" s="634"/>
      <c r="EC25" s="635"/>
    </row>
    <row r="26" spans="2:133" ht="11.25" customHeight="1" x14ac:dyDescent="0.2">
      <c r="B26" s="604" t="s">
        <v>294</v>
      </c>
      <c r="C26" s="605"/>
      <c r="D26" s="605"/>
      <c r="E26" s="605"/>
      <c r="F26" s="605"/>
      <c r="G26" s="605"/>
      <c r="H26" s="605"/>
      <c r="I26" s="605"/>
      <c r="J26" s="605"/>
      <c r="K26" s="605"/>
      <c r="L26" s="605"/>
      <c r="M26" s="605"/>
      <c r="N26" s="605"/>
      <c r="O26" s="605"/>
      <c r="P26" s="605"/>
      <c r="Q26" s="606"/>
      <c r="R26" s="607">
        <v>17</v>
      </c>
      <c r="S26" s="608"/>
      <c r="T26" s="608"/>
      <c r="U26" s="608"/>
      <c r="V26" s="608"/>
      <c r="W26" s="608"/>
      <c r="X26" s="608"/>
      <c r="Y26" s="609"/>
      <c r="Z26" s="610">
        <v>0</v>
      </c>
      <c r="AA26" s="610"/>
      <c r="AB26" s="610"/>
      <c r="AC26" s="610"/>
      <c r="AD26" s="611" t="s">
        <v>126</v>
      </c>
      <c r="AE26" s="611"/>
      <c r="AF26" s="611"/>
      <c r="AG26" s="611"/>
      <c r="AH26" s="611"/>
      <c r="AI26" s="611"/>
      <c r="AJ26" s="611"/>
      <c r="AK26" s="611"/>
      <c r="AL26" s="612" t="s">
        <v>126</v>
      </c>
      <c r="AM26" s="613"/>
      <c r="AN26" s="613"/>
      <c r="AO26" s="614"/>
      <c r="AP26" s="604" t="s">
        <v>295</v>
      </c>
      <c r="AQ26" s="620"/>
      <c r="AR26" s="620"/>
      <c r="AS26" s="620"/>
      <c r="AT26" s="620"/>
      <c r="AU26" s="620"/>
      <c r="AV26" s="620"/>
      <c r="AW26" s="620"/>
      <c r="AX26" s="620"/>
      <c r="AY26" s="620"/>
      <c r="AZ26" s="620"/>
      <c r="BA26" s="620"/>
      <c r="BB26" s="620"/>
      <c r="BC26" s="620"/>
      <c r="BD26" s="620"/>
      <c r="BE26" s="620"/>
      <c r="BF26" s="621"/>
      <c r="BG26" s="607" t="s">
        <v>126</v>
      </c>
      <c r="BH26" s="608"/>
      <c r="BI26" s="608"/>
      <c r="BJ26" s="608"/>
      <c r="BK26" s="608"/>
      <c r="BL26" s="608"/>
      <c r="BM26" s="608"/>
      <c r="BN26" s="609"/>
      <c r="BO26" s="610" t="s">
        <v>126</v>
      </c>
      <c r="BP26" s="610"/>
      <c r="BQ26" s="610"/>
      <c r="BR26" s="610"/>
      <c r="BS26" s="611" t="s">
        <v>126</v>
      </c>
      <c r="BT26" s="611"/>
      <c r="BU26" s="611"/>
      <c r="BV26" s="611"/>
      <c r="BW26" s="611"/>
      <c r="BX26" s="611"/>
      <c r="BY26" s="611"/>
      <c r="BZ26" s="611"/>
      <c r="CA26" s="611"/>
      <c r="CB26" s="615"/>
      <c r="CD26" s="604" t="s">
        <v>296</v>
      </c>
      <c r="CE26" s="605"/>
      <c r="CF26" s="605"/>
      <c r="CG26" s="605"/>
      <c r="CH26" s="605"/>
      <c r="CI26" s="605"/>
      <c r="CJ26" s="605"/>
      <c r="CK26" s="605"/>
      <c r="CL26" s="605"/>
      <c r="CM26" s="605"/>
      <c r="CN26" s="605"/>
      <c r="CO26" s="605"/>
      <c r="CP26" s="605"/>
      <c r="CQ26" s="606"/>
      <c r="CR26" s="607">
        <v>747191</v>
      </c>
      <c r="CS26" s="608"/>
      <c r="CT26" s="608"/>
      <c r="CU26" s="608"/>
      <c r="CV26" s="608"/>
      <c r="CW26" s="608"/>
      <c r="CX26" s="608"/>
      <c r="CY26" s="609"/>
      <c r="CZ26" s="612">
        <v>10.5</v>
      </c>
      <c r="DA26" s="634"/>
      <c r="DB26" s="634"/>
      <c r="DC26" s="642"/>
      <c r="DD26" s="616">
        <v>709080</v>
      </c>
      <c r="DE26" s="608"/>
      <c r="DF26" s="608"/>
      <c r="DG26" s="608"/>
      <c r="DH26" s="608"/>
      <c r="DI26" s="608"/>
      <c r="DJ26" s="608"/>
      <c r="DK26" s="609"/>
      <c r="DL26" s="616" t="s">
        <v>126</v>
      </c>
      <c r="DM26" s="608"/>
      <c r="DN26" s="608"/>
      <c r="DO26" s="608"/>
      <c r="DP26" s="608"/>
      <c r="DQ26" s="608"/>
      <c r="DR26" s="608"/>
      <c r="DS26" s="608"/>
      <c r="DT26" s="608"/>
      <c r="DU26" s="608"/>
      <c r="DV26" s="609"/>
      <c r="DW26" s="612" t="s">
        <v>126</v>
      </c>
      <c r="DX26" s="634"/>
      <c r="DY26" s="634"/>
      <c r="DZ26" s="634"/>
      <c r="EA26" s="634"/>
      <c r="EB26" s="634"/>
      <c r="EC26" s="635"/>
    </row>
    <row r="27" spans="2:133" ht="11.25" customHeight="1" x14ac:dyDescent="0.2">
      <c r="B27" s="604" t="s">
        <v>297</v>
      </c>
      <c r="C27" s="605"/>
      <c r="D27" s="605"/>
      <c r="E27" s="605"/>
      <c r="F27" s="605"/>
      <c r="G27" s="605"/>
      <c r="H27" s="605"/>
      <c r="I27" s="605"/>
      <c r="J27" s="605"/>
      <c r="K27" s="605"/>
      <c r="L27" s="605"/>
      <c r="M27" s="605"/>
      <c r="N27" s="605"/>
      <c r="O27" s="605"/>
      <c r="P27" s="605"/>
      <c r="Q27" s="606"/>
      <c r="R27" s="607">
        <v>3953639</v>
      </c>
      <c r="S27" s="608"/>
      <c r="T27" s="608"/>
      <c r="U27" s="608"/>
      <c r="V27" s="608"/>
      <c r="W27" s="608"/>
      <c r="X27" s="608"/>
      <c r="Y27" s="609"/>
      <c r="Z27" s="610">
        <v>52.5</v>
      </c>
      <c r="AA27" s="610"/>
      <c r="AB27" s="610"/>
      <c r="AC27" s="610"/>
      <c r="AD27" s="611">
        <v>3857528</v>
      </c>
      <c r="AE27" s="611"/>
      <c r="AF27" s="611"/>
      <c r="AG27" s="611"/>
      <c r="AH27" s="611"/>
      <c r="AI27" s="611"/>
      <c r="AJ27" s="611"/>
      <c r="AK27" s="611"/>
      <c r="AL27" s="612">
        <v>98.199996948242188</v>
      </c>
      <c r="AM27" s="613"/>
      <c r="AN27" s="613"/>
      <c r="AO27" s="614"/>
      <c r="AP27" s="604" t="s">
        <v>298</v>
      </c>
      <c r="AQ27" s="605"/>
      <c r="AR27" s="605"/>
      <c r="AS27" s="605"/>
      <c r="AT27" s="605"/>
      <c r="AU27" s="605"/>
      <c r="AV27" s="605"/>
      <c r="AW27" s="605"/>
      <c r="AX27" s="605"/>
      <c r="AY27" s="605"/>
      <c r="AZ27" s="605"/>
      <c r="BA27" s="605"/>
      <c r="BB27" s="605"/>
      <c r="BC27" s="605"/>
      <c r="BD27" s="605"/>
      <c r="BE27" s="605"/>
      <c r="BF27" s="606"/>
      <c r="BG27" s="607">
        <v>1650131</v>
      </c>
      <c r="BH27" s="608"/>
      <c r="BI27" s="608"/>
      <c r="BJ27" s="608"/>
      <c r="BK27" s="608"/>
      <c r="BL27" s="608"/>
      <c r="BM27" s="608"/>
      <c r="BN27" s="609"/>
      <c r="BO27" s="610">
        <v>100</v>
      </c>
      <c r="BP27" s="610"/>
      <c r="BQ27" s="610"/>
      <c r="BR27" s="610"/>
      <c r="BS27" s="611" t="s">
        <v>126</v>
      </c>
      <c r="BT27" s="611"/>
      <c r="BU27" s="611"/>
      <c r="BV27" s="611"/>
      <c r="BW27" s="611"/>
      <c r="BX27" s="611"/>
      <c r="BY27" s="611"/>
      <c r="BZ27" s="611"/>
      <c r="CA27" s="611"/>
      <c r="CB27" s="615"/>
      <c r="CD27" s="604" t="s">
        <v>299</v>
      </c>
      <c r="CE27" s="605"/>
      <c r="CF27" s="605"/>
      <c r="CG27" s="605"/>
      <c r="CH27" s="605"/>
      <c r="CI27" s="605"/>
      <c r="CJ27" s="605"/>
      <c r="CK27" s="605"/>
      <c r="CL27" s="605"/>
      <c r="CM27" s="605"/>
      <c r="CN27" s="605"/>
      <c r="CO27" s="605"/>
      <c r="CP27" s="605"/>
      <c r="CQ27" s="606"/>
      <c r="CR27" s="607">
        <v>1000526</v>
      </c>
      <c r="CS27" s="640"/>
      <c r="CT27" s="640"/>
      <c r="CU27" s="640"/>
      <c r="CV27" s="640"/>
      <c r="CW27" s="640"/>
      <c r="CX27" s="640"/>
      <c r="CY27" s="641"/>
      <c r="CZ27" s="612">
        <v>14.1</v>
      </c>
      <c r="DA27" s="634"/>
      <c r="DB27" s="634"/>
      <c r="DC27" s="642"/>
      <c r="DD27" s="616">
        <v>241866</v>
      </c>
      <c r="DE27" s="640"/>
      <c r="DF27" s="640"/>
      <c r="DG27" s="640"/>
      <c r="DH27" s="640"/>
      <c r="DI27" s="640"/>
      <c r="DJ27" s="640"/>
      <c r="DK27" s="641"/>
      <c r="DL27" s="616">
        <v>197933</v>
      </c>
      <c r="DM27" s="640"/>
      <c r="DN27" s="640"/>
      <c r="DO27" s="640"/>
      <c r="DP27" s="640"/>
      <c r="DQ27" s="640"/>
      <c r="DR27" s="640"/>
      <c r="DS27" s="640"/>
      <c r="DT27" s="640"/>
      <c r="DU27" s="640"/>
      <c r="DV27" s="641"/>
      <c r="DW27" s="612">
        <v>4.7</v>
      </c>
      <c r="DX27" s="634"/>
      <c r="DY27" s="634"/>
      <c r="DZ27" s="634"/>
      <c r="EA27" s="634"/>
      <c r="EB27" s="634"/>
      <c r="EC27" s="635"/>
    </row>
    <row r="28" spans="2:133" ht="11.25" customHeight="1" x14ac:dyDescent="0.2">
      <c r="B28" s="604" t="s">
        <v>300</v>
      </c>
      <c r="C28" s="605"/>
      <c r="D28" s="605"/>
      <c r="E28" s="605"/>
      <c r="F28" s="605"/>
      <c r="G28" s="605"/>
      <c r="H28" s="605"/>
      <c r="I28" s="605"/>
      <c r="J28" s="605"/>
      <c r="K28" s="605"/>
      <c r="L28" s="605"/>
      <c r="M28" s="605"/>
      <c r="N28" s="605"/>
      <c r="O28" s="605"/>
      <c r="P28" s="605"/>
      <c r="Q28" s="606"/>
      <c r="R28" s="607">
        <v>2399</v>
      </c>
      <c r="S28" s="608"/>
      <c r="T28" s="608"/>
      <c r="U28" s="608"/>
      <c r="V28" s="608"/>
      <c r="W28" s="608"/>
      <c r="X28" s="608"/>
      <c r="Y28" s="609"/>
      <c r="Z28" s="610">
        <v>0</v>
      </c>
      <c r="AA28" s="610"/>
      <c r="AB28" s="610"/>
      <c r="AC28" s="610"/>
      <c r="AD28" s="611">
        <v>2399</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301</v>
      </c>
      <c r="CE28" s="605"/>
      <c r="CF28" s="605"/>
      <c r="CG28" s="605"/>
      <c r="CH28" s="605"/>
      <c r="CI28" s="605"/>
      <c r="CJ28" s="605"/>
      <c r="CK28" s="605"/>
      <c r="CL28" s="605"/>
      <c r="CM28" s="605"/>
      <c r="CN28" s="605"/>
      <c r="CO28" s="605"/>
      <c r="CP28" s="605"/>
      <c r="CQ28" s="606"/>
      <c r="CR28" s="607">
        <v>452058</v>
      </c>
      <c r="CS28" s="608"/>
      <c r="CT28" s="608"/>
      <c r="CU28" s="608"/>
      <c r="CV28" s="608"/>
      <c r="CW28" s="608"/>
      <c r="CX28" s="608"/>
      <c r="CY28" s="609"/>
      <c r="CZ28" s="612">
        <v>6.4</v>
      </c>
      <c r="DA28" s="634"/>
      <c r="DB28" s="634"/>
      <c r="DC28" s="642"/>
      <c r="DD28" s="616">
        <v>452058</v>
      </c>
      <c r="DE28" s="608"/>
      <c r="DF28" s="608"/>
      <c r="DG28" s="608"/>
      <c r="DH28" s="608"/>
      <c r="DI28" s="608"/>
      <c r="DJ28" s="608"/>
      <c r="DK28" s="609"/>
      <c r="DL28" s="616">
        <v>452058</v>
      </c>
      <c r="DM28" s="608"/>
      <c r="DN28" s="608"/>
      <c r="DO28" s="608"/>
      <c r="DP28" s="608"/>
      <c r="DQ28" s="608"/>
      <c r="DR28" s="608"/>
      <c r="DS28" s="608"/>
      <c r="DT28" s="608"/>
      <c r="DU28" s="608"/>
      <c r="DV28" s="609"/>
      <c r="DW28" s="612">
        <v>10.8</v>
      </c>
      <c r="DX28" s="634"/>
      <c r="DY28" s="634"/>
      <c r="DZ28" s="634"/>
      <c r="EA28" s="634"/>
      <c r="EB28" s="634"/>
      <c r="EC28" s="635"/>
    </row>
    <row r="29" spans="2:133" ht="11.25" customHeight="1" x14ac:dyDescent="0.2">
      <c r="B29" s="604" t="s">
        <v>302</v>
      </c>
      <c r="C29" s="605"/>
      <c r="D29" s="605"/>
      <c r="E29" s="605"/>
      <c r="F29" s="605"/>
      <c r="G29" s="605"/>
      <c r="H29" s="605"/>
      <c r="I29" s="605"/>
      <c r="J29" s="605"/>
      <c r="K29" s="605"/>
      <c r="L29" s="605"/>
      <c r="M29" s="605"/>
      <c r="N29" s="605"/>
      <c r="O29" s="605"/>
      <c r="P29" s="605"/>
      <c r="Q29" s="606"/>
      <c r="R29" s="607">
        <v>1862</v>
      </c>
      <c r="S29" s="608"/>
      <c r="T29" s="608"/>
      <c r="U29" s="608"/>
      <c r="V29" s="608"/>
      <c r="W29" s="608"/>
      <c r="X29" s="608"/>
      <c r="Y29" s="609"/>
      <c r="Z29" s="610">
        <v>0</v>
      </c>
      <c r="AA29" s="610"/>
      <c r="AB29" s="610"/>
      <c r="AC29" s="610"/>
      <c r="AD29" s="611" t="s">
        <v>126</v>
      </c>
      <c r="AE29" s="611"/>
      <c r="AF29" s="611"/>
      <c r="AG29" s="611"/>
      <c r="AH29" s="611"/>
      <c r="AI29" s="611"/>
      <c r="AJ29" s="611"/>
      <c r="AK29" s="611"/>
      <c r="AL29" s="612" t="s">
        <v>126</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303</v>
      </c>
      <c r="CE29" s="646"/>
      <c r="CF29" s="604" t="s">
        <v>69</v>
      </c>
      <c r="CG29" s="605"/>
      <c r="CH29" s="605"/>
      <c r="CI29" s="605"/>
      <c r="CJ29" s="605"/>
      <c r="CK29" s="605"/>
      <c r="CL29" s="605"/>
      <c r="CM29" s="605"/>
      <c r="CN29" s="605"/>
      <c r="CO29" s="605"/>
      <c r="CP29" s="605"/>
      <c r="CQ29" s="606"/>
      <c r="CR29" s="607">
        <v>452058</v>
      </c>
      <c r="CS29" s="640"/>
      <c r="CT29" s="640"/>
      <c r="CU29" s="640"/>
      <c r="CV29" s="640"/>
      <c r="CW29" s="640"/>
      <c r="CX29" s="640"/>
      <c r="CY29" s="641"/>
      <c r="CZ29" s="612">
        <v>6.4</v>
      </c>
      <c r="DA29" s="634"/>
      <c r="DB29" s="634"/>
      <c r="DC29" s="642"/>
      <c r="DD29" s="616">
        <v>452058</v>
      </c>
      <c r="DE29" s="640"/>
      <c r="DF29" s="640"/>
      <c r="DG29" s="640"/>
      <c r="DH29" s="640"/>
      <c r="DI29" s="640"/>
      <c r="DJ29" s="640"/>
      <c r="DK29" s="641"/>
      <c r="DL29" s="616">
        <v>452058</v>
      </c>
      <c r="DM29" s="640"/>
      <c r="DN29" s="640"/>
      <c r="DO29" s="640"/>
      <c r="DP29" s="640"/>
      <c r="DQ29" s="640"/>
      <c r="DR29" s="640"/>
      <c r="DS29" s="640"/>
      <c r="DT29" s="640"/>
      <c r="DU29" s="640"/>
      <c r="DV29" s="641"/>
      <c r="DW29" s="612">
        <v>10.8</v>
      </c>
      <c r="DX29" s="634"/>
      <c r="DY29" s="634"/>
      <c r="DZ29" s="634"/>
      <c r="EA29" s="634"/>
      <c r="EB29" s="634"/>
      <c r="EC29" s="635"/>
    </row>
    <row r="30" spans="2:133" ht="11.25" customHeight="1" x14ac:dyDescent="0.2">
      <c r="B30" s="604" t="s">
        <v>304</v>
      </c>
      <c r="C30" s="605"/>
      <c r="D30" s="605"/>
      <c r="E30" s="605"/>
      <c r="F30" s="605"/>
      <c r="G30" s="605"/>
      <c r="H30" s="605"/>
      <c r="I30" s="605"/>
      <c r="J30" s="605"/>
      <c r="K30" s="605"/>
      <c r="L30" s="605"/>
      <c r="M30" s="605"/>
      <c r="N30" s="605"/>
      <c r="O30" s="605"/>
      <c r="P30" s="605"/>
      <c r="Q30" s="606"/>
      <c r="R30" s="607">
        <v>108376</v>
      </c>
      <c r="S30" s="608"/>
      <c r="T30" s="608"/>
      <c r="U30" s="608"/>
      <c r="V30" s="608"/>
      <c r="W30" s="608"/>
      <c r="X30" s="608"/>
      <c r="Y30" s="609"/>
      <c r="Z30" s="610">
        <v>1.4</v>
      </c>
      <c r="AA30" s="610"/>
      <c r="AB30" s="610"/>
      <c r="AC30" s="610"/>
      <c r="AD30" s="611">
        <v>53172</v>
      </c>
      <c r="AE30" s="611"/>
      <c r="AF30" s="611"/>
      <c r="AG30" s="611"/>
      <c r="AH30" s="611"/>
      <c r="AI30" s="611"/>
      <c r="AJ30" s="611"/>
      <c r="AK30" s="611"/>
      <c r="AL30" s="612">
        <v>1.4</v>
      </c>
      <c r="AM30" s="613"/>
      <c r="AN30" s="613"/>
      <c r="AO30" s="614"/>
      <c r="AP30" s="589" t="s">
        <v>221</v>
      </c>
      <c r="AQ30" s="590"/>
      <c r="AR30" s="590"/>
      <c r="AS30" s="590"/>
      <c r="AT30" s="590"/>
      <c r="AU30" s="590"/>
      <c r="AV30" s="590"/>
      <c r="AW30" s="590"/>
      <c r="AX30" s="590"/>
      <c r="AY30" s="590"/>
      <c r="AZ30" s="590"/>
      <c r="BA30" s="590"/>
      <c r="BB30" s="590"/>
      <c r="BC30" s="590"/>
      <c r="BD30" s="590"/>
      <c r="BE30" s="590"/>
      <c r="BF30" s="591"/>
      <c r="BG30" s="589" t="s">
        <v>305</v>
      </c>
      <c r="BH30" s="643"/>
      <c r="BI30" s="643"/>
      <c r="BJ30" s="643"/>
      <c r="BK30" s="643"/>
      <c r="BL30" s="643"/>
      <c r="BM30" s="643"/>
      <c r="BN30" s="643"/>
      <c r="BO30" s="643"/>
      <c r="BP30" s="643"/>
      <c r="BQ30" s="644"/>
      <c r="BR30" s="589" t="s">
        <v>306</v>
      </c>
      <c r="BS30" s="643"/>
      <c r="BT30" s="643"/>
      <c r="BU30" s="643"/>
      <c r="BV30" s="643"/>
      <c r="BW30" s="643"/>
      <c r="BX30" s="643"/>
      <c r="BY30" s="643"/>
      <c r="BZ30" s="643"/>
      <c r="CA30" s="643"/>
      <c r="CB30" s="644"/>
      <c r="CD30" s="647"/>
      <c r="CE30" s="648"/>
      <c r="CF30" s="604" t="s">
        <v>307</v>
      </c>
      <c r="CG30" s="605"/>
      <c r="CH30" s="605"/>
      <c r="CI30" s="605"/>
      <c r="CJ30" s="605"/>
      <c r="CK30" s="605"/>
      <c r="CL30" s="605"/>
      <c r="CM30" s="605"/>
      <c r="CN30" s="605"/>
      <c r="CO30" s="605"/>
      <c r="CP30" s="605"/>
      <c r="CQ30" s="606"/>
      <c r="CR30" s="607">
        <v>428993</v>
      </c>
      <c r="CS30" s="608"/>
      <c r="CT30" s="608"/>
      <c r="CU30" s="608"/>
      <c r="CV30" s="608"/>
      <c r="CW30" s="608"/>
      <c r="CX30" s="608"/>
      <c r="CY30" s="609"/>
      <c r="CZ30" s="612">
        <v>6</v>
      </c>
      <c r="DA30" s="634"/>
      <c r="DB30" s="634"/>
      <c r="DC30" s="642"/>
      <c r="DD30" s="616">
        <v>428993</v>
      </c>
      <c r="DE30" s="608"/>
      <c r="DF30" s="608"/>
      <c r="DG30" s="608"/>
      <c r="DH30" s="608"/>
      <c r="DI30" s="608"/>
      <c r="DJ30" s="608"/>
      <c r="DK30" s="609"/>
      <c r="DL30" s="616">
        <v>428993</v>
      </c>
      <c r="DM30" s="608"/>
      <c r="DN30" s="608"/>
      <c r="DO30" s="608"/>
      <c r="DP30" s="608"/>
      <c r="DQ30" s="608"/>
      <c r="DR30" s="608"/>
      <c r="DS30" s="608"/>
      <c r="DT30" s="608"/>
      <c r="DU30" s="608"/>
      <c r="DV30" s="609"/>
      <c r="DW30" s="612">
        <v>10.3</v>
      </c>
      <c r="DX30" s="634"/>
      <c r="DY30" s="634"/>
      <c r="DZ30" s="634"/>
      <c r="EA30" s="634"/>
      <c r="EB30" s="634"/>
      <c r="EC30" s="635"/>
    </row>
    <row r="31" spans="2:133" ht="11.25" customHeight="1" x14ac:dyDescent="0.2">
      <c r="B31" s="604" t="s">
        <v>308</v>
      </c>
      <c r="C31" s="605"/>
      <c r="D31" s="605"/>
      <c r="E31" s="605"/>
      <c r="F31" s="605"/>
      <c r="G31" s="605"/>
      <c r="H31" s="605"/>
      <c r="I31" s="605"/>
      <c r="J31" s="605"/>
      <c r="K31" s="605"/>
      <c r="L31" s="605"/>
      <c r="M31" s="605"/>
      <c r="N31" s="605"/>
      <c r="O31" s="605"/>
      <c r="P31" s="605"/>
      <c r="Q31" s="606"/>
      <c r="R31" s="607">
        <v>6955</v>
      </c>
      <c r="S31" s="608"/>
      <c r="T31" s="608"/>
      <c r="U31" s="608"/>
      <c r="V31" s="608"/>
      <c r="W31" s="608"/>
      <c r="X31" s="608"/>
      <c r="Y31" s="609"/>
      <c r="Z31" s="610">
        <v>0.1</v>
      </c>
      <c r="AA31" s="610"/>
      <c r="AB31" s="610"/>
      <c r="AC31" s="610"/>
      <c r="AD31" s="611" t="s">
        <v>126</v>
      </c>
      <c r="AE31" s="611"/>
      <c r="AF31" s="611"/>
      <c r="AG31" s="611"/>
      <c r="AH31" s="611"/>
      <c r="AI31" s="611"/>
      <c r="AJ31" s="611"/>
      <c r="AK31" s="611"/>
      <c r="AL31" s="612" t="s">
        <v>126</v>
      </c>
      <c r="AM31" s="613"/>
      <c r="AN31" s="613"/>
      <c r="AO31" s="614"/>
      <c r="AP31" s="655" t="s">
        <v>309</v>
      </c>
      <c r="AQ31" s="656"/>
      <c r="AR31" s="656"/>
      <c r="AS31" s="656"/>
      <c r="AT31" s="661" t="s">
        <v>310</v>
      </c>
      <c r="AU31" s="347"/>
      <c r="AV31" s="347"/>
      <c r="AW31" s="347"/>
      <c r="AX31" s="593" t="s">
        <v>186</v>
      </c>
      <c r="AY31" s="594"/>
      <c r="AZ31" s="594"/>
      <c r="BA31" s="594"/>
      <c r="BB31" s="594"/>
      <c r="BC31" s="594"/>
      <c r="BD31" s="594"/>
      <c r="BE31" s="594"/>
      <c r="BF31" s="595"/>
      <c r="BG31" s="654">
        <v>98.4</v>
      </c>
      <c r="BH31" s="651"/>
      <c r="BI31" s="651"/>
      <c r="BJ31" s="651"/>
      <c r="BK31" s="651"/>
      <c r="BL31" s="651"/>
      <c r="BM31" s="602">
        <v>91.9</v>
      </c>
      <c r="BN31" s="651"/>
      <c r="BO31" s="651"/>
      <c r="BP31" s="651"/>
      <c r="BQ31" s="652"/>
      <c r="BR31" s="654">
        <v>97.7</v>
      </c>
      <c r="BS31" s="651"/>
      <c r="BT31" s="651"/>
      <c r="BU31" s="651"/>
      <c r="BV31" s="651"/>
      <c r="BW31" s="651"/>
      <c r="BX31" s="602">
        <v>91.2</v>
      </c>
      <c r="BY31" s="651"/>
      <c r="BZ31" s="651"/>
      <c r="CA31" s="651"/>
      <c r="CB31" s="652"/>
      <c r="CD31" s="647"/>
      <c r="CE31" s="648"/>
      <c r="CF31" s="604" t="s">
        <v>311</v>
      </c>
      <c r="CG31" s="605"/>
      <c r="CH31" s="605"/>
      <c r="CI31" s="605"/>
      <c r="CJ31" s="605"/>
      <c r="CK31" s="605"/>
      <c r="CL31" s="605"/>
      <c r="CM31" s="605"/>
      <c r="CN31" s="605"/>
      <c r="CO31" s="605"/>
      <c r="CP31" s="605"/>
      <c r="CQ31" s="606"/>
      <c r="CR31" s="607">
        <v>23065</v>
      </c>
      <c r="CS31" s="640"/>
      <c r="CT31" s="640"/>
      <c r="CU31" s="640"/>
      <c r="CV31" s="640"/>
      <c r="CW31" s="640"/>
      <c r="CX31" s="640"/>
      <c r="CY31" s="641"/>
      <c r="CZ31" s="612">
        <v>0.3</v>
      </c>
      <c r="DA31" s="634"/>
      <c r="DB31" s="634"/>
      <c r="DC31" s="642"/>
      <c r="DD31" s="616">
        <v>23065</v>
      </c>
      <c r="DE31" s="640"/>
      <c r="DF31" s="640"/>
      <c r="DG31" s="640"/>
      <c r="DH31" s="640"/>
      <c r="DI31" s="640"/>
      <c r="DJ31" s="640"/>
      <c r="DK31" s="641"/>
      <c r="DL31" s="616">
        <v>23065</v>
      </c>
      <c r="DM31" s="640"/>
      <c r="DN31" s="640"/>
      <c r="DO31" s="640"/>
      <c r="DP31" s="640"/>
      <c r="DQ31" s="640"/>
      <c r="DR31" s="640"/>
      <c r="DS31" s="640"/>
      <c r="DT31" s="640"/>
      <c r="DU31" s="640"/>
      <c r="DV31" s="641"/>
      <c r="DW31" s="612">
        <v>0.6</v>
      </c>
      <c r="DX31" s="634"/>
      <c r="DY31" s="634"/>
      <c r="DZ31" s="634"/>
      <c r="EA31" s="634"/>
      <c r="EB31" s="634"/>
      <c r="EC31" s="635"/>
    </row>
    <row r="32" spans="2:133" ht="11.25" customHeight="1" x14ac:dyDescent="0.2">
      <c r="B32" s="604" t="s">
        <v>312</v>
      </c>
      <c r="C32" s="605"/>
      <c r="D32" s="605"/>
      <c r="E32" s="605"/>
      <c r="F32" s="605"/>
      <c r="G32" s="605"/>
      <c r="H32" s="605"/>
      <c r="I32" s="605"/>
      <c r="J32" s="605"/>
      <c r="K32" s="605"/>
      <c r="L32" s="605"/>
      <c r="M32" s="605"/>
      <c r="N32" s="605"/>
      <c r="O32" s="605"/>
      <c r="P32" s="605"/>
      <c r="Q32" s="606"/>
      <c r="R32" s="607">
        <v>921735</v>
      </c>
      <c r="S32" s="608"/>
      <c r="T32" s="608"/>
      <c r="U32" s="608"/>
      <c r="V32" s="608"/>
      <c r="W32" s="608"/>
      <c r="X32" s="608"/>
      <c r="Y32" s="609"/>
      <c r="Z32" s="610">
        <v>12.2</v>
      </c>
      <c r="AA32" s="610"/>
      <c r="AB32" s="610"/>
      <c r="AC32" s="610"/>
      <c r="AD32" s="611" t="s">
        <v>126</v>
      </c>
      <c r="AE32" s="611"/>
      <c r="AF32" s="611"/>
      <c r="AG32" s="611"/>
      <c r="AH32" s="611"/>
      <c r="AI32" s="611"/>
      <c r="AJ32" s="611"/>
      <c r="AK32" s="611"/>
      <c r="AL32" s="612" t="s">
        <v>126</v>
      </c>
      <c r="AM32" s="613"/>
      <c r="AN32" s="613"/>
      <c r="AO32" s="614"/>
      <c r="AP32" s="657"/>
      <c r="AQ32" s="658"/>
      <c r="AR32" s="658"/>
      <c r="AS32" s="658"/>
      <c r="AT32" s="662"/>
      <c r="AU32" s="205" t="s">
        <v>313</v>
      </c>
      <c r="AX32" s="604" t="s">
        <v>314</v>
      </c>
      <c r="AY32" s="605"/>
      <c r="AZ32" s="605"/>
      <c r="BA32" s="605"/>
      <c r="BB32" s="605"/>
      <c r="BC32" s="605"/>
      <c r="BD32" s="605"/>
      <c r="BE32" s="605"/>
      <c r="BF32" s="606"/>
      <c r="BG32" s="664">
        <v>98.6</v>
      </c>
      <c r="BH32" s="640"/>
      <c r="BI32" s="640"/>
      <c r="BJ32" s="640"/>
      <c r="BK32" s="640"/>
      <c r="BL32" s="640"/>
      <c r="BM32" s="613">
        <v>94</v>
      </c>
      <c r="BN32" s="640"/>
      <c r="BO32" s="640"/>
      <c r="BP32" s="640"/>
      <c r="BQ32" s="653"/>
      <c r="BR32" s="664">
        <v>98.8</v>
      </c>
      <c r="BS32" s="640"/>
      <c r="BT32" s="640"/>
      <c r="BU32" s="640"/>
      <c r="BV32" s="640"/>
      <c r="BW32" s="640"/>
      <c r="BX32" s="613">
        <v>93.5</v>
      </c>
      <c r="BY32" s="640"/>
      <c r="BZ32" s="640"/>
      <c r="CA32" s="640"/>
      <c r="CB32" s="653"/>
      <c r="CD32" s="649"/>
      <c r="CE32" s="650"/>
      <c r="CF32" s="604" t="s">
        <v>315</v>
      </c>
      <c r="CG32" s="605"/>
      <c r="CH32" s="605"/>
      <c r="CI32" s="605"/>
      <c r="CJ32" s="605"/>
      <c r="CK32" s="605"/>
      <c r="CL32" s="605"/>
      <c r="CM32" s="605"/>
      <c r="CN32" s="605"/>
      <c r="CO32" s="605"/>
      <c r="CP32" s="605"/>
      <c r="CQ32" s="606"/>
      <c r="CR32" s="607" t="s">
        <v>126</v>
      </c>
      <c r="CS32" s="608"/>
      <c r="CT32" s="608"/>
      <c r="CU32" s="608"/>
      <c r="CV32" s="608"/>
      <c r="CW32" s="608"/>
      <c r="CX32" s="608"/>
      <c r="CY32" s="609"/>
      <c r="CZ32" s="612" t="s">
        <v>126</v>
      </c>
      <c r="DA32" s="634"/>
      <c r="DB32" s="634"/>
      <c r="DC32" s="642"/>
      <c r="DD32" s="616" t="s">
        <v>126</v>
      </c>
      <c r="DE32" s="608"/>
      <c r="DF32" s="608"/>
      <c r="DG32" s="608"/>
      <c r="DH32" s="608"/>
      <c r="DI32" s="608"/>
      <c r="DJ32" s="608"/>
      <c r="DK32" s="609"/>
      <c r="DL32" s="616" t="s">
        <v>126</v>
      </c>
      <c r="DM32" s="608"/>
      <c r="DN32" s="608"/>
      <c r="DO32" s="608"/>
      <c r="DP32" s="608"/>
      <c r="DQ32" s="608"/>
      <c r="DR32" s="608"/>
      <c r="DS32" s="608"/>
      <c r="DT32" s="608"/>
      <c r="DU32" s="608"/>
      <c r="DV32" s="609"/>
      <c r="DW32" s="612" t="s">
        <v>126</v>
      </c>
      <c r="DX32" s="634"/>
      <c r="DY32" s="634"/>
      <c r="DZ32" s="634"/>
      <c r="EA32" s="634"/>
      <c r="EB32" s="634"/>
      <c r="EC32" s="635"/>
    </row>
    <row r="33" spans="2:133" ht="11.25" customHeight="1" x14ac:dyDescent="0.2">
      <c r="B33" s="636" t="s">
        <v>316</v>
      </c>
      <c r="C33" s="637"/>
      <c r="D33" s="637"/>
      <c r="E33" s="637"/>
      <c r="F33" s="637"/>
      <c r="G33" s="637"/>
      <c r="H33" s="637"/>
      <c r="I33" s="637"/>
      <c r="J33" s="637"/>
      <c r="K33" s="637"/>
      <c r="L33" s="637"/>
      <c r="M33" s="637"/>
      <c r="N33" s="637"/>
      <c r="O33" s="637"/>
      <c r="P33" s="637"/>
      <c r="Q33" s="638"/>
      <c r="R33" s="607" t="s">
        <v>126</v>
      </c>
      <c r="S33" s="608"/>
      <c r="T33" s="608"/>
      <c r="U33" s="608"/>
      <c r="V33" s="608"/>
      <c r="W33" s="608"/>
      <c r="X33" s="608"/>
      <c r="Y33" s="609"/>
      <c r="Z33" s="610" t="s">
        <v>126</v>
      </c>
      <c r="AA33" s="610"/>
      <c r="AB33" s="610"/>
      <c r="AC33" s="610"/>
      <c r="AD33" s="611" t="s">
        <v>126</v>
      </c>
      <c r="AE33" s="611"/>
      <c r="AF33" s="611"/>
      <c r="AG33" s="611"/>
      <c r="AH33" s="611"/>
      <c r="AI33" s="611"/>
      <c r="AJ33" s="611"/>
      <c r="AK33" s="611"/>
      <c r="AL33" s="612" t="s">
        <v>126</v>
      </c>
      <c r="AM33" s="613"/>
      <c r="AN33" s="613"/>
      <c r="AO33" s="614"/>
      <c r="AP33" s="659"/>
      <c r="AQ33" s="660"/>
      <c r="AR33" s="660"/>
      <c r="AS33" s="660"/>
      <c r="AT33" s="663"/>
      <c r="AU33" s="343"/>
      <c r="AV33" s="343"/>
      <c r="AW33" s="343"/>
      <c r="AX33" s="625" t="s">
        <v>317</v>
      </c>
      <c r="AY33" s="626"/>
      <c r="AZ33" s="626"/>
      <c r="BA33" s="626"/>
      <c r="BB33" s="626"/>
      <c r="BC33" s="626"/>
      <c r="BD33" s="626"/>
      <c r="BE33" s="626"/>
      <c r="BF33" s="627"/>
      <c r="BG33" s="665">
        <v>98.2</v>
      </c>
      <c r="BH33" s="666"/>
      <c r="BI33" s="666"/>
      <c r="BJ33" s="666"/>
      <c r="BK33" s="666"/>
      <c r="BL33" s="666"/>
      <c r="BM33" s="667">
        <v>89.3</v>
      </c>
      <c r="BN33" s="666"/>
      <c r="BO33" s="666"/>
      <c r="BP33" s="666"/>
      <c r="BQ33" s="668"/>
      <c r="BR33" s="665">
        <v>96.5</v>
      </c>
      <c r="BS33" s="666"/>
      <c r="BT33" s="666"/>
      <c r="BU33" s="666"/>
      <c r="BV33" s="666"/>
      <c r="BW33" s="666"/>
      <c r="BX33" s="667">
        <v>88.4</v>
      </c>
      <c r="BY33" s="666"/>
      <c r="BZ33" s="666"/>
      <c r="CA33" s="666"/>
      <c r="CB33" s="668"/>
      <c r="CD33" s="604" t="s">
        <v>318</v>
      </c>
      <c r="CE33" s="605"/>
      <c r="CF33" s="605"/>
      <c r="CG33" s="605"/>
      <c r="CH33" s="605"/>
      <c r="CI33" s="605"/>
      <c r="CJ33" s="605"/>
      <c r="CK33" s="605"/>
      <c r="CL33" s="605"/>
      <c r="CM33" s="605"/>
      <c r="CN33" s="605"/>
      <c r="CO33" s="605"/>
      <c r="CP33" s="605"/>
      <c r="CQ33" s="606"/>
      <c r="CR33" s="607">
        <v>3612955</v>
      </c>
      <c r="CS33" s="640"/>
      <c r="CT33" s="640"/>
      <c r="CU33" s="640"/>
      <c r="CV33" s="640"/>
      <c r="CW33" s="640"/>
      <c r="CX33" s="640"/>
      <c r="CY33" s="641"/>
      <c r="CZ33" s="612">
        <v>50.9</v>
      </c>
      <c r="DA33" s="634"/>
      <c r="DB33" s="634"/>
      <c r="DC33" s="642"/>
      <c r="DD33" s="616">
        <v>3102639</v>
      </c>
      <c r="DE33" s="640"/>
      <c r="DF33" s="640"/>
      <c r="DG33" s="640"/>
      <c r="DH33" s="640"/>
      <c r="DI33" s="640"/>
      <c r="DJ33" s="640"/>
      <c r="DK33" s="641"/>
      <c r="DL33" s="616">
        <v>1529703</v>
      </c>
      <c r="DM33" s="640"/>
      <c r="DN33" s="640"/>
      <c r="DO33" s="640"/>
      <c r="DP33" s="640"/>
      <c r="DQ33" s="640"/>
      <c r="DR33" s="640"/>
      <c r="DS33" s="640"/>
      <c r="DT33" s="640"/>
      <c r="DU33" s="640"/>
      <c r="DV33" s="641"/>
      <c r="DW33" s="612">
        <v>36.6</v>
      </c>
      <c r="DX33" s="634"/>
      <c r="DY33" s="634"/>
      <c r="DZ33" s="634"/>
      <c r="EA33" s="634"/>
      <c r="EB33" s="634"/>
      <c r="EC33" s="635"/>
    </row>
    <row r="34" spans="2:133" ht="11.25" customHeight="1" x14ac:dyDescent="0.2">
      <c r="B34" s="604" t="s">
        <v>319</v>
      </c>
      <c r="C34" s="605"/>
      <c r="D34" s="605"/>
      <c r="E34" s="605"/>
      <c r="F34" s="605"/>
      <c r="G34" s="605"/>
      <c r="H34" s="605"/>
      <c r="I34" s="605"/>
      <c r="J34" s="605"/>
      <c r="K34" s="605"/>
      <c r="L34" s="605"/>
      <c r="M34" s="605"/>
      <c r="N34" s="605"/>
      <c r="O34" s="605"/>
      <c r="P34" s="605"/>
      <c r="Q34" s="606"/>
      <c r="R34" s="607">
        <v>432414</v>
      </c>
      <c r="S34" s="608"/>
      <c r="T34" s="608"/>
      <c r="U34" s="608"/>
      <c r="V34" s="608"/>
      <c r="W34" s="608"/>
      <c r="X34" s="608"/>
      <c r="Y34" s="609"/>
      <c r="Z34" s="610">
        <v>5.7</v>
      </c>
      <c r="AA34" s="610"/>
      <c r="AB34" s="610"/>
      <c r="AC34" s="610"/>
      <c r="AD34" s="611" t="s">
        <v>126</v>
      </c>
      <c r="AE34" s="611"/>
      <c r="AF34" s="611"/>
      <c r="AG34" s="611"/>
      <c r="AH34" s="611"/>
      <c r="AI34" s="611"/>
      <c r="AJ34" s="611"/>
      <c r="AK34" s="611"/>
      <c r="AL34" s="612" t="s">
        <v>126</v>
      </c>
      <c r="AM34" s="613"/>
      <c r="AN34" s="613"/>
      <c r="AO34" s="614"/>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320</v>
      </c>
      <c r="CE34" s="605"/>
      <c r="CF34" s="605"/>
      <c r="CG34" s="605"/>
      <c r="CH34" s="605"/>
      <c r="CI34" s="605"/>
      <c r="CJ34" s="605"/>
      <c r="CK34" s="605"/>
      <c r="CL34" s="605"/>
      <c r="CM34" s="605"/>
      <c r="CN34" s="605"/>
      <c r="CO34" s="605"/>
      <c r="CP34" s="605"/>
      <c r="CQ34" s="606"/>
      <c r="CR34" s="607">
        <v>1234003</v>
      </c>
      <c r="CS34" s="608"/>
      <c r="CT34" s="608"/>
      <c r="CU34" s="608"/>
      <c r="CV34" s="608"/>
      <c r="CW34" s="608"/>
      <c r="CX34" s="608"/>
      <c r="CY34" s="609"/>
      <c r="CZ34" s="612">
        <v>17.399999999999999</v>
      </c>
      <c r="DA34" s="634"/>
      <c r="DB34" s="634"/>
      <c r="DC34" s="642"/>
      <c r="DD34" s="616">
        <v>904362</v>
      </c>
      <c r="DE34" s="608"/>
      <c r="DF34" s="608"/>
      <c r="DG34" s="608"/>
      <c r="DH34" s="608"/>
      <c r="DI34" s="608"/>
      <c r="DJ34" s="608"/>
      <c r="DK34" s="609"/>
      <c r="DL34" s="616">
        <v>463100</v>
      </c>
      <c r="DM34" s="608"/>
      <c r="DN34" s="608"/>
      <c r="DO34" s="608"/>
      <c r="DP34" s="608"/>
      <c r="DQ34" s="608"/>
      <c r="DR34" s="608"/>
      <c r="DS34" s="608"/>
      <c r="DT34" s="608"/>
      <c r="DU34" s="608"/>
      <c r="DV34" s="609"/>
      <c r="DW34" s="612">
        <v>11.1</v>
      </c>
      <c r="DX34" s="634"/>
      <c r="DY34" s="634"/>
      <c r="DZ34" s="634"/>
      <c r="EA34" s="634"/>
      <c r="EB34" s="634"/>
      <c r="EC34" s="635"/>
    </row>
    <row r="35" spans="2:133" ht="11.25" customHeight="1" x14ac:dyDescent="0.2">
      <c r="B35" s="604" t="s">
        <v>321</v>
      </c>
      <c r="C35" s="605"/>
      <c r="D35" s="605"/>
      <c r="E35" s="605"/>
      <c r="F35" s="605"/>
      <c r="G35" s="605"/>
      <c r="H35" s="605"/>
      <c r="I35" s="605"/>
      <c r="J35" s="605"/>
      <c r="K35" s="605"/>
      <c r="L35" s="605"/>
      <c r="M35" s="605"/>
      <c r="N35" s="605"/>
      <c r="O35" s="605"/>
      <c r="P35" s="605"/>
      <c r="Q35" s="606"/>
      <c r="R35" s="607">
        <v>17212</v>
      </c>
      <c r="S35" s="608"/>
      <c r="T35" s="608"/>
      <c r="U35" s="608"/>
      <c r="V35" s="608"/>
      <c r="W35" s="608"/>
      <c r="X35" s="608"/>
      <c r="Y35" s="609"/>
      <c r="Z35" s="610">
        <v>0.2</v>
      </c>
      <c r="AA35" s="610"/>
      <c r="AB35" s="610"/>
      <c r="AC35" s="610"/>
      <c r="AD35" s="611">
        <v>13957</v>
      </c>
      <c r="AE35" s="611"/>
      <c r="AF35" s="611"/>
      <c r="AG35" s="611"/>
      <c r="AH35" s="611"/>
      <c r="AI35" s="611"/>
      <c r="AJ35" s="611"/>
      <c r="AK35" s="611"/>
      <c r="AL35" s="612">
        <v>0.4</v>
      </c>
      <c r="AM35" s="613"/>
      <c r="AN35" s="613"/>
      <c r="AO35" s="614"/>
      <c r="AP35" s="211"/>
      <c r="AQ35" s="589" t="s">
        <v>322</v>
      </c>
      <c r="AR35" s="590"/>
      <c r="AS35" s="590"/>
      <c r="AT35" s="590"/>
      <c r="AU35" s="590"/>
      <c r="AV35" s="590"/>
      <c r="AW35" s="590"/>
      <c r="AX35" s="590"/>
      <c r="AY35" s="590"/>
      <c r="AZ35" s="590"/>
      <c r="BA35" s="590"/>
      <c r="BB35" s="590"/>
      <c r="BC35" s="590"/>
      <c r="BD35" s="590"/>
      <c r="BE35" s="590"/>
      <c r="BF35" s="591"/>
      <c r="BG35" s="589" t="s">
        <v>323</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324</v>
      </c>
      <c r="CE35" s="605"/>
      <c r="CF35" s="605"/>
      <c r="CG35" s="605"/>
      <c r="CH35" s="605"/>
      <c r="CI35" s="605"/>
      <c r="CJ35" s="605"/>
      <c r="CK35" s="605"/>
      <c r="CL35" s="605"/>
      <c r="CM35" s="605"/>
      <c r="CN35" s="605"/>
      <c r="CO35" s="605"/>
      <c r="CP35" s="605"/>
      <c r="CQ35" s="606"/>
      <c r="CR35" s="607">
        <v>62149</v>
      </c>
      <c r="CS35" s="640"/>
      <c r="CT35" s="640"/>
      <c r="CU35" s="640"/>
      <c r="CV35" s="640"/>
      <c r="CW35" s="640"/>
      <c r="CX35" s="640"/>
      <c r="CY35" s="641"/>
      <c r="CZ35" s="612">
        <v>0.9</v>
      </c>
      <c r="DA35" s="634"/>
      <c r="DB35" s="634"/>
      <c r="DC35" s="642"/>
      <c r="DD35" s="616">
        <v>61706</v>
      </c>
      <c r="DE35" s="640"/>
      <c r="DF35" s="640"/>
      <c r="DG35" s="640"/>
      <c r="DH35" s="640"/>
      <c r="DI35" s="640"/>
      <c r="DJ35" s="640"/>
      <c r="DK35" s="641"/>
      <c r="DL35" s="616">
        <v>61258</v>
      </c>
      <c r="DM35" s="640"/>
      <c r="DN35" s="640"/>
      <c r="DO35" s="640"/>
      <c r="DP35" s="640"/>
      <c r="DQ35" s="640"/>
      <c r="DR35" s="640"/>
      <c r="DS35" s="640"/>
      <c r="DT35" s="640"/>
      <c r="DU35" s="640"/>
      <c r="DV35" s="641"/>
      <c r="DW35" s="612">
        <v>1.5</v>
      </c>
      <c r="DX35" s="634"/>
      <c r="DY35" s="634"/>
      <c r="DZ35" s="634"/>
      <c r="EA35" s="634"/>
      <c r="EB35" s="634"/>
      <c r="EC35" s="635"/>
    </row>
    <row r="36" spans="2:133" ht="11.25" customHeight="1" x14ac:dyDescent="0.2">
      <c r="B36" s="604" t="s">
        <v>325</v>
      </c>
      <c r="C36" s="605"/>
      <c r="D36" s="605"/>
      <c r="E36" s="605"/>
      <c r="F36" s="605"/>
      <c r="G36" s="605"/>
      <c r="H36" s="605"/>
      <c r="I36" s="605"/>
      <c r="J36" s="605"/>
      <c r="K36" s="605"/>
      <c r="L36" s="605"/>
      <c r="M36" s="605"/>
      <c r="N36" s="605"/>
      <c r="O36" s="605"/>
      <c r="P36" s="605"/>
      <c r="Q36" s="606"/>
      <c r="R36" s="607">
        <v>526596</v>
      </c>
      <c r="S36" s="608"/>
      <c r="T36" s="608"/>
      <c r="U36" s="608"/>
      <c r="V36" s="608"/>
      <c r="W36" s="608"/>
      <c r="X36" s="608"/>
      <c r="Y36" s="609"/>
      <c r="Z36" s="610">
        <v>7</v>
      </c>
      <c r="AA36" s="610"/>
      <c r="AB36" s="610"/>
      <c r="AC36" s="610"/>
      <c r="AD36" s="611" t="s">
        <v>126</v>
      </c>
      <c r="AE36" s="611"/>
      <c r="AF36" s="611"/>
      <c r="AG36" s="611"/>
      <c r="AH36" s="611"/>
      <c r="AI36" s="611"/>
      <c r="AJ36" s="611"/>
      <c r="AK36" s="611"/>
      <c r="AL36" s="612" t="s">
        <v>126</v>
      </c>
      <c r="AM36" s="613"/>
      <c r="AN36" s="613"/>
      <c r="AO36" s="614"/>
      <c r="AP36" s="211"/>
      <c r="AQ36" s="669" t="s">
        <v>326</v>
      </c>
      <c r="AR36" s="670"/>
      <c r="AS36" s="670"/>
      <c r="AT36" s="670"/>
      <c r="AU36" s="670"/>
      <c r="AV36" s="670"/>
      <c r="AW36" s="670"/>
      <c r="AX36" s="670"/>
      <c r="AY36" s="671"/>
      <c r="AZ36" s="596">
        <v>1042833</v>
      </c>
      <c r="BA36" s="597"/>
      <c r="BB36" s="597"/>
      <c r="BC36" s="597"/>
      <c r="BD36" s="597"/>
      <c r="BE36" s="597"/>
      <c r="BF36" s="672"/>
      <c r="BG36" s="593" t="s">
        <v>327</v>
      </c>
      <c r="BH36" s="594"/>
      <c r="BI36" s="594"/>
      <c r="BJ36" s="594"/>
      <c r="BK36" s="594"/>
      <c r="BL36" s="594"/>
      <c r="BM36" s="594"/>
      <c r="BN36" s="594"/>
      <c r="BO36" s="594"/>
      <c r="BP36" s="594"/>
      <c r="BQ36" s="594"/>
      <c r="BR36" s="594"/>
      <c r="BS36" s="594"/>
      <c r="BT36" s="594"/>
      <c r="BU36" s="595"/>
      <c r="BV36" s="596">
        <v>137231</v>
      </c>
      <c r="BW36" s="597"/>
      <c r="BX36" s="597"/>
      <c r="BY36" s="597"/>
      <c r="BZ36" s="597"/>
      <c r="CA36" s="597"/>
      <c r="CB36" s="672"/>
      <c r="CD36" s="604" t="s">
        <v>328</v>
      </c>
      <c r="CE36" s="605"/>
      <c r="CF36" s="605"/>
      <c r="CG36" s="605"/>
      <c r="CH36" s="605"/>
      <c r="CI36" s="605"/>
      <c r="CJ36" s="605"/>
      <c r="CK36" s="605"/>
      <c r="CL36" s="605"/>
      <c r="CM36" s="605"/>
      <c r="CN36" s="605"/>
      <c r="CO36" s="605"/>
      <c r="CP36" s="605"/>
      <c r="CQ36" s="606"/>
      <c r="CR36" s="607">
        <v>730217</v>
      </c>
      <c r="CS36" s="608"/>
      <c r="CT36" s="608"/>
      <c r="CU36" s="608"/>
      <c r="CV36" s="608"/>
      <c r="CW36" s="608"/>
      <c r="CX36" s="608"/>
      <c r="CY36" s="609"/>
      <c r="CZ36" s="612">
        <v>10.3</v>
      </c>
      <c r="DA36" s="634"/>
      <c r="DB36" s="634"/>
      <c r="DC36" s="642"/>
      <c r="DD36" s="616">
        <v>645243</v>
      </c>
      <c r="DE36" s="608"/>
      <c r="DF36" s="608"/>
      <c r="DG36" s="608"/>
      <c r="DH36" s="608"/>
      <c r="DI36" s="608"/>
      <c r="DJ36" s="608"/>
      <c r="DK36" s="609"/>
      <c r="DL36" s="616">
        <v>445251</v>
      </c>
      <c r="DM36" s="608"/>
      <c r="DN36" s="608"/>
      <c r="DO36" s="608"/>
      <c r="DP36" s="608"/>
      <c r="DQ36" s="608"/>
      <c r="DR36" s="608"/>
      <c r="DS36" s="608"/>
      <c r="DT36" s="608"/>
      <c r="DU36" s="608"/>
      <c r="DV36" s="609"/>
      <c r="DW36" s="612">
        <v>10.7</v>
      </c>
      <c r="DX36" s="634"/>
      <c r="DY36" s="634"/>
      <c r="DZ36" s="634"/>
      <c r="EA36" s="634"/>
      <c r="EB36" s="634"/>
      <c r="EC36" s="635"/>
    </row>
    <row r="37" spans="2:133" ht="11.25" customHeight="1" x14ac:dyDescent="0.2">
      <c r="B37" s="604" t="s">
        <v>329</v>
      </c>
      <c r="C37" s="605"/>
      <c r="D37" s="605"/>
      <c r="E37" s="605"/>
      <c r="F37" s="605"/>
      <c r="G37" s="605"/>
      <c r="H37" s="605"/>
      <c r="I37" s="605"/>
      <c r="J37" s="605"/>
      <c r="K37" s="605"/>
      <c r="L37" s="605"/>
      <c r="M37" s="605"/>
      <c r="N37" s="605"/>
      <c r="O37" s="605"/>
      <c r="P37" s="605"/>
      <c r="Q37" s="606"/>
      <c r="R37" s="607">
        <v>455972</v>
      </c>
      <c r="S37" s="608"/>
      <c r="T37" s="608"/>
      <c r="U37" s="608"/>
      <c r="V37" s="608"/>
      <c r="W37" s="608"/>
      <c r="X37" s="608"/>
      <c r="Y37" s="609"/>
      <c r="Z37" s="610">
        <v>6.1</v>
      </c>
      <c r="AA37" s="610"/>
      <c r="AB37" s="610"/>
      <c r="AC37" s="610"/>
      <c r="AD37" s="611" t="s">
        <v>126</v>
      </c>
      <c r="AE37" s="611"/>
      <c r="AF37" s="611"/>
      <c r="AG37" s="611"/>
      <c r="AH37" s="611"/>
      <c r="AI37" s="611"/>
      <c r="AJ37" s="611"/>
      <c r="AK37" s="611"/>
      <c r="AL37" s="612" t="s">
        <v>126</v>
      </c>
      <c r="AM37" s="613"/>
      <c r="AN37" s="613"/>
      <c r="AO37" s="614"/>
      <c r="AQ37" s="673" t="s">
        <v>330</v>
      </c>
      <c r="AR37" s="674"/>
      <c r="AS37" s="674"/>
      <c r="AT37" s="674"/>
      <c r="AU37" s="674"/>
      <c r="AV37" s="674"/>
      <c r="AW37" s="674"/>
      <c r="AX37" s="674"/>
      <c r="AY37" s="675"/>
      <c r="AZ37" s="607">
        <v>407992</v>
      </c>
      <c r="BA37" s="608"/>
      <c r="BB37" s="608"/>
      <c r="BC37" s="608"/>
      <c r="BD37" s="640"/>
      <c r="BE37" s="640"/>
      <c r="BF37" s="653"/>
      <c r="BG37" s="604" t="s">
        <v>331</v>
      </c>
      <c r="BH37" s="605"/>
      <c r="BI37" s="605"/>
      <c r="BJ37" s="605"/>
      <c r="BK37" s="605"/>
      <c r="BL37" s="605"/>
      <c r="BM37" s="605"/>
      <c r="BN37" s="605"/>
      <c r="BO37" s="605"/>
      <c r="BP37" s="605"/>
      <c r="BQ37" s="605"/>
      <c r="BR37" s="605"/>
      <c r="BS37" s="605"/>
      <c r="BT37" s="605"/>
      <c r="BU37" s="606"/>
      <c r="BV37" s="607">
        <v>128517</v>
      </c>
      <c r="BW37" s="608"/>
      <c r="BX37" s="608"/>
      <c r="BY37" s="608"/>
      <c r="BZ37" s="608"/>
      <c r="CA37" s="608"/>
      <c r="CB37" s="617"/>
      <c r="CD37" s="604" t="s">
        <v>332</v>
      </c>
      <c r="CE37" s="605"/>
      <c r="CF37" s="605"/>
      <c r="CG37" s="605"/>
      <c r="CH37" s="605"/>
      <c r="CI37" s="605"/>
      <c r="CJ37" s="605"/>
      <c r="CK37" s="605"/>
      <c r="CL37" s="605"/>
      <c r="CM37" s="605"/>
      <c r="CN37" s="605"/>
      <c r="CO37" s="605"/>
      <c r="CP37" s="605"/>
      <c r="CQ37" s="606"/>
      <c r="CR37" s="607">
        <v>418290</v>
      </c>
      <c r="CS37" s="640"/>
      <c r="CT37" s="640"/>
      <c r="CU37" s="640"/>
      <c r="CV37" s="640"/>
      <c r="CW37" s="640"/>
      <c r="CX37" s="640"/>
      <c r="CY37" s="641"/>
      <c r="CZ37" s="612">
        <v>5.9</v>
      </c>
      <c r="DA37" s="634"/>
      <c r="DB37" s="634"/>
      <c r="DC37" s="642"/>
      <c r="DD37" s="616">
        <v>418198</v>
      </c>
      <c r="DE37" s="640"/>
      <c r="DF37" s="640"/>
      <c r="DG37" s="640"/>
      <c r="DH37" s="640"/>
      <c r="DI37" s="640"/>
      <c r="DJ37" s="640"/>
      <c r="DK37" s="641"/>
      <c r="DL37" s="616">
        <v>326734</v>
      </c>
      <c r="DM37" s="640"/>
      <c r="DN37" s="640"/>
      <c r="DO37" s="640"/>
      <c r="DP37" s="640"/>
      <c r="DQ37" s="640"/>
      <c r="DR37" s="640"/>
      <c r="DS37" s="640"/>
      <c r="DT37" s="640"/>
      <c r="DU37" s="640"/>
      <c r="DV37" s="641"/>
      <c r="DW37" s="612">
        <v>7.8</v>
      </c>
      <c r="DX37" s="634"/>
      <c r="DY37" s="634"/>
      <c r="DZ37" s="634"/>
      <c r="EA37" s="634"/>
      <c r="EB37" s="634"/>
      <c r="EC37" s="635"/>
    </row>
    <row r="38" spans="2:133" ht="11.25" customHeight="1" x14ac:dyDescent="0.2">
      <c r="B38" s="604" t="s">
        <v>333</v>
      </c>
      <c r="C38" s="605"/>
      <c r="D38" s="605"/>
      <c r="E38" s="605"/>
      <c r="F38" s="605"/>
      <c r="G38" s="605"/>
      <c r="H38" s="605"/>
      <c r="I38" s="605"/>
      <c r="J38" s="605"/>
      <c r="K38" s="605"/>
      <c r="L38" s="605"/>
      <c r="M38" s="605"/>
      <c r="N38" s="605"/>
      <c r="O38" s="605"/>
      <c r="P38" s="605"/>
      <c r="Q38" s="606"/>
      <c r="R38" s="607">
        <v>528945</v>
      </c>
      <c r="S38" s="608"/>
      <c r="T38" s="608"/>
      <c r="U38" s="608"/>
      <c r="V38" s="608"/>
      <c r="W38" s="608"/>
      <c r="X38" s="608"/>
      <c r="Y38" s="609"/>
      <c r="Z38" s="610">
        <v>7</v>
      </c>
      <c r="AA38" s="610"/>
      <c r="AB38" s="610"/>
      <c r="AC38" s="610"/>
      <c r="AD38" s="611" t="s">
        <v>126</v>
      </c>
      <c r="AE38" s="611"/>
      <c r="AF38" s="611"/>
      <c r="AG38" s="611"/>
      <c r="AH38" s="611"/>
      <c r="AI38" s="611"/>
      <c r="AJ38" s="611"/>
      <c r="AK38" s="611"/>
      <c r="AL38" s="612" t="s">
        <v>126</v>
      </c>
      <c r="AM38" s="613"/>
      <c r="AN38" s="613"/>
      <c r="AO38" s="614"/>
      <c r="AQ38" s="673" t="s">
        <v>334</v>
      </c>
      <c r="AR38" s="674"/>
      <c r="AS38" s="674"/>
      <c r="AT38" s="674"/>
      <c r="AU38" s="674"/>
      <c r="AV38" s="674"/>
      <c r="AW38" s="674"/>
      <c r="AX38" s="674"/>
      <c r="AY38" s="675"/>
      <c r="AZ38" s="607">
        <v>55841</v>
      </c>
      <c r="BA38" s="608"/>
      <c r="BB38" s="608"/>
      <c r="BC38" s="608"/>
      <c r="BD38" s="640"/>
      <c r="BE38" s="640"/>
      <c r="BF38" s="653"/>
      <c r="BG38" s="604" t="s">
        <v>335</v>
      </c>
      <c r="BH38" s="605"/>
      <c r="BI38" s="605"/>
      <c r="BJ38" s="605"/>
      <c r="BK38" s="605"/>
      <c r="BL38" s="605"/>
      <c r="BM38" s="605"/>
      <c r="BN38" s="605"/>
      <c r="BO38" s="605"/>
      <c r="BP38" s="605"/>
      <c r="BQ38" s="605"/>
      <c r="BR38" s="605"/>
      <c r="BS38" s="605"/>
      <c r="BT38" s="605"/>
      <c r="BU38" s="606"/>
      <c r="BV38" s="607">
        <v>2229</v>
      </c>
      <c r="BW38" s="608"/>
      <c r="BX38" s="608"/>
      <c r="BY38" s="608"/>
      <c r="BZ38" s="608"/>
      <c r="CA38" s="608"/>
      <c r="CB38" s="617"/>
      <c r="CD38" s="604" t="s">
        <v>336</v>
      </c>
      <c r="CE38" s="605"/>
      <c r="CF38" s="605"/>
      <c r="CG38" s="605"/>
      <c r="CH38" s="605"/>
      <c r="CI38" s="605"/>
      <c r="CJ38" s="605"/>
      <c r="CK38" s="605"/>
      <c r="CL38" s="605"/>
      <c r="CM38" s="605"/>
      <c r="CN38" s="605"/>
      <c r="CO38" s="605"/>
      <c r="CP38" s="605"/>
      <c r="CQ38" s="606"/>
      <c r="CR38" s="607">
        <v>944567</v>
      </c>
      <c r="CS38" s="608"/>
      <c r="CT38" s="608"/>
      <c r="CU38" s="608"/>
      <c r="CV38" s="608"/>
      <c r="CW38" s="608"/>
      <c r="CX38" s="608"/>
      <c r="CY38" s="609"/>
      <c r="CZ38" s="612">
        <v>13.3</v>
      </c>
      <c r="DA38" s="634"/>
      <c r="DB38" s="634"/>
      <c r="DC38" s="642"/>
      <c r="DD38" s="616">
        <v>849309</v>
      </c>
      <c r="DE38" s="608"/>
      <c r="DF38" s="608"/>
      <c r="DG38" s="608"/>
      <c r="DH38" s="608"/>
      <c r="DI38" s="608"/>
      <c r="DJ38" s="608"/>
      <c r="DK38" s="609"/>
      <c r="DL38" s="616">
        <v>560094</v>
      </c>
      <c r="DM38" s="608"/>
      <c r="DN38" s="608"/>
      <c r="DO38" s="608"/>
      <c r="DP38" s="608"/>
      <c r="DQ38" s="608"/>
      <c r="DR38" s="608"/>
      <c r="DS38" s="608"/>
      <c r="DT38" s="608"/>
      <c r="DU38" s="608"/>
      <c r="DV38" s="609"/>
      <c r="DW38" s="612">
        <v>13.4</v>
      </c>
      <c r="DX38" s="634"/>
      <c r="DY38" s="634"/>
      <c r="DZ38" s="634"/>
      <c r="EA38" s="634"/>
      <c r="EB38" s="634"/>
      <c r="EC38" s="635"/>
    </row>
    <row r="39" spans="2:133" ht="11.25" customHeight="1" x14ac:dyDescent="0.2">
      <c r="B39" s="604" t="s">
        <v>337</v>
      </c>
      <c r="C39" s="605"/>
      <c r="D39" s="605"/>
      <c r="E39" s="605"/>
      <c r="F39" s="605"/>
      <c r="G39" s="605"/>
      <c r="H39" s="605"/>
      <c r="I39" s="605"/>
      <c r="J39" s="605"/>
      <c r="K39" s="605"/>
      <c r="L39" s="605"/>
      <c r="M39" s="605"/>
      <c r="N39" s="605"/>
      <c r="O39" s="605"/>
      <c r="P39" s="605"/>
      <c r="Q39" s="606"/>
      <c r="R39" s="607">
        <v>120891</v>
      </c>
      <c r="S39" s="608"/>
      <c r="T39" s="608"/>
      <c r="U39" s="608"/>
      <c r="V39" s="608"/>
      <c r="W39" s="608"/>
      <c r="X39" s="608"/>
      <c r="Y39" s="609"/>
      <c r="Z39" s="610">
        <v>1.6</v>
      </c>
      <c r="AA39" s="610"/>
      <c r="AB39" s="610"/>
      <c r="AC39" s="610"/>
      <c r="AD39" s="611">
        <v>42</v>
      </c>
      <c r="AE39" s="611"/>
      <c r="AF39" s="611"/>
      <c r="AG39" s="611"/>
      <c r="AH39" s="611"/>
      <c r="AI39" s="611"/>
      <c r="AJ39" s="611"/>
      <c r="AK39" s="611"/>
      <c r="AL39" s="612">
        <v>0</v>
      </c>
      <c r="AM39" s="613"/>
      <c r="AN39" s="613"/>
      <c r="AO39" s="614"/>
      <c r="AQ39" s="673" t="s">
        <v>338</v>
      </c>
      <c r="AR39" s="674"/>
      <c r="AS39" s="674"/>
      <c r="AT39" s="674"/>
      <c r="AU39" s="674"/>
      <c r="AV39" s="674"/>
      <c r="AW39" s="674"/>
      <c r="AX39" s="674"/>
      <c r="AY39" s="675"/>
      <c r="AZ39" s="607">
        <v>42425</v>
      </c>
      <c r="BA39" s="608"/>
      <c r="BB39" s="608"/>
      <c r="BC39" s="608"/>
      <c r="BD39" s="640"/>
      <c r="BE39" s="640"/>
      <c r="BF39" s="653"/>
      <c r="BG39" s="604" t="s">
        <v>339</v>
      </c>
      <c r="BH39" s="605"/>
      <c r="BI39" s="605"/>
      <c r="BJ39" s="605"/>
      <c r="BK39" s="605"/>
      <c r="BL39" s="605"/>
      <c r="BM39" s="605"/>
      <c r="BN39" s="605"/>
      <c r="BO39" s="605"/>
      <c r="BP39" s="605"/>
      <c r="BQ39" s="605"/>
      <c r="BR39" s="605"/>
      <c r="BS39" s="605"/>
      <c r="BT39" s="605"/>
      <c r="BU39" s="606"/>
      <c r="BV39" s="607">
        <v>3469</v>
      </c>
      <c r="BW39" s="608"/>
      <c r="BX39" s="608"/>
      <c r="BY39" s="608"/>
      <c r="BZ39" s="608"/>
      <c r="CA39" s="608"/>
      <c r="CB39" s="617"/>
      <c r="CD39" s="604" t="s">
        <v>340</v>
      </c>
      <c r="CE39" s="605"/>
      <c r="CF39" s="605"/>
      <c r="CG39" s="605"/>
      <c r="CH39" s="605"/>
      <c r="CI39" s="605"/>
      <c r="CJ39" s="605"/>
      <c r="CK39" s="605"/>
      <c r="CL39" s="605"/>
      <c r="CM39" s="605"/>
      <c r="CN39" s="605"/>
      <c r="CO39" s="605"/>
      <c r="CP39" s="605"/>
      <c r="CQ39" s="606"/>
      <c r="CR39" s="607">
        <v>642019</v>
      </c>
      <c r="CS39" s="640"/>
      <c r="CT39" s="640"/>
      <c r="CU39" s="640"/>
      <c r="CV39" s="640"/>
      <c r="CW39" s="640"/>
      <c r="CX39" s="640"/>
      <c r="CY39" s="641"/>
      <c r="CZ39" s="612">
        <v>9</v>
      </c>
      <c r="DA39" s="634"/>
      <c r="DB39" s="634"/>
      <c r="DC39" s="642"/>
      <c r="DD39" s="616">
        <v>642019</v>
      </c>
      <c r="DE39" s="640"/>
      <c r="DF39" s="640"/>
      <c r="DG39" s="640"/>
      <c r="DH39" s="640"/>
      <c r="DI39" s="640"/>
      <c r="DJ39" s="640"/>
      <c r="DK39" s="641"/>
      <c r="DL39" s="616" t="s">
        <v>126</v>
      </c>
      <c r="DM39" s="640"/>
      <c r="DN39" s="640"/>
      <c r="DO39" s="640"/>
      <c r="DP39" s="640"/>
      <c r="DQ39" s="640"/>
      <c r="DR39" s="640"/>
      <c r="DS39" s="640"/>
      <c r="DT39" s="640"/>
      <c r="DU39" s="640"/>
      <c r="DV39" s="641"/>
      <c r="DW39" s="612" t="s">
        <v>126</v>
      </c>
      <c r="DX39" s="634"/>
      <c r="DY39" s="634"/>
      <c r="DZ39" s="634"/>
      <c r="EA39" s="634"/>
      <c r="EB39" s="634"/>
      <c r="EC39" s="635"/>
    </row>
    <row r="40" spans="2:133" ht="11.25" customHeight="1" x14ac:dyDescent="0.2">
      <c r="B40" s="604" t="s">
        <v>341</v>
      </c>
      <c r="C40" s="605"/>
      <c r="D40" s="605"/>
      <c r="E40" s="605"/>
      <c r="F40" s="605"/>
      <c r="G40" s="605"/>
      <c r="H40" s="605"/>
      <c r="I40" s="605"/>
      <c r="J40" s="605"/>
      <c r="K40" s="605"/>
      <c r="L40" s="605"/>
      <c r="M40" s="605"/>
      <c r="N40" s="605"/>
      <c r="O40" s="605"/>
      <c r="P40" s="605"/>
      <c r="Q40" s="606"/>
      <c r="R40" s="607">
        <v>450579</v>
      </c>
      <c r="S40" s="608"/>
      <c r="T40" s="608"/>
      <c r="U40" s="608"/>
      <c r="V40" s="608"/>
      <c r="W40" s="608"/>
      <c r="X40" s="608"/>
      <c r="Y40" s="609"/>
      <c r="Z40" s="610">
        <v>6</v>
      </c>
      <c r="AA40" s="610"/>
      <c r="AB40" s="610"/>
      <c r="AC40" s="610"/>
      <c r="AD40" s="611" t="s">
        <v>126</v>
      </c>
      <c r="AE40" s="611"/>
      <c r="AF40" s="611"/>
      <c r="AG40" s="611"/>
      <c r="AH40" s="611"/>
      <c r="AI40" s="611"/>
      <c r="AJ40" s="611"/>
      <c r="AK40" s="611"/>
      <c r="AL40" s="612" t="s">
        <v>126</v>
      </c>
      <c r="AM40" s="613"/>
      <c r="AN40" s="613"/>
      <c r="AO40" s="614"/>
      <c r="AQ40" s="673" t="s">
        <v>342</v>
      </c>
      <c r="AR40" s="674"/>
      <c r="AS40" s="674"/>
      <c r="AT40" s="674"/>
      <c r="AU40" s="674"/>
      <c r="AV40" s="674"/>
      <c r="AW40" s="674"/>
      <c r="AX40" s="674"/>
      <c r="AY40" s="675"/>
      <c r="AZ40" s="607" t="s">
        <v>126</v>
      </c>
      <c r="BA40" s="608"/>
      <c r="BB40" s="608"/>
      <c r="BC40" s="608"/>
      <c r="BD40" s="640"/>
      <c r="BE40" s="640"/>
      <c r="BF40" s="653"/>
      <c r="BG40" s="657" t="s">
        <v>343</v>
      </c>
      <c r="BH40" s="658"/>
      <c r="BI40" s="658"/>
      <c r="BJ40" s="658"/>
      <c r="BK40" s="658"/>
      <c r="BL40" s="345"/>
      <c r="BM40" s="605" t="s">
        <v>344</v>
      </c>
      <c r="BN40" s="605"/>
      <c r="BO40" s="605"/>
      <c r="BP40" s="605"/>
      <c r="BQ40" s="605"/>
      <c r="BR40" s="605"/>
      <c r="BS40" s="605"/>
      <c r="BT40" s="605"/>
      <c r="BU40" s="606"/>
      <c r="BV40" s="607">
        <v>89</v>
      </c>
      <c r="BW40" s="608"/>
      <c r="BX40" s="608"/>
      <c r="BY40" s="608"/>
      <c r="BZ40" s="608"/>
      <c r="CA40" s="608"/>
      <c r="CB40" s="617"/>
      <c r="CD40" s="604" t="s">
        <v>345</v>
      </c>
      <c r="CE40" s="605"/>
      <c r="CF40" s="605"/>
      <c r="CG40" s="605"/>
      <c r="CH40" s="605"/>
      <c r="CI40" s="605"/>
      <c r="CJ40" s="605"/>
      <c r="CK40" s="605"/>
      <c r="CL40" s="605"/>
      <c r="CM40" s="605"/>
      <c r="CN40" s="605"/>
      <c r="CO40" s="605"/>
      <c r="CP40" s="605"/>
      <c r="CQ40" s="606"/>
      <c r="CR40" s="607" t="s">
        <v>126</v>
      </c>
      <c r="CS40" s="608"/>
      <c r="CT40" s="608"/>
      <c r="CU40" s="608"/>
      <c r="CV40" s="608"/>
      <c r="CW40" s="608"/>
      <c r="CX40" s="608"/>
      <c r="CY40" s="609"/>
      <c r="CZ40" s="612" t="s">
        <v>126</v>
      </c>
      <c r="DA40" s="634"/>
      <c r="DB40" s="634"/>
      <c r="DC40" s="642"/>
      <c r="DD40" s="616" t="s">
        <v>126</v>
      </c>
      <c r="DE40" s="608"/>
      <c r="DF40" s="608"/>
      <c r="DG40" s="608"/>
      <c r="DH40" s="608"/>
      <c r="DI40" s="608"/>
      <c r="DJ40" s="608"/>
      <c r="DK40" s="609"/>
      <c r="DL40" s="616" t="s">
        <v>126</v>
      </c>
      <c r="DM40" s="608"/>
      <c r="DN40" s="608"/>
      <c r="DO40" s="608"/>
      <c r="DP40" s="608"/>
      <c r="DQ40" s="608"/>
      <c r="DR40" s="608"/>
      <c r="DS40" s="608"/>
      <c r="DT40" s="608"/>
      <c r="DU40" s="608"/>
      <c r="DV40" s="609"/>
      <c r="DW40" s="612" t="s">
        <v>126</v>
      </c>
      <c r="DX40" s="634"/>
      <c r="DY40" s="634"/>
      <c r="DZ40" s="634"/>
      <c r="EA40" s="634"/>
      <c r="EB40" s="634"/>
      <c r="EC40" s="635"/>
    </row>
    <row r="41" spans="2:133" ht="11.25" customHeight="1" x14ac:dyDescent="0.2">
      <c r="B41" s="604" t="s">
        <v>346</v>
      </c>
      <c r="C41" s="605"/>
      <c r="D41" s="605"/>
      <c r="E41" s="605"/>
      <c r="F41" s="605"/>
      <c r="G41" s="605"/>
      <c r="H41" s="605"/>
      <c r="I41" s="605"/>
      <c r="J41" s="605"/>
      <c r="K41" s="605"/>
      <c r="L41" s="605"/>
      <c r="M41" s="605"/>
      <c r="N41" s="605"/>
      <c r="O41" s="605"/>
      <c r="P41" s="605"/>
      <c r="Q41" s="606"/>
      <c r="R41" s="607" t="s">
        <v>126</v>
      </c>
      <c r="S41" s="608"/>
      <c r="T41" s="608"/>
      <c r="U41" s="608"/>
      <c r="V41" s="608"/>
      <c r="W41" s="608"/>
      <c r="X41" s="608"/>
      <c r="Y41" s="609"/>
      <c r="Z41" s="610" t="s">
        <v>126</v>
      </c>
      <c r="AA41" s="610"/>
      <c r="AB41" s="610"/>
      <c r="AC41" s="610"/>
      <c r="AD41" s="611" t="s">
        <v>126</v>
      </c>
      <c r="AE41" s="611"/>
      <c r="AF41" s="611"/>
      <c r="AG41" s="611"/>
      <c r="AH41" s="611"/>
      <c r="AI41" s="611"/>
      <c r="AJ41" s="611"/>
      <c r="AK41" s="611"/>
      <c r="AL41" s="612" t="s">
        <v>126</v>
      </c>
      <c r="AM41" s="613"/>
      <c r="AN41" s="613"/>
      <c r="AO41" s="614"/>
      <c r="AQ41" s="673" t="s">
        <v>347</v>
      </c>
      <c r="AR41" s="674"/>
      <c r="AS41" s="674"/>
      <c r="AT41" s="674"/>
      <c r="AU41" s="674"/>
      <c r="AV41" s="674"/>
      <c r="AW41" s="674"/>
      <c r="AX41" s="674"/>
      <c r="AY41" s="675"/>
      <c r="AZ41" s="607">
        <v>110392</v>
      </c>
      <c r="BA41" s="608"/>
      <c r="BB41" s="608"/>
      <c r="BC41" s="608"/>
      <c r="BD41" s="640"/>
      <c r="BE41" s="640"/>
      <c r="BF41" s="653"/>
      <c r="BG41" s="657"/>
      <c r="BH41" s="658"/>
      <c r="BI41" s="658"/>
      <c r="BJ41" s="658"/>
      <c r="BK41" s="658"/>
      <c r="BL41" s="345"/>
      <c r="BM41" s="605" t="s">
        <v>348</v>
      </c>
      <c r="BN41" s="605"/>
      <c r="BO41" s="605"/>
      <c r="BP41" s="605"/>
      <c r="BQ41" s="605"/>
      <c r="BR41" s="605"/>
      <c r="BS41" s="605"/>
      <c r="BT41" s="605"/>
      <c r="BU41" s="606"/>
      <c r="BV41" s="607" t="s">
        <v>126</v>
      </c>
      <c r="BW41" s="608"/>
      <c r="BX41" s="608"/>
      <c r="BY41" s="608"/>
      <c r="BZ41" s="608"/>
      <c r="CA41" s="608"/>
      <c r="CB41" s="617"/>
      <c r="CD41" s="604" t="s">
        <v>349</v>
      </c>
      <c r="CE41" s="605"/>
      <c r="CF41" s="605"/>
      <c r="CG41" s="605"/>
      <c r="CH41" s="605"/>
      <c r="CI41" s="605"/>
      <c r="CJ41" s="605"/>
      <c r="CK41" s="605"/>
      <c r="CL41" s="605"/>
      <c r="CM41" s="605"/>
      <c r="CN41" s="605"/>
      <c r="CO41" s="605"/>
      <c r="CP41" s="605"/>
      <c r="CQ41" s="606"/>
      <c r="CR41" s="607" t="s">
        <v>126</v>
      </c>
      <c r="CS41" s="640"/>
      <c r="CT41" s="640"/>
      <c r="CU41" s="640"/>
      <c r="CV41" s="640"/>
      <c r="CW41" s="640"/>
      <c r="CX41" s="640"/>
      <c r="CY41" s="641"/>
      <c r="CZ41" s="612" t="s">
        <v>126</v>
      </c>
      <c r="DA41" s="634"/>
      <c r="DB41" s="634"/>
      <c r="DC41" s="642"/>
      <c r="DD41" s="616" t="s">
        <v>126</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350</v>
      </c>
      <c r="C42" s="605"/>
      <c r="D42" s="605"/>
      <c r="E42" s="605"/>
      <c r="F42" s="605"/>
      <c r="G42" s="605"/>
      <c r="H42" s="605"/>
      <c r="I42" s="605"/>
      <c r="J42" s="605"/>
      <c r="K42" s="605"/>
      <c r="L42" s="605"/>
      <c r="M42" s="605"/>
      <c r="N42" s="605"/>
      <c r="O42" s="605"/>
      <c r="P42" s="605"/>
      <c r="Q42" s="606"/>
      <c r="R42" s="607" t="s">
        <v>126</v>
      </c>
      <c r="S42" s="608"/>
      <c r="T42" s="608"/>
      <c r="U42" s="608"/>
      <c r="V42" s="608"/>
      <c r="W42" s="608"/>
      <c r="X42" s="608"/>
      <c r="Y42" s="609"/>
      <c r="Z42" s="610" t="s">
        <v>126</v>
      </c>
      <c r="AA42" s="610"/>
      <c r="AB42" s="610"/>
      <c r="AC42" s="610"/>
      <c r="AD42" s="611" t="s">
        <v>126</v>
      </c>
      <c r="AE42" s="611"/>
      <c r="AF42" s="611"/>
      <c r="AG42" s="611"/>
      <c r="AH42" s="611"/>
      <c r="AI42" s="611"/>
      <c r="AJ42" s="611"/>
      <c r="AK42" s="611"/>
      <c r="AL42" s="612" t="s">
        <v>126</v>
      </c>
      <c r="AM42" s="613"/>
      <c r="AN42" s="613"/>
      <c r="AO42" s="614"/>
      <c r="AQ42" s="676" t="s">
        <v>351</v>
      </c>
      <c r="AR42" s="677"/>
      <c r="AS42" s="677"/>
      <c r="AT42" s="677"/>
      <c r="AU42" s="677"/>
      <c r="AV42" s="677"/>
      <c r="AW42" s="677"/>
      <c r="AX42" s="677"/>
      <c r="AY42" s="678"/>
      <c r="AZ42" s="685">
        <v>426183</v>
      </c>
      <c r="BA42" s="686"/>
      <c r="BB42" s="686"/>
      <c r="BC42" s="686"/>
      <c r="BD42" s="666"/>
      <c r="BE42" s="666"/>
      <c r="BF42" s="668"/>
      <c r="BG42" s="659"/>
      <c r="BH42" s="660"/>
      <c r="BI42" s="660"/>
      <c r="BJ42" s="660"/>
      <c r="BK42" s="660"/>
      <c r="BL42" s="346"/>
      <c r="BM42" s="626" t="s">
        <v>352</v>
      </c>
      <c r="BN42" s="626"/>
      <c r="BO42" s="626"/>
      <c r="BP42" s="626"/>
      <c r="BQ42" s="626"/>
      <c r="BR42" s="626"/>
      <c r="BS42" s="626"/>
      <c r="BT42" s="626"/>
      <c r="BU42" s="627"/>
      <c r="BV42" s="685">
        <v>364</v>
      </c>
      <c r="BW42" s="686"/>
      <c r="BX42" s="686"/>
      <c r="BY42" s="686"/>
      <c r="BZ42" s="686"/>
      <c r="CA42" s="686"/>
      <c r="CB42" s="692"/>
      <c r="CD42" s="604" t="s">
        <v>353</v>
      </c>
      <c r="CE42" s="605"/>
      <c r="CF42" s="605"/>
      <c r="CG42" s="605"/>
      <c r="CH42" s="605"/>
      <c r="CI42" s="605"/>
      <c r="CJ42" s="605"/>
      <c r="CK42" s="605"/>
      <c r="CL42" s="605"/>
      <c r="CM42" s="605"/>
      <c r="CN42" s="605"/>
      <c r="CO42" s="605"/>
      <c r="CP42" s="605"/>
      <c r="CQ42" s="606"/>
      <c r="CR42" s="607">
        <v>812534</v>
      </c>
      <c r="CS42" s="640"/>
      <c r="CT42" s="640"/>
      <c r="CU42" s="640"/>
      <c r="CV42" s="640"/>
      <c r="CW42" s="640"/>
      <c r="CX42" s="640"/>
      <c r="CY42" s="641"/>
      <c r="CZ42" s="612">
        <v>11.4</v>
      </c>
      <c r="DA42" s="634"/>
      <c r="DB42" s="634"/>
      <c r="DC42" s="642"/>
      <c r="DD42" s="616">
        <v>353248</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354</v>
      </c>
      <c r="C43" s="605"/>
      <c r="D43" s="605"/>
      <c r="E43" s="605"/>
      <c r="F43" s="605"/>
      <c r="G43" s="605"/>
      <c r="H43" s="605"/>
      <c r="I43" s="605"/>
      <c r="J43" s="605"/>
      <c r="K43" s="605"/>
      <c r="L43" s="605"/>
      <c r="M43" s="605"/>
      <c r="N43" s="605"/>
      <c r="O43" s="605"/>
      <c r="P43" s="605"/>
      <c r="Q43" s="606"/>
      <c r="R43" s="607">
        <v>247279</v>
      </c>
      <c r="S43" s="608"/>
      <c r="T43" s="608"/>
      <c r="U43" s="608"/>
      <c r="V43" s="608"/>
      <c r="W43" s="608"/>
      <c r="X43" s="608"/>
      <c r="Y43" s="609"/>
      <c r="Z43" s="610">
        <v>3.3</v>
      </c>
      <c r="AA43" s="610"/>
      <c r="AB43" s="610"/>
      <c r="AC43" s="610"/>
      <c r="AD43" s="611" t="s">
        <v>126</v>
      </c>
      <c r="AE43" s="611"/>
      <c r="AF43" s="611"/>
      <c r="AG43" s="611"/>
      <c r="AH43" s="611"/>
      <c r="AI43" s="611"/>
      <c r="AJ43" s="611"/>
      <c r="AK43" s="611"/>
      <c r="AL43" s="612" t="s">
        <v>126</v>
      </c>
      <c r="AM43" s="613"/>
      <c r="AN43" s="613"/>
      <c r="AO43" s="614"/>
      <c r="CD43" s="604" t="s">
        <v>355</v>
      </c>
      <c r="CE43" s="605"/>
      <c r="CF43" s="605"/>
      <c r="CG43" s="605"/>
      <c r="CH43" s="605"/>
      <c r="CI43" s="605"/>
      <c r="CJ43" s="605"/>
      <c r="CK43" s="605"/>
      <c r="CL43" s="605"/>
      <c r="CM43" s="605"/>
      <c r="CN43" s="605"/>
      <c r="CO43" s="605"/>
      <c r="CP43" s="605"/>
      <c r="CQ43" s="606"/>
      <c r="CR43" s="607">
        <v>24520</v>
      </c>
      <c r="CS43" s="640"/>
      <c r="CT43" s="640"/>
      <c r="CU43" s="640"/>
      <c r="CV43" s="640"/>
      <c r="CW43" s="640"/>
      <c r="CX43" s="640"/>
      <c r="CY43" s="641"/>
      <c r="CZ43" s="612">
        <v>0.3</v>
      </c>
      <c r="DA43" s="634"/>
      <c r="DB43" s="634"/>
      <c r="DC43" s="642"/>
      <c r="DD43" s="616">
        <v>24520</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356</v>
      </c>
      <c r="C44" s="626"/>
      <c r="D44" s="626"/>
      <c r="E44" s="626"/>
      <c r="F44" s="626"/>
      <c r="G44" s="626"/>
      <c r="H44" s="626"/>
      <c r="I44" s="626"/>
      <c r="J44" s="626"/>
      <c r="K44" s="626"/>
      <c r="L44" s="626"/>
      <c r="M44" s="626"/>
      <c r="N44" s="626"/>
      <c r="O44" s="626"/>
      <c r="P44" s="626"/>
      <c r="Q44" s="627"/>
      <c r="R44" s="685">
        <v>7527575</v>
      </c>
      <c r="S44" s="686"/>
      <c r="T44" s="686"/>
      <c r="U44" s="686"/>
      <c r="V44" s="686"/>
      <c r="W44" s="686"/>
      <c r="X44" s="686"/>
      <c r="Y44" s="687"/>
      <c r="Z44" s="688">
        <v>100</v>
      </c>
      <c r="AA44" s="688"/>
      <c r="AB44" s="688"/>
      <c r="AC44" s="688"/>
      <c r="AD44" s="689">
        <v>3927098</v>
      </c>
      <c r="AE44" s="689"/>
      <c r="AF44" s="689"/>
      <c r="AG44" s="689"/>
      <c r="AH44" s="689"/>
      <c r="AI44" s="689"/>
      <c r="AJ44" s="689"/>
      <c r="AK44" s="689"/>
      <c r="AL44" s="690">
        <v>100</v>
      </c>
      <c r="AM44" s="667"/>
      <c r="AN44" s="667"/>
      <c r="AO44" s="691"/>
      <c r="CD44" s="645" t="s">
        <v>303</v>
      </c>
      <c r="CE44" s="646"/>
      <c r="CF44" s="604" t="s">
        <v>357</v>
      </c>
      <c r="CG44" s="605"/>
      <c r="CH44" s="605"/>
      <c r="CI44" s="605"/>
      <c r="CJ44" s="605"/>
      <c r="CK44" s="605"/>
      <c r="CL44" s="605"/>
      <c r="CM44" s="605"/>
      <c r="CN44" s="605"/>
      <c r="CO44" s="605"/>
      <c r="CP44" s="605"/>
      <c r="CQ44" s="606"/>
      <c r="CR44" s="607">
        <v>812534</v>
      </c>
      <c r="CS44" s="608"/>
      <c r="CT44" s="608"/>
      <c r="CU44" s="608"/>
      <c r="CV44" s="608"/>
      <c r="CW44" s="608"/>
      <c r="CX44" s="608"/>
      <c r="CY44" s="609"/>
      <c r="CZ44" s="612">
        <v>11.4</v>
      </c>
      <c r="DA44" s="613"/>
      <c r="DB44" s="613"/>
      <c r="DC44" s="619"/>
      <c r="DD44" s="616">
        <v>353248</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358</v>
      </c>
      <c r="CG45" s="605"/>
      <c r="CH45" s="605"/>
      <c r="CI45" s="605"/>
      <c r="CJ45" s="605"/>
      <c r="CK45" s="605"/>
      <c r="CL45" s="605"/>
      <c r="CM45" s="605"/>
      <c r="CN45" s="605"/>
      <c r="CO45" s="605"/>
      <c r="CP45" s="605"/>
      <c r="CQ45" s="606"/>
      <c r="CR45" s="607">
        <v>375939</v>
      </c>
      <c r="CS45" s="640"/>
      <c r="CT45" s="640"/>
      <c r="CU45" s="640"/>
      <c r="CV45" s="640"/>
      <c r="CW45" s="640"/>
      <c r="CX45" s="640"/>
      <c r="CY45" s="641"/>
      <c r="CZ45" s="612">
        <v>5.3</v>
      </c>
      <c r="DA45" s="634"/>
      <c r="DB45" s="634"/>
      <c r="DC45" s="642"/>
      <c r="DD45" s="616">
        <v>67230</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359</v>
      </c>
      <c r="CD46" s="647"/>
      <c r="CE46" s="648"/>
      <c r="CF46" s="604" t="s">
        <v>360</v>
      </c>
      <c r="CG46" s="605"/>
      <c r="CH46" s="605"/>
      <c r="CI46" s="605"/>
      <c r="CJ46" s="605"/>
      <c r="CK46" s="605"/>
      <c r="CL46" s="605"/>
      <c r="CM46" s="605"/>
      <c r="CN46" s="605"/>
      <c r="CO46" s="605"/>
      <c r="CP46" s="605"/>
      <c r="CQ46" s="606"/>
      <c r="CR46" s="607">
        <v>432539</v>
      </c>
      <c r="CS46" s="608"/>
      <c r="CT46" s="608"/>
      <c r="CU46" s="608"/>
      <c r="CV46" s="608"/>
      <c r="CW46" s="608"/>
      <c r="CX46" s="608"/>
      <c r="CY46" s="609"/>
      <c r="CZ46" s="612">
        <v>6.1</v>
      </c>
      <c r="DA46" s="613"/>
      <c r="DB46" s="613"/>
      <c r="DC46" s="619"/>
      <c r="DD46" s="616">
        <v>281962</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361</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362</v>
      </c>
      <c r="CG47" s="605"/>
      <c r="CH47" s="605"/>
      <c r="CI47" s="605"/>
      <c r="CJ47" s="605"/>
      <c r="CK47" s="605"/>
      <c r="CL47" s="605"/>
      <c r="CM47" s="605"/>
      <c r="CN47" s="605"/>
      <c r="CO47" s="605"/>
      <c r="CP47" s="605"/>
      <c r="CQ47" s="606"/>
      <c r="CR47" s="607" t="s">
        <v>126</v>
      </c>
      <c r="CS47" s="640"/>
      <c r="CT47" s="640"/>
      <c r="CU47" s="640"/>
      <c r="CV47" s="640"/>
      <c r="CW47" s="640"/>
      <c r="CX47" s="640"/>
      <c r="CY47" s="641"/>
      <c r="CZ47" s="612" t="s">
        <v>126</v>
      </c>
      <c r="DA47" s="634"/>
      <c r="DB47" s="634"/>
      <c r="DC47" s="642"/>
      <c r="DD47" s="616" t="s">
        <v>126</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363</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364</v>
      </c>
      <c r="CG48" s="605"/>
      <c r="CH48" s="605"/>
      <c r="CI48" s="605"/>
      <c r="CJ48" s="605"/>
      <c r="CK48" s="605"/>
      <c r="CL48" s="605"/>
      <c r="CM48" s="605"/>
      <c r="CN48" s="605"/>
      <c r="CO48" s="605"/>
      <c r="CP48" s="605"/>
      <c r="CQ48" s="606"/>
      <c r="CR48" s="607" t="s">
        <v>126</v>
      </c>
      <c r="CS48" s="608"/>
      <c r="CT48" s="608"/>
      <c r="CU48" s="608"/>
      <c r="CV48" s="608"/>
      <c r="CW48" s="608"/>
      <c r="CX48" s="608"/>
      <c r="CY48" s="609"/>
      <c r="CZ48" s="612" t="s">
        <v>126</v>
      </c>
      <c r="DA48" s="613"/>
      <c r="DB48" s="613"/>
      <c r="DC48" s="619"/>
      <c r="DD48" s="616" t="s">
        <v>126</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4"/>
      <c r="CD49" s="625" t="s">
        <v>365</v>
      </c>
      <c r="CE49" s="626"/>
      <c r="CF49" s="626"/>
      <c r="CG49" s="626"/>
      <c r="CH49" s="626"/>
      <c r="CI49" s="626"/>
      <c r="CJ49" s="626"/>
      <c r="CK49" s="626"/>
      <c r="CL49" s="626"/>
      <c r="CM49" s="626"/>
      <c r="CN49" s="626"/>
      <c r="CO49" s="626"/>
      <c r="CP49" s="626"/>
      <c r="CQ49" s="627"/>
      <c r="CR49" s="685">
        <v>7102320</v>
      </c>
      <c r="CS49" s="666"/>
      <c r="CT49" s="666"/>
      <c r="CU49" s="666"/>
      <c r="CV49" s="666"/>
      <c r="CW49" s="666"/>
      <c r="CX49" s="666"/>
      <c r="CY49" s="693"/>
      <c r="CZ49" s="690">
        <v>100</v>
      </c>
      <c r="DA49" s="694"/>
      <c r="DB49" s="694"/>
      <c r="DC49" s="695"/>
      <c r="DD49" s="696">
        <v>5328561</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4"/>
    </row>
  </sheetData>
  <sheetProtection algorithmName="SHA-512" hashValue="wxrlRu1Z7isyi42+UW0kopkcGpuSUct/OT7OlsIkW/B7/K3iUD81GfsPs6veVitu0Ha6RedHqtcJq9cXZV9Dbg==" saltValue="9EybmNk4ueGSx2i4VarOW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366</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367</v>
      </c>
      <c r="DK2" s="706"/>
      <c r="DL2" s="706"/>
      <c r="DM2" s="706"/>
      <c r="DN2" s="706"/>
      <c r="DO2" s="707"/>
      <c r="DP2" s="214"/>
      <c r="DQ2" s="705" t="s">
        <v>368</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369</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370</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371</v>
      </c>
      <c r="B5" s="711"/>
      <c r="C5" s="711"/>
      <c r="D5" s="711"/>
      <c r="E5" s="711"/>
      <c r="F5" s="711"/>
      <c r="G5" s="711"/>
      <c r="H5" s="711"/>
      <c r="I5" s="711"/>
      <c r="J5" s="711"/>
      <c r="K5" s="711"/>
      <c r="L5" s="711"/>
      <c r="M5" s="711"/>
      <c r="N5" s="711"/>
      <c r="O5" s="711"/>
      <c r="P5" s="712"/>
      <c r="Q5" s="716" t="s">
        <v>372</v>
      </c>
      <c r="R5" s="717"/>
      <c r="S5" s="717"/>
      <c r="T5" s="717"/>
      <c r="U5" s="718"/>
      <c r="V5" s="716" t="s">
        <v>373</v>
      </c>
      <c r="W5" s="717"/>
      <c r="X5" s="717"/>
      <c r="Y5" s="717"/>
      <c r="Z5" s="718"/>
      <c r="AA5" s="716" t="s">
        <v>374</v>
      </c>
      <c r="AB5" s="717"/>
      <c r="AC5" s="717"/>
      <c r="AD5" s="717"/>
      <c r="AE5" s="717"/>
      <c r="AF5" s="722" t="s">
        <v>375</v>
      </c>
      <c r="AG5" s="717"/>
      <c r="AH5" s="717"/>
      <c r="AI5" s="717"/>
      <c r="AJ5" s="723"/>
      <c r="AK5" s="717" t="s">
        <v>376</v>
      </c>
      <c r="AL5" s="717"/>
      <c r="AM5" s="717"/>
      <c r="AN5" s="717"/>
      <c r="AO5" s="718"/>
      <c r="AP5" s="716" t="s">
        <v>377</v>
      </c>
      <c r="AQ5" s="717"/>
      <c r="AR5" s="717"/>
      <c r="AS5" s="717"/>
      <c r="AT5" s="718"/>
      <c r="AU5" s="716" t="s">
        <v>378</v>
      </c>
      <c r="AV5" s="717"/>
      <c r="AW5" s="717"/>
      <c r="AX5" s="717"/>
      <c r="AY5" s="723"/>
      <c r="AZ5" s="218"/>
      <c r="BA5" s="218"/>
      <c r="BB5" s="218"/>
      <c r="BC5" s="218"/>
      <c r="BD5" s="218"/>
      <c r="BE5" s="219"/>
      <c r="BF5" s="219"/>
      <c r="BG5" s="219"/>
      <c r="BH5" s="219"/>
      <c r="BI5" s="219"/>
      <c r="BJ5" s="219"/>
      <c r="BK5" s="219"/>
      <c r="BL5" s="219"/>
      <c r="BM5" s="219"/>
      <c r="BN5" s="219"/>
      <c r="BO5" s="219"/>
      <c r="BP5" s="219"/>
      <c r="BQ5" s="710" t="s">
        <v>379</v>
      </c>
      <c r="BR5" s="711"/>
      <c r="BS5" s="711"/>
      <c r="BT5" s="711"/>
      <c r="BU5" s="711"/>
      <c r="BV5" s="711"/>
      <c r="BW5" s="711"/>
      <c r="BX5" s="711"/>
      <c r="BY5" s="711"/>
      <c r="BZ5" s="711"/>
      <c r="CA5" s="711"/>
      <c r="CB5" s="711"/>
      <c r="CC5" s="711"/>
      <c r="CD5" s="711"/>
      <c r="CE5" s="711"/>
      <c r="CF5" s="711"/>
      <c r="CG5" s="712"/>
      <c r="CH5" s="716" t="s">
        <v>380</v>
      </c>
      <c r="CI5" s="717"/>
      <c r="CJ5" s="717"/>
      <c r="CK5" s="717"/>
      <c r="CL5" s="718"/>
      <c r="CM5" s="716" t="s">
        <v>381</v>
      </c>
      <c r="CN5" s="717"/>
      <c r="CO5" s="717"/>
      <c r="CP5" s="717"/>
      <c r="CQ5" s="718"/>
      <c r="CR5" s="716" t="s">
        <v>382</v>
      </c>
      <c r="CS5" s="717"/>
      <c r="CT5" s="717"/>
      <c r="CU5" s="717"/>
      <c r="CV5" s="718"/>
      <c r="CW5" s="716" t="s">
        <v>383</v>
      </c>
      <c r="CX5" s="717"/>
      <c r="CY5" s="717"/>
      <c r="CZ5" s="717"/>
      <c r="DA5" s="718"/>
      <c r="DB5" s="716" t="s">
        <v>384</v>
      </c>
      <c r="DC5" s="717"/>
      <c r="DD5" s="717"/>
      <c r="DE5" s="717"/>
      <c r="DF5" s="718"/>
      <c r="DG5" s="746" t="s">
        <v>385</v>
      </c>
      <c r="DH5" s="747"/>
      <c r="DI5" s="747"/>
      <c r="DJ5" s="747"/>
      <c r="DK5" s="748"/>
      <c r="DL5" s="746" t="s">
        <v>386</v>
      </c>
      <c r="DM5" s="747"/>
      <c r="DN5" s="747"/>
      <c r="DO5" s="747"/>
      <c r="DP5" s="748"/>
      <c r="DQ5" s="716" t="s">
        <v>387</v>
      </c>
      <c r="DR5" s="717"/>
      <c r="DS5" s="717"/>
      <c r="DT5" s="717"/>
      <c r="DU5" s="718"/>
      <c r="DV5" s="716" t="s">
        <v>378</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388</v>
      </c>
      <c r="C7" s="733"/>
      <c r="D7" s="733"/>
      <c r="E7" s="733"/>
      <c r="F7" s="733"/>
      <c r="G7" s="733"/>
      <c r="H7" s="733"/>
      <c r="I7" s="733"/>
      <c r="J7" s="733"/>
      <c r="K7" s="733"/>
      <c r="L7" s="733"/>
      <c r="M7" s="733"/>
      <c r="N7" s="733"/>
      <c r="O7" s="733"/>
      <c r="P7" s="734"/>
      <c r="Q7" s="735">
        <v>7538</v>
      </c>
      <c r="R7" s="736"/>
      <c r="S7" s="736"/>
      <c r="T7" s="736"/>
      <c r="U7" s="736"/>
      <c r="V7" s="736">
        <v>7113</v>
      </c>
      <c r="W7" s="736"/>
      <c r="X7" s="736"/>
      <c r="Y7" s="736"/>
      <c r="Z7" s="736"/>
      <c r="AA7" s="736">
        <v>425</v>
      </c>
      <c r="AB7" s="736"/>
      <c r="AC7" s="736"/>
      <c r="AD7" s="736"/>
      <c r="AE7" s="737"/>
      <c r="AF7" s="738">
        <v>386</v>
      </c>
      <c r="AG7" s="739"/>
      <c r="AH7" s="739"/>
      <c r="AI7" s="739"/>
      <c r="AJ7" s="740"/>
      <c r="AK7" s="741">
        <v>455</v>
      </c>
      <c r="AL7" s="742"/>
      <c r="AM7" s="742"/>
      <c r="AN7" s="742"/>
      <c r="AO7" s="742"/>
      <c r="AP7" s="742">
        <v>4892</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389</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390</v>
      </c>
      <c r="B23" s="772" t="s">
        <v>391</v>
      </c>
      <c r="C23" s="773"/>
      <c r="D23" s="773"/>
      <c r="E23" s="773"/>
      <c r="F23" s="773"/>
      <c r="G23" s="773"/>
      <c r="H23" s="773"/>
      <c r="I23" s="773"/>
      <c r="J23" s="773"/>
      <c r="K23" s="773"/>
      <c r="L23" s="773"/>
      <c r="M23" s="773"/>
      <c r="N23" s="773"/>
      <c r="O23" s="773"/>
      <c r="P23" s="774"/>
      <c r="Q23" s="775">
        <v>7538</v>
      </c>
      <c r="R23" s="776"/>
      <c r="S23" s="776"/>
      <c r="T23" s="776"/>
      <c r="U23" s="776"/>
      <c r="V23" s="776">
        <v>7113</v>
      </c>
      <c r="W23" s="776"/>
      <c r="X23" s="776"/>
      <c r="Y23" s="776"/>
      <c r="Z23" s="776"/>
      <c r="AA23" s="776">
        <v>425</v>
      </c>
      <c r="AB23" s="776"/>
      <c r="AC23" s="776"/>
      <c r="AD23" s="776"/>
      <c r="AE23" s="777"/>
      <c r="AF23" s="778">
        <v>386</v>
      </c>
      <c r="AG23" s="776"/>
      <c r="AH23" s="776"/>
      <c r="AI23" s="776"/>
      <c r="AJ23" s="779"/>
      <c r="AK23" s="780"/>
      <c r="AL23" s="781"/>
      <c r="AM23" s="781"/>
      <c r="AN23" s="781"/>
      <c r="AO23" s="781"/>
      <c r="AP23" s="776">
        <v>4892</v>
      </c>
      <c r="AQ23" s="776"/>
      <c r="AR23" s="776"/>
      <c r="AS23" s="776"/>
      <c r="AT23" s="776"/>
      <c r="AU23" s="792"/>
      <c r="AV23" s="792"/>
      <c r="AW23" s="792"/>
      <c r="AX23" s="792"/>
      <c r="AY23" s="793"/>
      <c r="AZ23" s="794" t="s">
        <v>227</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392</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393</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371</v>
      </c>
      <c r="B26" s="711"/>
      <c r="C26" s="711"/>
      <c r="D26" s="711"/>
      <c r="E26" s="711"/>
      <c r="F26" s="711"/>
      <c r="G26" s="711"/>
      <c r="H26" s="711"/>
      <c r="I26" s="711"/>
      <c r="J26" s="711"/>
      <c r="K26" s="711"/>
      <c r="L26" s="711"/>
      <c r="M26" s="711"/>
      <c r="N26" s="711"/>
      <c r="O26" s="711"/>
      <c r="P26" s="712"/>
      <c r="Q26" s="716" t="s">
        <v>394</v>
      </c>
      <c r="R26" s="717"/>
      <c r="S26" s="717"/>
      <c r="T26" s="717"/>
      <c r="U26" s="718"/>
      <c r="V26" s="716" t="s">
        <v>395</v>
      </c>
      <c r="W26" s="717"/>
      <c r="X26" s="717"/>
      <c r="Y26" s="717"/>
      <c r="Z26" s="718"/>
      <c r="AA26" s="716" t="s">
        <v>396</v>
      </c>
      <c r="AB26" s="717"/>
      <c r="AC26" s="717"/>
      <c r="AD26" s="717"/>
      <c r="AE26" s="717"/>
      <c r="AF26" s="797" t="s">
        <v>397</v>
      </c>
      <c r="AG26" s="798"/>
      <c r="AH26" s="798"/>
      <c r="AI26" s="798"/>
      <c r="AJ26" s="799"/>
      <c r="AK26" s="717" t="s">
        <v>398</v>
      </c>
      <c r="AL26" s="717"/>
      <c r="AM26" s="717"/>
      <c r="AN26" s="717"/>
      <c r="AO26" s="718"/>
      <c r="AP26" s="716" t="s">
        <v>399</v>
      </c>
      <c r="AQ26" s="717"/>
      <c r="AR26" s="717"/>
      <c r="AS26" s="717"/>
      <c r="AT26" s="718"/>
      <c r="AU26" s="716" t="s">
        <v>400</v>
      </c>
      <c r="AV26" s="717"/>
      <c r="AW26" s="717"/>
      <c r="AX26" s="717"/>
      <c r="AY26" s="718"/>
      <c r="AZ26" s="716" t="s">
        <v>401</v>
      </c>
      <c r="BA26" s="717"/>
      <c r="BB26" s="717"/>
      <c r="BC26" s="717"/>
      <c r="BD26" s="718"/>
      <c r="BE26" s="716" t="s">
        <v>378</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402</v>
      </c>
      <c r="C28" s="733"/>
      <c r="D28" s="733"/>
      <c r="E28" s="733"/>
      <c r="F28" s="733"/>
      <c r="G28" s="733"/>
      <c r="H28" s="733"/>
      <c r="I28" s="733"/>
      <c r="J28" s="733"/>
      <c r="K28" s="733"/>
      <c r="L28" s="733"/>
      <c r="M28" s="733"/>
      <c r="N28" s="733"/>
      <c r="O28" s="733"/>
      <c r="P28" s="734"/>
      <c r="Q28" s="805">
        <v>1867</v>
      </c>
      <c r="R28" s="806"/>
      <c r="S28" s="806"/>
      <c r="T28" s="806"/>
      <c r="U28" s="806"/>
      <c r="V28" s="806">
        <v>1730</v>
      </c>
      <c r="W28" s="806"/>
      <c r="X28" s="806"/>
      <c r="Y28" s="806"/>
      <c r="Z28" s="806"/>
      <c r="AA28" s="806">
        <v>137</v>
      </c>
      <c r="AB28" s="806"/>
      <c r="AC28" s="806"/>
      <c r="AD28" s="806"/>
      <c r="AE28" s="807"/>
      <c r="AF28" s="808">
        <v>137</v>
      </c>
      <c r="AG28" s="806"/>
      <c r="AH28" s="806"/>
      <c r="AI28" s="806"/>
      <c r="AJ28" s="809"/>
      <c r="AK28" s="810">
        <v>164</v>
      </c>
      <c r="AL28" s="811"/>
      <c r="AM28" s="811"/>
      <c r="AN28" s="811"/>
      <c r="AO28" s="811"/>
      <c r="AP28" s="811" t="s">
        <v>585</v>
      </c>
      <c r="AQ28" s="811"/>
      <c r="AR28" s="811"/>
      <c r="AS28" s="811"/>
      <c r="AT28" s="811"/>
      <c r="AU28" s="811" t="s">
        <v>585</v>
      </c>
      <c r="AV28" s="811"/>
      <c r="AW28" s="811"/>
      <c r="AX28" s="811"/>
      <c r="AY28" s="811"/>
      <c r="AZ28" s="812"/>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403</v>
      </c>
      <c r="C29" s="764"/>
      <c r="D29" s="764"/>
      <c r="E29" s="764"/>
      <c r="F29" s="764"/>
      <c r="G29" s="764"/>
      <c r="H29" s="764"/>
      <c r="I29" s="764"/>
      <c r="J29" s="764"/>
      <c r="K29" s="764"/>
      <c r="L29" s="764"/>
      <c r="M29" s="764"/>
      <c r="N29" s="764"/>
      <c r="O29" s="764"/>
      <c r="P29" s="765"/>
      <c r="Q29" s="766">
        <v>1422</v>
      </c>
      <c r="R29" s="767"/>
      <c r="S29" s="767"/>
      <c r="T29" s="767"/>
      <c r="U29" s="767"/>
      <c r="V29" s="767">
        <v>1398</v>
      </c>
      <c r="W29" s="767"/>
      <c r="X29" s="767"/>
      <c r="Y29" s="767"/>
      <c r="Z29" s="767"/>
      <c r="AA29" s="767">
        <v>24</v>
      </c>
      <c r="AB29" s="767"/>
      <c r="AC29" s="767"/>
      <c r="AD29" s="767"/>
      <c r="AE29" s="768"/>
      <c r="AF29" s="769">
        <v>24</v>
      </c>
      <c r="AG29" s="770"/>
      <c r="AH29" s="770"/>
      <c r="AI29" s="770"/>
      <c r="AJ29" s="771"/>
      <c r="AK29" s="817">
        <v>257</v>
      </c>
      <c r="AL29" s="813"/>
      <c r="AM29" s="813"/>
      <c r="AN29" s="813"/>
      <c r="AO29" s="813"/>
      <c r="AP29" s="813" t="s">
        <v>585</v>
      </c>
      <c r="AQ29" s="813"/>
      <c r="AR29" s="813"/>
      <c r="AS29" s="813"/>
      <c r="AT29" s="813"/>
      <c r="AU29" s="813" t="s">
        <v>585</v>
      </c>
      <c r="AV29" s="813"/>
      <c r="AW29" s="813"/>
      <c r="AX29" s="813"/>
      <c r="AY29" s="813"/>
      <c r="AZ29" s="814"/>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404</v>
      </c>
      <c r="C30" s="764"/>
      <c r="D30" s="764"/>
      <c r="E30" s="764"/>
      <c r="F30" s="764"/>
      <c r="G30" s="764"/>
      <c r="H30" s="764"/>
      <c r="I30" s="764"/>
      <c r="J30" s="764"/>
      <c r="K30" s="764"/>
      <c r="L30" s="764"/>
      <c r="M30" s="764"/>
      <c r="N30" s="764"/>
      <c r="O30" s="764"/>
      <c r="P30" s="765"/>
      <c r="Q30" s="766">
        <v>188</v>
      </c>
      <c r="R30" s="767"/>
      <c r="S30" s="767"/>
      <c r="T30" s="767"/>
      <c r="U30" s="767"/>
      <c r="V30" s="767">
        <v>187</v>
      </c>
      <c r="W30" s="767"/>
      <c r="X30" s="767"/>
      <c r="Y30" s="767"/>
      <c r="Z30" s="767"/>
      <c r="AA30" s="767">
        <v>1</v>
      </c>
      <c r="AB30" s="767"/>
      <c r="AC30" s="767"/>
      <c r="AD30" s="767"/>
      <c r="AE30" s="768"/>
      <c r="AF30" s="769">
        <v>1</v>
      </c>
      <c r="AG30" s="770"/>
      <c r="AH30" s="770"/>
      <c r="AI30" s="770"/>
      <c r="AJ30" s="771"/>
      <c r="AK30" s="817">
        <v>47</v>
      </c>
      <c r="AL30" s="813"/>
      <c r="AM30" s="813"/>
      <c r="AN30" s="813"/>
      <c r="AO30" s="813"/>
      <c r="AP30" s="813" t="s">
        <v>585</v>
      </c>
      <c r="AQ30" s="813"/>
      <c r="AR30" s="813"/>
      <c r="AS30" s="813"/>
      <c r="AT30" s="813"/>
      <c r="AU30" s="813" t="s">
        <v>585</v>
      </c>
      <c r="AV30" s="813"/>
      <c r="AW30" s="813"/>
      <c r="AX30" s="813"/>
      <c r="AY30" s="813"/>
      <c r="AZ30" s="814"/>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405</v>
      </c>
      <c r="C31" s="764"/>
      <c r="D31" s="764"/>
      <c r="E31" s="764"/>
      <c r="F31" s="764"/>
      <c r="G31" s="764"/>
      <c r="H31" s="764"/>
      <c r="I31" s="764"/>
      <c r="J31" s="764"/>
      <c r="K31" s="764"/>
      <c r="L31" s="764"/>
      <c r="M31" s="764"/>
      <c r="N31" s="764"/>
      <c r="O31" s="764"/>
      <c r="P31" s="765"/>
      <c r="Q31" s="766">
        <v>907</v>
      </c>
      <c r="R31" s="767"/>
      <c r="S31" s="767"/>
      <c r="T31" s="767"/>
      <c r="U31" s="767"/>
      <c r="V31" s="767">
        <v>897</v>
      </c>
      <c r="W31" s="767"/>
      <c r="X31" s="767"/>
      <c r="Y31" s="767"/>
      <c r="Z31" s="767"/>
      <c r="AA31" s="767">
        <v>10</v>
      </c>
      <c r="AB31" s="767"/>
      <c r="AC31" s="767"/>
      <c r="AD31" s="767"/>
      <c r="AE31" s="768"/>
      <c r="AF31" s="769">
        <v>7</v>
      </c>
      <c r="AG31" s="770"/>
      <c r="AH31" s="770"/>
      <c r="AI31" s="770"/>
      <c r="AJ31" s="771"/>
      <c r="AK31" s="817">
        <v>407</v>
      </c>
      <c r="AL31" s="813"/>
      <c r="AM31" s="813"/>
      <c r="AN31" s="813"/>
      <c r="AO31" s="813"/>
      <c r="AP31" s="813">
        <v>3980</v>
      </c>
      <c r="AQ31" s="813"/>
      <c r="AR31" s="813"/>
      <c r="AS31" s="813"/>
      <c r="AT31" s="813"/>
      <c r="AU31" s="813">
        <v>3498</v>
      </c>
      <c r="AV31" s="813"/>
      <c r="AW31" s="813"/>
      <c r="AX31" s="813"/>
      <c r="AY31" s="813"/>
      <c r="AZ31" s="814"/>
      <c r="BA31" s="814"/>
      <c r="BB31" s="814"/>
      <c r="BC31" s="814"/>
      <c r="BD31" s="814"/>
      <c r="BE31" s="815" t="s">
        <v>406</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c r="C32" s="764"/>
      <c r="D32" s="764"/>
      <c r="E32" s="764"/>
      <c r="F32" s="764"/>
      <c r="G32" s="764"/>
      <c r="H32" s="764"/>
      <c r="I32" s="764"/>
      <c r="J32" s="764"/>
      <c r="K32" s="764"/>
      <c r="L32" s="764"/>
      <c r="M32" s="764"/>
      <c r="N32" s="764"/>
      <c r="O32" s="764"/>
      <c r="P32" s="765"/>
      <c r="Q32" s="766"/>
      <c r="R32" s="767"/>
      <c r="S32" s="767"/>
      <c r="T32" s="767"/>
      <c r="U32" s="767"/>
      <c r="V32" s="767"/>
      <c r="W32" s="767"/>
      <c r="X32" s="767"/>
      <c r="Y32" s="767"/>
      <c r="Z32" s="767"/>
      <c r="AA32" s="767"/>
      <c r="AB32" s="767"/>
      <c r="AC32" s="767"/>
      <c r="AD32" s="767"/>
      <c r="AE32" s="768"/>
      <c r="AF32" s="769"/>
      <c r="AG32" s="770"/>
      <c r="AH32" s="770"/>
      <c r="AI32" s="770"/>
      <c r="AJ32" s="771"/>
      <c r="AK32" s="817"/>
      <c r="AL32" s="813"/>
      <c r="AM32" s="813"/>
      <c r="AN32" s="813"/>
      <c r="AO32" s="813"/>
      <c r="AP32" s="813"/>
      <c r="AQ32" s="813"/>
      <c r="AR32" s="813"/>
      <c r="AS32" s="813"/>
      <c r="AT32" s="813"/>
      <c r="AU32" s="813"/>
      <c r="AV32" s="813"/>
      <c r="AW32" s="813"/>
      <c r="AX32" s="813"/>
      <c r="AY32" s="813"/>
      <c r="AZ32" s="814"/>
      <c r="BA32" s="814"/>
      <c r="BB32" s="814"/>
      <c r="BC32" s="814"/>
      <c r="BD32" s="814"/>
      <c r="BE32" s="815"/>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407</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390</v>
      </c>
      <c r="B63" s="772" t="s">
        <v>408</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169</v>
      </c>
      <c r="AG63" s="827"/>
      <c r="AH63" s="827"/>
      <c r="AI63" s="827"/>
      <c r="AJ63" s="828"/>
      <c r="AK63" s="829"/>
      <c r="AL63" s="824"/>
      <c r="AM63" s="824"/>
      <c r="AN63" s="824"/>
      <c r="AO63" s="824"/>
      <c r="AP63" s="827">
        <v>3980</v>
      </c>
      <c r="AQ63" s="827"/>
      <c r="AR63" s="827"/>
      <c r="AS63" s="827"/>
      <c r="AT63" s="827"/>
      <c r="AU63" s="827">
        <v>3498</v>
      </c>
      <c r="AV63" s="827"/>
      <c r="AW63" s="827"/>
      <c r="AX63" s="827"/>
      <c r="AY63" s="827"/>
      <c r="AZ63" s="831"/>
      <c r="BA63" s="831"/>
      <c r="BB63" s="831"/>
      <c r="BC63" s="831"/>
      <c r="BD63" s="831"/>
      <c r="BE63" s="832"/>
      <c r="BF63" s="832"/>
      <c r="BG63" s="832"/>
      <c r="BH63" s="832"/>
      <c r="BI63" s="833"/>
      <c r="BJ63" s="834" t="s">
        <v>227</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409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410</v>
      </c>
      <c r="B66" s="711"/>
      <c r="C66" s="711"/>
      <c r="D66" s="711"/>
      <c r="E66" s="711"/>
      <c r="F66" s="711"/>
      <c r="G66" s="711"/>
      <c r="H66" s="711"/>
      <c r="I66" s="711"/>
      <c r="J66" s="711"/>
      <c r="K66" s="711"/>
      <c r="L66" s="711"/>
      <c r="M66" s="711"/>
      <c r="N66" s="711"/>
      <c r="O66" s="711"/>
      <c r="P66" s="712"/>
      <c r="Q66" s="716" t="s">
        <v>394</v>
      </c>
      <c r="R66" s="717"/>
      <c r="S66" s="717"/>
      <c r="T66" s="717"/>
      <c r="U66" s="718"/>
      <c r="V66" s="716" t="s">
        <v>395</v>
      </c>
      <c r="W66" s="717"/>
      <c r="X66" s="717"/>
      <c r="Y66" s="717"/>
      <c r="Z66" s="718"/>
      <c r="AA66" s="716" t="s">
        <v>411</v>
      </c>
      <c r="AB66" s="717"/>
      <c r="AC66" s="717"/>
      <c r="AD66" s="717"/>
      <c r="AE66" s="718"/>
      <c r="AF66" s="837" t="s">
        <v>412</v>
      </c>
      <c r="AG66" s="798"/>
      <c r="AH66" s="798"/>
      <c r="AI66" s="798"/>
      <c r="AJ66" s="838"/>
      <c r="AK66" s="716" t="s">
        <v>413</v>
      </c>
      <c r="AL66" s="711"/>
      <c r="AM66" s="711"/>
      <c r="AN66" s="711"/>
      <c r="AO66" s="712"/>
      <c r="AP66" s="716" t="s">
        <v>414</v>
      </c>
      <c r="AQ66" s="717"/>
      <c r="AR66" s="717"/>
      <c r="AS66" s="717"/>
      <c r="AT66" s="718"/>
      <c r="AU66" s="716" t="s">
        <v>415</v>
      </c>
      <c r="AV66" s="717"/>
      <c r="AW66" s="717"/>
      <c r="AX66" s="717"/>
      <c r="AY66" s="718"/>
      <c r="AZ66" s="716" t="s">
        <v>378</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568</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584</v>
      </c>
      <c r="AQ68" s="849"/>
      <c r="AR68" s="849"/>
      <c r="AS68" s="849"/>
      <c r="AT68" s="849"/>
      <c r="AU68" s="849" t="s">
        <v>584</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569</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584</v>
      </c>
      <c r="AL69" s="813"/>
      <c r="AM69" s="813"/>
      <c r="AN69" s="813"/>
      <c r="AO69" s="813"/>
      <c r="AP69" s="813" t="s">
        <v>584</v>
      </c>
      <c r="AQ69" s="813"/>
      <c r="AR69" s="813"/>
      <c r="AS69" s="813"/>
      <c r="AT69" s="813"/>
      <c r="AU69" s="813" t="s">
        <v>584</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570</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584</v>
      </c>
      <c r="AQ70" s="813"/>
      <c r="AR70" s="813"/>
      <c r="AS70" s="813"/>
      <c r="AT70" s="813"/>
      <c r="AU70" s="813" t="s">
        <v>584</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571</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584</v>
      </c>
      <c r="AL71" s="813"/>
      <c r="AM71" s="813"/>
      <c r="AN71" s="813"/>
      <c r="AO71" s="813"/>
      <c r="AP71" s="813" t="s">
        <v>584</v>
      </c>
      <c r="AQ71" s="813"/>
      <c r="AR71" s="813"/>
      <c r="AS71" s="813"/>
      <c r="AT71" s="813"/>
      <c r="AU71" s="813" t="s">
        <v>584</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572</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584</v>
      </c>
      <c r="AQ72" s="813"/>
      <c r="AR72" s="813"/>
      <c r="AS72" s="813"/>
      <c r="AT72" s="813"/>
      <c r="AU72" s="813" t="s">
        <v>584</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573</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584</v>
      </c>
      <c r="AQ73" s="813"/>
      <c r="AR73" s="813"/>
      <c r="AS73" s="813"/>
      <c r="AT73" s="813"/>
      <c r="AU73" s="813" t="s">
        <v>584</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574</v>
      </c>
      <c r="C74" s="857"/>
      <c r="D74" s="857"/>
      <c r="E74" s="857"/>
      <c r="F74" s="857"/>
      <c r="G74" s="857"/>
      <c r="H74" s="857"/>
      <c r="I74" s="857"/>
      <c r="J74" s="857"/>
      <c r="K74" s="857"/>
      <c r="L74" s="857"/>
      <c r="M74" s="857"/>
      <c r="N74" s="857"/>
      <c r="O74" s="857"/>
      <c r="P74" s="858"/>
      <c r="Q74" s="859">
        <v>69</v>
      </c>
      <c r="R74" s="813"/>
      <c r="S74" s="813"/>
      <c r="T74" s="813"/>
      <c r="U74" s="813"/>
      <c r="V74" s="813">
        <v>66</v>
      </c>
      <c r="W74" s="813"/>
      <c r="X74" s="813"/>
      <c r="Y74" s="813"/>
      <c r="Z74" s="813"/>
      <c r="AA74" s="813">
        <v>3</v>
      </c>
      <c r="AB74" s="813"/>
      <c r="AC74" s="813"/>
      <c r="AD74" s="813"/>
      <c r="AE74" s="813"/>
      <c r="AF74" s="813">
        <v>3</v>
      </c>
      <c r="AG74" s="813"/>
      <c r="AH74" s="813"/>
      <c r="AI74" s="813"/>
      <c r="AJ74" s="813"/>
      <c r="AK74" s="813" t="s">
        <v>584</v>
      </c>
      <c r="AL74" s="813"/>
      <c r="AM74" s="813"/>
      <c r="AN74" s="813"/>
      <c r="AO74" s="813"/>
      <c r="AP74" s="813" t="s">
        <v>584</v>
      </c>
      <c r="AQ74" s="813"/>
      <c r="AR74" s="813"/>
      <c r="AS74" s="813"/>
      <c r="AT74" s="813"/>
      <c r="AU74" s="813" t="s">
        <v>584</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575</v>
      </c>
      <c r="C75" s="857"/>
      <c r="D75" s="857"/>
      <c r="E75" s="857"/>
      <c r="F75" s="857"/>
      <c r="G75" s="857"/>
      <c r="H75" s="857"/>
      <c r="I75" s="857"/>
      <c r="J75" s="857"/>
      <c r="K75" s="857"/>
      <c r="L75" s="857"/>
      <c r="M75" s="857"/>
      <c r="N75" s="857"/>
      <c r="O75" s="857"/>
      <c r="P75" s="858"/>
      <c r="Q75" s="860">
        <v>6570</v>
      </c>
      <c r="R75" s="861"/>
      <c r="S75" s="861"/>
      <c r="T75" s="861"/>
      <c r="U75" s="817"/>
      <c r="V75" s="862">
        <v>6348</v>
      </c>
      <c r="W75" s="861"/>
      <c r="X75" s="861"/>
      <c r="Y75" s="861"/>
      <c r="Z75" s="817"/>
      <c r="AA75" s="862">
        <v>222</v>
      </c>
      <c r="AB75" s="861"/>
      <c r="AC75" s="861"/>
      <c r="AD75" s="861"/>
      <c r="AE75" s="817"/>
      <c r="AF75" s="862">
        <v>197</v>
      </c>
      <c r="AG75" s="861"/>
      <c r="AH75" s="861"/>
      <c r="AI75" s="861"/>
      <c r="AJ75" s="817"/>
      <c r="AK75" s="862" t="s">
        <v>584</v>
      </c>
      <c r="AL75" s="861"/>
      <c r="AM75" s="861"/>
      <c r="AN75" s="861"/>
      <c r="AO75" s="817"/>
      <c r="AP75" s="862">
        <v>3932</v>
      </c>
      <c r="AQ75" s="861"/>
      <c r="AR75" s="861"/>
      <c r="AS75" s="861"/>
      <c r="AT75" s="817"/>
      <c r="AU75" s="862">
        <v>248</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576</v>
      </c>
      <c r="C76" s="857"/>
      <c r="D76" s="857"/>
      <c r="E76" s="857"/>
      <c r="F76" s="857"/>
      <c r="G76" s="857"/>
      <c r="H76" s="857"/>
      <c r="I76" s="857"/>
      <c r="J76" s="857"/>
      <c r="K76" s="857"/>
      <c r="L76" s="857"/>
      <c r="M76" s="857"/>
      <c r="N76" s="857"/>
      <c r="O76" s="857"/>
      <c r="P76" s="858"/>
      <c r="Q76" s="860">
        <v>4749</v>
      </c>
      <c r="R76" s="861"/>
      <c r="S76" s="861"/>
      <c r="T76" s="861"/>
      <c r="U76" s="817"/>
      <c r="V76" s="862">
        <v>4485</v>
      </c>
      <c r="W76" s="861"/>
      <c r="X76" s="861"/>
      <c r="Y76" s="861"/>
      <c r="Z76" s="817"/>
      <c r="AA76" s="862">
        <v>264</v>
      </c>
      <c r="AB76" s="861"/>
      <c r="AC76" s="861"/>
      <c r="AD76" s="861"/>
      <c r="AE76" s="817"/>
      <c r="AF76" s="862">
        <v>2497</v>
      </c>
      <c r="AG76" s="861"/>
      <c r="AH76" s="861"/>
      <c r="AI76" s="861"/>
      <c r="AJ76" s="817"/>
      <c r="AK76" s="862">
        <v>409</v>
      </c>
      <c r="AL76" s="861"/>
      <c r="AM76" s="861"/>
      <c r="AN76" s="861"/>
      <c r="AO76" s="817"/>
      <c r="AP76" s="862">
        <v>10908</v>
      </c>
      <c r="AQ76" s="861"/>
      <c r="AR76" s="861"/>
      <c r="AS76" s="861"/>
      <c r="AT76" s="817"/>
      <c r="AU76" s="862">
        <v>109</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t="s">
        <v>577</v>
      </c>
      <c r="C77" s="857"/>
      <c r="D77" s="857"/>
      <c r="E77" s="857"/>
      <c r="F77" s="857"/>
      <c r="G77" s="857"/>
      <c r="H77" s="857"/>
      <c r="I77" s="857"/>
      <c r="J77" s="857"/>
      <c r="K77" s="857"/>
      <c r="L77" s="857"/>
      <c r="M77" s="857"/>
      <c r="N77" s="857"/>
      <c r="O77" s="857"/>
      <c r="P77" s="858"/>
      <c r="Q77" s="860">
        <v>3562</v>
      </c>
      <c r="R77" s="861"/>
      <c r="S77" s="861"/>
      <c r="T77" s="861"/>
      <c r="U77" s="817"/>
      <c r="V77" s="862">
        <v>3268</v>
      </c>
      <c r="W77" s="861"/>
      <c r="X77" s="861"/>
      <c r="Y77" s="861"/>
      <c r="Z77" s="817"/>
      <c r="AA77" s="862">
        <v>294</v>
      </c>
      <c r="AB77" s="861"/>
      <c r="AC77" s="861"/>
      <c r="AD77" s="861"/>
      <c r="AE77" s="817"/>
      <c r="AF77" s="862">
        <v>864</v>
      </c>
      <c r="AG77" s="861"/>
      <c r="AH77" s="861"/>
      <c r="AI77" s="861"/>
      <c r="AJ77" s="817"/>
      <c r="AK77" s="862">
        <v>772</v>
      </c>
      <c r="AL77" s="861"/>
      <c r="AM77" s="861"/>
      <c r="AN77" s="861"/>
      <c r="AO77" s="817"/>
      <c r="AP77" s="862">
        <v>487</v>
      </c>
      <c r="AQ77" s="861"/>
      <c r="AR77" s="861"/>
      <c r="AS77" s="861"/>
      <c r="AT77" s="817"/>
      <c r="AU77" s="862">
        <v>207</v>
      </c>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t="s">
        <v>578</v>
      </c>
      <c r="C78" s="857"/>
      <c r="D78" s="857"/>
      <c r="E78" s="857"/>
      <c r="F78" s="857"/>
      <c r="G78" s="857"/>
      <c r="H78" s="857"/>
      <c r="I78" s="857"/>
      <c r="J78" s="857"/>
      <c r="K78" s="857"/>
      <c r="L78" s="857"/>
      <c r="M78" s="857"/>
      <c r="N78" s="857"/>
      <c r="O78" s="857"/>
      <c r="P78" s="858"/>
      <c r="Q78" s="859">
        <v>5991</v>
      </c>
      <c r="R78" s="813"/>
      <c r="S78" s="813"/>
      <c r="T78" s="813"/>
      <c r="U78" s="813"/>
      <c r="V78" s="813">
        <v>5667</v>
      </c>
      <c r="W78" s="813"/>
      <c r="X78" s="813"/>
      <c r="Y78" s="813"/>
      <c r="Z78" s="813"/>
      <c r="AA78" s="813">
        <v>324</v>
      </c>
      <c r="AB78" s="813"/>
      <c r="AC78" s="813"/>
      <c r="AD78" s="813"/>
      <c r="AE78" s="813"/>
      <c r="AF78" s="813">
        <v>6100</v>
      </c>
      <c r="AG78" s="813"/>
      <c r="AH78" s="813"/>
      <c r="AI78" s="813"/>
      <c r="AJ78" s="813"/>
      <c r="AK78" s="813" t="s">
        <v>584</v>
      </c>
      <c r="AL78" s="813"/>
      <c r="AM78" s="813"/>
      <c r="AN78" s="813"/>
      <c r="AO78" s="813"/>
      <c r="AP78" s="813">
        <v>4234</v>
      </c>
      <c r="AQ78" s="813"/>
      <c r="AR78" s="813"/>
      <c r="AS78" s="813"/>
      <c r="AT78" s="813"/>
      <c r="AU78" s="813" t="s">
        <v>584</v>
      </c>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390</v>
      </c>
      <c r="B88" s="772" t="s">
        <v>416</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26256</v>
      </c>
      <c r="AG88" s="827"/>
      <c r="AH88" s="827"/>
      <c r="AI88" s="827"/>
      <c r="AJ88" s="827"/>
      <c r="AK88" s="824"/>
      <c r="AL88" s="824"/>
      <c r="AM88" s="824"/>
      <c r="AN88" s="824"/>
      <c r="AO88" s="824"/>
      <c r="AP88" s="827">
        <v>19561</v>
      </c>
      <c r="AQ88" s="827"/>
      <c r="AR88" s="827"/>
      <c r="AS88" s="827"/>
      <c r="AT88" s="827"/>
      <c r="AU88" s="827">
        <v>564</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390</v>
      </c>
      <c r="BR102" s="772" t="s">
        <v>417</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418</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419</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420</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421</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422</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423</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424</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425</v>
      </c>
      <c r="AB109" s="876"/>
      <c r="AC109" s="876"/>
      <c r="AD109" s="876"/>
      <c r="AE109" s="877"/>
      <c r="AF109" s="875" t="s">
        <v>426</v>
      </c>
      <c r="AG109" s="876"/>
      <c r="AH109" s="876"/>
      <c r="AI109" s="876"/>
      <c r="AJ109" s="877"/>
      <c r="AK109" s="875" t="s">
        <v>305</v>
      </c>
      <c r="AL109" s="876"/>
      <c r="AM109" s="876"/>
      <c r="AN109" s="876"/>
      <c r="AO109" s="877"/>
      <c r="AP109" s="875" t="s">
        <v>427</v>
      </c>
      <c r="AQ109" s="876"/>
      <c r="AR109" s="876"/>
      <c r="AS109" s="876"/>
      <c r="AT109" s="878"/>
      <c r="AU109" s="895" t="s">
        <v>424</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425</v>
      </c>
      <c r="BR109" s="876"/>
      <c r="BS109" s="876"/>
      <c r="BT109" s="876"/>
      <c r="BU109" s="877"/>
      <c r="BV109" s="875" t="s">
        <v>426</v>
      </c>
      <c r="BW109" s="876"/>
      <c r="BX109" s="876"/>
      <c r="BY109" s="876"/>
      <c r="BZ109" s="877"/>
      <c r="CA109" s="875" t="s">
        <v>305</v>
      </c>
      <c r="CB109" s="876"/>
      <c r="CC109" s="876"/>
      <c r="CD109" s="876"/>
      <c r="CE109" s="877"/>
      <c r="CF109" s="896" t="s">
        <v>427</v>
      </c>
      <c r="CG109" s="896"/>
      <c r="CH109" s="896"/>
      <c r="CI109" s="896"/>
      <c r="CJ109" s="896"/>
      <c r="CK109" s="875" t="s">
        <v>428</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425</v>
      </c>
      <c r="DH109" s="876"/>
      <c r="DI109" s="876"/>
      <c r="DJ109" s="876"/>
      <c r="DK109" s="877"/>
      <c r="DL109" s="875" t="s">
        <v>426</v>
      </c>
      <c r="DM109" s="876"/>
      <c r="DN109" s="876"/>
      <c r="DO109" s="876"/>
      <c r="DP109" s="877"/>
      <c r="DQ109" s="875" t="s">
        <v>305</v>
      </c>
      <c r="DR109" s="876"/>
      <c r="DS109" s="876"/>
      <c r="DT109" s="876"/>
      <c r="DU109" s="877"/>
      <c r="DV109" s="875" t="s">
        <v>427</v>
      </c>
      <c r="DW109" s="876"/>
      <c r="DX109" s="876"/>
      <c r="DY109" s="876"/>
      <c r="DZ109" s="878"/>
    </row>
    <row r="110" spans="1:131" s="216" customFormat="1" ht="26.25" customHeight="1" x14ac:dyDescent="0.2">
      <c r="A110" s="879" t="s">
        <v>429</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425579</v>
      </c>
      <c r="AB110" s="883"/>
      <c r="AC110" s="883"/>
      <c r="AD110" s="883"/>
      <c r="AE110" s="884"/>
      <c r="AF110" s="885">
        <v>438926</v>
      </c>
      <c r="AG110" s="883"/>
      <c r="AH110" s="883"/>
      <c r="AI110" s="883"/>
      <c r="AJ110" s="884"/>
      <c r="AK110" s="885">
        <v>452058</v>
      </c>
      <c r="AL110" s="883"/>
      <c r="AM110" s="883"/>
      <c r="AN110" s="883"/>
      <c r="AO110" s="884"/>
      <c r="AP110" s="886">
        <v>12.8</v>
      </c>
      <c r="AQ110" s="887"/>
      <c r="AR110" s="887"/>
      <c r="AS110" s="887"/>
      <c r="AT110" s="888"/>
      <c r="AU110" s="889" t="s">
        <v>72</v>
      </c>
      <c r="AV110" s="890"/>
      <c r="AW110" s="890"/>
      <c r="AX110" s="890"/>
      <c r="AY110" s="890"/>
      <c r="AZ110" s="912" t="s">
        <v>430</v>
      </c>
      <c r="BA110" s="880"/>
      <c r="BB110" s="880"/>
      <c r="BC110" s="880"/>
      <c r="BD110" s="880"/>
      <c r="BE110" s="880"/>
      <c r="BF110" s="880"/>
      <c r="BG110" s="880"/>
      <c r="BH110" s="880"/>
      <c r="BI110" s="880"/>
      <c r="BJ110" s="880"/>
      <c r="BK110" s="880"/>
      <c r="BL110" s="880"/>
      <c r="BM110" s="880"/>
      <c r="BN110" s="880"/>
      <c r="BO110" s="880"/>
      <c r="BP110" s="881"/>
      <c r="BQ110" s="913">
        <v>4605948</v>
      </c>
      <c r="BR110" s="914"/>
      <c r="BS110" s="914"/>
      <c r="BT110" s="914"/>
      <c r="BU110" s="914"/>
      <c r="BV110" s="914">
        <v>4870609</v>
      </c>
      <c r="BW110" s="914"/>
      <c r="BX110" s="914"/>
      <c r="BY110" s="914"/>
      <c r="BZ110" s="914"/>
      <c r="CA110" s="914">
        <v>4892195</v>
      </c>
      <c r="CB110" s="914"/>
      <c r="CC110" s="914"/>
      <c r="CD110" s="914"/>
      <c r="CE110" s="914"/>
      <c r="CF110" s="927">
        <v>138.80000000000001</v>
      </c>
      <c r="CG110" s="928"/>
      <c r="CH110" s="928"/>
      <c r="CI110" s="928"/>
      <c r="CJ110" s="928"/>
      <c r="CK110" s="929" t="s">
        <v>431</v>
      </c>
      <c r="CL110" s="930"/>
      <c r="CM110" s="912" t="s">
        <v>432</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227</v>
      </c>
      <c r="DH110" s="914"/>
      <c r="DI110" s="914"/>
      <c r="DJ110" s="914"/>
      <c r="DK110" s="914"/>
      <c r="DL110" s="914" t="s">
        <v>433</v>
      </c>
      <c r="DM110" s="914"/>
      <c r="DN110" s="914"/>
      <c r="DO110" s="914"/>
      <c r="DP110" s="914"/>
      <c r="DQ110" s="914" t="s">
        <v>227</v>
      </c>
      <c r="DR110" s="914"/>
      <c r="DS110" s="914"/>
      <c r="DT110" s="914"/>
      <c r="DU110" s="914"/>
      <c r="DV110" s="915" t="s">
        <v>227</v>
      </c>
      <c r="DW110" s="915"/>
      <c r="DX110" s="915"/>
      <c r="DY110" s="915"/>
      <c r="DZ110" s="916"/>
    </row>
    <row r="111" spans="1:131" s="216" customFormat="1" ht="26.25" customHeight="1" x14ac:dyDescent="0.2">
      <c r="A111" s="917" t="s">
        <v>434</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227</v>
      </c>
      <c r="AB111" s="921"/>
      <c r="AC111" s="921"/>
      <c r="AD111" s="921"/>
      <c r="AE111" s="922"/>
      <c r="AF111" s="923" t="s">
        <v>227</v>
      </c>
      <c r="AG111" s="921"/>
      <c r="AH111" s="921"/>
      <c r="AI111" s="921"/>
      <c r="AJ111" s="922"/>
      <c r="AK111" s="923" t="s">
        <v>433</v>
      </c>
      <c r="AL111" s="921"/>
      <c r="AM111" s="921"/>
      <c r="AN111" s="921"/>
      <c r="AO111" s="922"/>
      <c r="AP111" s="924" t="s">
        <v>227</v>
      </c>
      <c r="AQ111" s="925"/>
      <c r="AR111" s="925"/>
      <c r="AS111" s="925"/>
      <c r="AT111" s="926"/>
      <c r="AU111" s="891"/>
      <c r="AV111" s="892"/>
      <c r="AW111" s="892"/>
      <c r="AX111" s="892"/>
      <c r="AY111" s="892"/>
      <c r="AZ111" s="905" t="s">
        <v>435</v>
      </c>
      <c r="BA111" s="906"/>
      <c r="BB111" s="906"/>
      <c r="BC111" s="906"/>
      <c r="BD111" s="906"/>
      <c r="BE111" s="906"/>
      <c r="BF111" s="906"/>
      <c r="BG111" s="906"/>
      <c r="BH111" s="906"/>
      <c r="BI111" s="906"/>
      <c r="BJ111" s="906"/>
      <c r="BK111" s="906"/>
      <c r="BL111" s="906"/>
      <c r="BM111" s="906"/>
      <c r="BN111" s="906"/>
      <c r="BO111" s="906"/>
      <c r="BP111" s="907"/>
      <c r="BQ111" s="908" t="s">
        <v>433</v>
      </c>
      <c r="BR111" s="909"/>
      <c r="BS111" s="909"/>
      <c r="BT111" s="909"/>
      <c r="BU111" s="909"/>
      <c r="BV111" s="909" t="s">
        <v>227</v>
      </c>
      <c r="BW111" s="909"/>
      <c r="BX111" s="909"/>
      <c r="BY111" s="909"/>
      <c r="BZ111" s="909"/>
      <c r="CA111" s="909" t="s">
        <v>433</v>
      </c>
      <c r="CB111" s="909"/>
      <c r="CC111" s="909"/>
      <c r="CD111" s="909"/>
      <c r="CE111" s="909"/>
      <c r="CF111" s="903" t="s">
        <v>433</v>
      </c>
      <c r="CG111" s="904"/>
      <c r="CH111" s="904"/>
      <c r="CI111" s="904"/>
      <c r="CJ111" s="904"/>
      <c r="CK111" s="931"/>
      <c r="CL111" s="932"/>
      <c r="CM111" s="905" t="s">
        <v>436</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433</v>
      </c>
      <c r="DH111" s="909"/>
      <c r="DI111" s="909"/>
      <c r="DJ111" s="909"/>
      <c r="DK111" s="909"/>
      <c r="DL111" s="909" t="s">
        <v>433</v>
      </c>
      <c r="DM111" s="909"/>
      <c r="DN111" s="909"/>
      <c r="DO111" s="909"/>
      <c r="DP111" s="909"/>
      <c r="DQ111" s="909" t="s">
        <v>433</v>
      </c>
      <c r="DR111" s="909"/>
      <c r="DS111" s="909"/>
      <c r="DT111" s="909"/>
      <c r="DU111" s="909"/>
      <c r="DV111" s="910" t="s">
        <v>433</v>
      </c>
      <c r="DW111" s="910"/>
      <c r="DX111" s="910"/>
      <c r="DY111" s="910"/>
      <c r="DZ111" s="911"/>
    </row>
    <row r="112" spans="1:131" s="216" customFormat="1" ht="26.25" customHeight="1" x14ac:dyDescent="0.2">
      <c r="A112" s="935" t="s">
        <v>437</v>
      </c>
      <c r="B112" s="936"/>
      <c r="C112" s="906" t="s">
        <v>438</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439</v>
      </c>
      <c r="AB112" s="942"/>
      <c r="AC112" s="942"/>
      <c r="AD112" s="942"/>
      <c r="AE112" s="943"/>
      <c r="AF112" s="944" t="s">
        <v>439</v>
      </c>
      <c r="AG112" s="942"/>
      <c r="AH112" s="942"/>
      <c r="AI112" s="942"/>
      <c r="AJ112" s="943"/>
      <c r="AK112" s="944" t="s">
        <v>439</v>
      </c>
      <c r="AL112" s="942"/>
      <c r="AM112" s="942"/>
      <c r="AN112" s="942"/>
      <c r="AO112" s="943"/>
      <c r="AP112" s="945" t="s">
        <v>439</v>
      </c>
      <c r="AQ112" s="946"/>
      <c r="AR112" s="946"/>
      <c r="AS112" s="946"/>
      <c r="AT112" s="947"/>
      <c r="AU112" s="891"/>
      <c r="AV112" s="892"/>
      <c r="AW112" s="892"/>
      <c r="AX112" s="892"/>
      <c r="AY112" s="892"/>
      <c r="AZ112" s="905" t="s">
        <v>440</v>
      </c>
      <c r="BA112" s="906"/>
      <c r="BB112" s="906"/>
      <c r="BC112" s="906"/>
      <c r="BD112" s="906"/>
      <c r="BE112" s="906"/>
      <c r="BF112" s="906"/>
      <c r="BG112" s="906"/>
      <c r="BH112" s="906"/>
      <c r="BI112" s="906"/>
      <c r="BJ112" s="906"/>
      <c r="BK112" s="906"/>
      <c r="BL112" s="906"/>
      <c r="BM112" s="906"/>
      <c r="BN112" s="906"/>
      <c r="BO112" s="906"/>
      <c r="BP112" s="907"/>
      <c r="BQ112" s="908">
        <v>3686825</v>
      </c>
      <c r="BR112" s="909"/>
      <c r="BS112" s="909"/>
      <c r="BT112" s="909"/>
      <c r="BU112" s="909"/>
      <c r="BV112" s="909">
        <v>3608716</v>
      </c>
      <c r="BW112" s="909"/>
      <c r="BX112" s="909"/>
      <c r="BY112" s="909"/>
      <c r="BZ112" s="909"/>
      <c r="CA112" s="909">
        <v>3498103</v>
      </c>
      <c r="CB112" s="909"/>
      <c r="CC112" s="909"/>
      <c r="CD112" s="909"/>
      <c r="CE112" s="909"/>
      <c r="CF112" s="903">
        <v>99.2</v>
      </c>
      <c r="CG112" s="904"/>
      <c r="CH112" s="904"/>
      <c r="CI112" s="904"/>
      <c r="CJ112" s="904"/>
      <c r="CK112" s="931"/>
      <c r="CL112" s="932"/>
      <c r="CM112" s="905" t="s">
        <v>441</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439</v>
      </c>
      <c r="DH112" s="909"/>
      <c r="DI112" s="909"/>
      <c r="DJ112" s="909"/>
      <c r="DK112" s="909"/>
      <c r="DL112" s="909" t="s">
        <v>439</v>
      </c>
      <c r="DM112" s="909"/>
      <c r="DN112" s="909"/>
      <c r="DO112" s="909"/>
      <c r="DP112" s="909"/>
      <c r="DQ112" s="909" t="s">
        <v>439</v>
      </c>
      <c r="DR112" s="909"/>
      <c r="DS112" s="909"/>
      <c r="DT112" s="909"/>
      <c r="DU112" s="909"/>
      <c r="DV112" s="910" t="s">
        <v>439</v>
      </c>
      <c r="DW112" s="910"/>
      <c r="DX112" s="910"/>
      <c r="DY112" s="910"/>
      <c r="DZ112" s="911"/>
    </row>
    <row r="113" spans="1:130" s="216" customFormat="1" ht="26.25" customHeight="1" x14ac:dyDescent="0.2">
      <c r="A113" s="937"/>
      <c r="B113" s="938"/>
      <c r="C113" s="906" t="s">
        <v>442</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310794</v>
      </c>
      <c r="AB113" s="921"/>
      <c r="AC113" s="921"/>
      <c r="AD113" s="921"/>
      <c r="AE113" s="922"/>
      <c r="AF113" s="923">
        <v>298866</v>
      </c>
      <c r="AG113" s="921"/>
      <c r="AH113" s="921"/>
      <c r="AI113" s="921"/>
      <c r="AJ113" s="922"/>
      <c r="AK113" s="923">
        <v>308929</v>
      </c>
      <c r="AL113" s="921"/>
      <c r="AM113" s="921"/>
      <c r="AN113" s="921"/>
      <c r="AO113" s="922"/>
      <c r="AP113" s="924">
        <v>8.8000000000000007</v>
      </c>
      <c r="AQ113" s="925"/>
      <c r="AR113" s="925"/>
      <c r="AS113" s="925"/>
      <c r="AT113" s="926"/>
      <c r="AU113" s="891"/>
      <c r="AV113" s="892"/>
      <c r="AW113" s="892"/>
      <c r="AX113" s="892"/>
      <c r="AY113" s="892"/>
      <c r="AZ113" s="905" t="s">
        <v>443</v>
      </c>
      <c r="BA113" s="906"/>
      <c r="BB113" s="906"/>
      <c r="BC113" s="906"/>
      <c r="BD113" s="906"/>
      <c r="BE113" s="906"/>
      <c r="BF113" s="906"/>
      <c r="BG113" s="906"/>
      <c r="BH113" s="906"/>
      <c r="BI113" s="906"/>
      <c r="BJ113" s="906"/>
      <c r="BK113" s="906"/>
      <c r="BL113" s="906"/>
      <c r="BM113" s="906"/>
      <c r="BN113" s="906"/>
      <c r="BO113" s="906"/>
      <c r="BP113" s="907"/>
      <c r="BQ113" s="908">
        <v>376709</v>
      </c>
      <c r="BR113" s="909"/>
      <c r="BS113" s="909"/>
      <c r="BT113" s="909"/>
      <c r="BU113" s="909"/>
      <c r="BV113" s="909">
        <v>388861</v>
      </c>
      <c r="BW113" s="909"/>
      <c r="BX113" s="909"/>
      <c r="BY113" s="909"/>
      <c r="BZ113" s="909"/>
      <c r="CA113" s="909">
        <v>564281</v>
      </c>
      <c r="CB113" s="909"/>
      <c r="CC113" s="909"/>
      <c r="CD113" s="909"/>
      <c r="CE113" s="909"/>
      <c r="CF113" s="903">
        <v>16</v>
      </c>
      <c r="CG113" s="904"/>
      <c r="CH113" s="904"/>
      <c r="CI113" s="904"/>
      <c r="CJ113" s="904"/>
      <c r="CK113" s="931"/>
      <c r="CL113" s="932"/>
      <c r="CM113" s="905" t="s">
        <v>444</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439</v>
      </c>
      <c r="DH113" s="942"/>
      <c r="DI113" s="942"/>
      <c r="DJ113" s="942"/>
      <c r="DK113" s="943"/>
      <c r="DL113" s="944" t="s">
        <v>439</v>
      </c>
      <c r="DM113" s="942"/>
      <c r="DN113" s="942"/>
      <c r="DO113" s="942"/>
      <c r="DP113" s="943"/>
      <c r="DQ113" s="944" t="s">
        <v>439</v>
      </c>
      <c r="DR113" s="942"/>
      <c r="DS113" s="942"/>
      <c r="DT113" s="942"/>
      <c r="DU113" s="943"/>
      <c r="DV113" s="945" t="s">
        <v>439</v>
      </c>
      <c r="DW113" s="946"/>
      <c r="DX113" s="946"/>
      <c r="DY113" s="946"/>
      <c r="DZ113" s="947"/>
    </row>
    <row r="114" spans="1:130" s="216" customFormat="1" ht="26.25" customHeight="1" x14ac:dyDescent="0.2">
      <c r="A114" s="937"/>
      <c r="B114" s="938"/>
      <c r="C114" s="906" t="s">
        <v>445</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53144</v>
      </c>
      <c r="AB114" s="942"/>
      <c r="AC114" s="942"/>
      <c r="AD114" s="942"/>
      <c r="AE114" s="943"/>
      <c r="AF114" s="944">
        <v>44550</v>
      </c>
      <c r="AG114" s="942"/>
      <c r="AH114" s="942"/>
      <c r="AI114" s="942"/>
      <c r="AJ114" s="943"/>
      <c r="AK114" s="944">
        <v>44054</v>
      </c>
      <c r="AL114" s="942"/>
      <c r="AM114" s="942"/>
      <c r="AN114" s="942"/>
      <c r="AO114" s="943"/>
      <c r="AP114" s="945">
        <v>1.2</v>
      </c>
      <c r="AQ114" s="946"/>
      <c r="AR114" s="946"/>
      <c r="AS114" s="946"/>
      <c r="AT114" s="947"/>
      <c r="AU114" s="891"/>
      <c r="AV114" s="892"/>
      <c r="AW114" s="892"/>
      <c r="AX114" s="892"/>
      <c r="AY114" s="892"/>
      <c r="AZ114" s="905" t="s">
        <v>446</v>
      </c>
      <c r="BA114" s="906"/>
      <c r="BB114" s="906"/>
      <c r="BC114" s="906"/>
      <c r="BD114" s="906"/>
      <c r="BE114" s="906"/>
      <c r="BF114" s="906"/>
      <c r="BG114" s="906"/>
      <c r="BH114" s="906"/>
      <c r="BI114" s="906"/>
      <c r="BJ114" s="906"/>
      <c r="BK114" s="906"/>
      <c r="BL114" s="906"/>
      <c r="BM114" s="906"/>
      <c r="BN114" s="906"/>
      <c r="BO114" s="906"/>
      <c r="BP114" s="907"/>
      <c r="BQ114" s="908">
        <v>930567</v>
      </c>
      <c r="BR114" s="909"/>
      <c r="BS114" s="909"/>
      <c r="BT114" s="909"/>
      <c r="BU114" s="909"/>
      <c r="BV114" s="909">
        <v>891755</v>
      </c>
      <c r="BW114" s="909"/>
      <c r="BX114" s="909"/>
      <c r="BY114" s="909"/>
      <c r="BZ114" s="909"/>
      <c r="CA114" s="909">
        <v>861998</v>
      </c>
      <c r="CB114" s="909"/>
      <c r="CC114" s="909"/>
      <c r="CD114" s="909"/>
      <c r="CE114" s="909"/>
      <c r="CF114" s="903">
        <v>24.5</v>
      </c>
      <c r="CG114" s="904"/>
      <c r="CH114" s="904"/>
      <c r="CI114" s="904"/>
      <c r="CJ114" s="904"/>
      <c r="CK114" s="931"/>
      <c r="CL114" s="932"/>
      <c r="CM114" s="905" t="s">
        <v>447</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439</v>
      </c>
      <c r="DH114" s="942"/>
      <c r="DI114" s="942"/>
      <c r="DJ114" s="942"/>
      <c r="DK114" s="943"/>
      <c r="DL114" s="944" t="s">
        <v>439</v>
      </c>
      <c r="DM114" s="942"/>
      <c r="DN114" s="942"/>
      <c r="DO114" s="942"/>
      <c r="DP114" s="943"/>
      <c r="DQ114" s="944" t="s">
        <v>439</v>
      </c>
      <c r="DR114" s="942"/>
      <c r="DS114" s="942"/>
      <c r="DT114" s="942"/>
      <c r="DU114" s="943"/>
      <c r="DV114" s="945" t="s">
        <v>439</v>
      </c>
      <c r="DW114" s="946"/>
      <c r="DX114" s="946"/>
      <c r="DY114" s="946"/>
      <c r="DZ114" s="947"/>
    </row>
    <row r="115" spans="1:130" s="216" customFormat="1" ht="26.25" customHeight="1" x14ac:dyDescent="0.2">
      <c r="A115" s="937"/>
      <c r="B115" s="938"/>
      <c r="C115" s="906" t="s">
        <v>448</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439</v>
      </c>
      <c r="AB115" s="921"/>
      <c r="AC115" s="921"/>
      <c r="AD115" s="921"/>
      <c r="AE115" s="922"/>
      <c r="AF115" s="923" t="s">
        <v>439</v>
      </c>
      <c r="AG115" s="921"/>
      <c r="AH115" s="921"/>
      <c r="AI115" s="921"/>
      <c r="AJ115" s="922"/>
      <c r="AK115" s="923" t="s">
        <v>439</v>
      </c>
      <c r="AL115" s="921"/>
      <c r="AM115" s="921"/>
      <c r="AN115" s="921"/>
      <c r="AO115" s="922"/>
      <c r="AP115" s="924" t="s">
        <v>439</v>
      </c>
      <c r="AQ115" s="925"/>
      <c r="AR115" s="925"/>
      <c r="AS115" s="925"/>
      <c r="AT115" s="926"/>
      <c r="AU115" s="891"/>
      <c r="AV115" s="892"/>
      <c r="AW115" s="892"/>
      <c r="AX115" s="892"/>
      <c r="AY115" s="892"/>
      <c r="AZ115" s="905" t="s">
        <v>449</v>
      </c>
      <c r="BA115" s="906"/>
      <c r="BB115" s="906"/>
      <c r="BC115" s="906"/>
      <c r="BD115" s="906"/>
      <c r="BE115" s="906"/>
      <c r="BF115" s="906"/>
      <c r="BG115" s="906"/>
      <c r="BH115" s="906"/>
      <c r="BI115" s="906"/>
      <c r="BJ115" s="906"/>
      <c r="BK115" s="906"/>
      <c r="BL115" s="906"/>
      <c r="BM115" s="906"/>
      <c r="BN115" s="906"/>
      <c r="BO115" s="906"/>
      <c r="BP115" s="907"/>
      <c r="BQ115" s="908" t="s">
        <v>439</v>
      </c>
      <c r="BR115" s="909"/>
      <c r="BS115" s="909"/>
      <c r="BT115" s="909"/>
      <c r="BU115" s="909"/>
      <c r="BV115" s="909" t="s">
        <v>439</v>
      </c>
      <c r="BW115" s="909"/>
      <c r="BX115" s="909"/>
      <c r="BY115" s="909"/>
      <c r="BZ115" s="909"/>
      <c r="CA115" s="909" t="s">
        <v>439</v>
      </c>
      <c r="CB115" s="909"/>
      <c r="CC115" s="909"/>
      <c r="CD115" s="909"/>
      <c r="CE115" s="909"/>
      <c r="CF115" s="903" t="s">
        <v>439</v>
      </c>
      <c r="CG115" s="904"/>
      <c r="CH115" s="904"/>
      <c r="CI115" s="904"/>
      <c r="CJ115" s="904"/>
      <c r="CK115" s="931"/>
      <c r="CL115" s="932"/>
      <c r="CM115" s="905" t="s">
        <v>450</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439</v>
      </c>
      <c r="DH115" s="942"/>
      <c r="DI115" s="942"/>
      <c r="DJ115" s="942"/>
      <c r="DK115" s="943"/>
      <c r="DL115" s="944" t="s">
        <v>439</v>
      </c>
      <c r="DM115" s="942"/>
      <c r="DN115" s="942"/>
      <c r="DO115" s="942"/>
      <c r="DP115" s="943"/>
      <c r="DQ115" s="944" t="s">
        <v>439</v>
      </c>
      <c r="DR115" s="942"/>
      <c r="DS115" s="942"/>
      <c r="DT115" s="942"/>
      <c r="DU115" s="943"/>
      <c r="DV115" s="945" t="s">
        <v>439</v>
      </c>
      <c r="DW115" s="946"/>
      <c r="DX115" s="946"/>
      <c r="DY115" s="946"/>
      <c r="DZ115" s="947"/>
    </row>
    <row r="116" spans="1:130" s="216" customFormat="1" ht="26.25" customHeight="1" x14ac:dyDescent="0.2">
      <c r="A116" s="939"/>
      <c r="B116" s="940"/>
      <c r="C116" s="948" t="s">
        <v>451</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439</v>
      </c>
      <c r="AB116" s="942"/>
      <c r="AC116" s="942"/>
      <c r="AD116" s="942"/>
      <c r="AE116" s="943"/>
      <c r="AF116" s="944" t="s">
        <v>439</v>
      </c>
      <c r="AG116" s="942"/>
      <c r="AH116" s="942"/>
      <c r="AI116" s="942"/>
      <c r="AJ116" s="943"/>
      <c r="AK116" s="944" t="s">
        <v>439</v>
      </c>
      <c r="AL116" s="942"/>
      <c r="AM116" s="942"/>
      <c r="AN116" s="942"/>
      <c r="AO116" s="943"/>
      <c r="AP116" s="945" t="s">
        <v>439</v>
      </c>
      <c r="AQ116" s="946"/>
      <c r="AR116" s="946"/>
      <c r="AS116" s="946"/>
      <c r="AT116" s="947"/>
      <c r="AU116" s="891"/>
      <c r="AV116" s="892"/>
      <c r="AW116" s="892"/>
      <c r="AX116" s="892"/>
      <c r="AY116" s="892"/>
      <c r="AZ116" s="950" t="s">
        <v>452</v>
      </c>
      <c r="BA116" s="951"/>
      <c r="BB116" s="951"/>
      <c r="BC116" s="951"/>
      <c r="BD116" s="951"/>
      <c r="BE116" s="951"/>
      <c r="BF116" s="951"/>
      <c r="BG116" s="951"/>
      <c r="BH116" s="951"/>
      <c r="BI116" s="951"/>
      <c r="BJ116" s="951"/>
      <c r="BK116" s="951"/>
      <c r="BL116" s="951"/>
      <c r="BM116" s="951"/>
      <c r="BN116" s="951"/>
      <c r="BO116" s="951"/>
      <c r="BP116" s="952"/>
      <c r="BQ116" s="908" t="s">
        <v>439</v>
      </c>
      <c r="BR116" s="909"/>
      <c r="BS116" s="909"/>
      <c r="BT116" s="909"/>
      <c r="BU116" s="909"/>
      <c r="BV116" s="909" t="s">
        <v>439</v>
      </c>
      <c r="BW116" s="909"/>
      <c r="BX116" s="909"/>
      <c r="BY116" s="909"/>
      <c r="BZ116" s="909"/>
      <c r="CA116" s="909" t="s">
        <v>439</v>
      </c>
      <c r="CB116" s="909"/>
      <c r="CC116" s="909"/>
      <c r="CD116" s="909"/>
      <c r="CE116" s="909"/>
      <c r="CF116" s="903" t="s">
        <v>439</v>
      </c>
      <c r="CG116" s="904"/>
      <c r="CH116" s="904"/>
      <c r="CI116" s="904"/>
      <c r="CJ116" s="904"/>
      <c r="CK116" s="931"/>
      <c r="CL116" s="932"/>
      <c r="CM116" s="905" t="s">
        <v>453</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439</v>
      </c>
      <c r="DH116" s="942"/>
      <c r="DI116" s="942"/>
      <c r="DJ116" s="942"/>
      <c r="DK116" s="943"/>
      <c r="DL116" s="944" t="s">
        <v>439</v>
      </c>
      <c r="DM116" s="942"/>
      <c r="DN116" s="942"/>
      <c r="DO116" s="942"/>
      <c r="DP116" s="943"/>
      <c r="DQ116" s="944" t="s">
        <v>439</v>
      </c>
      <c r="DR116" s="942"/>
      <c r="DS116" s="942"/>
      <c r="DT116" s="942"/>
      <c r="DU116" s="943"/>
      <c r="DV116" s="945" t="s">
        <v>439</v>
      </c>
      <c r="DW116" s="946"/>
      <c r="DX116" s="946"/>
      <c r="DY116" s="946"/>
      <c r="DZ116" s="947"/>
    </row>
    <row r="117" spans="1:130" s="216" customFormat="1" ht="26.25" customHeight="1" x14ac:dyDescent="0.2">
      <c r="A117" s="895" t="s">
        <v>186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454</v>
      </c>
      <c r="Z117" s="877"/>
      <c r="AA117" s="961">
        <v>789517</v>
      </c>
      <c r="AB117" s="962"/>
      <c r="AC117" s="962"/>
      <c r="AD117" s="962"/>
      <c r="AE117" s="963"/>
      <c r="AF117" s="964">
        <v>782342</v>
      </c>
      <c r="AG117" s="962"/>
      <c r="AH117" s="962"/>
      <c r="AI117" s="962"/>
      <c r="AJ117" s="963"/>
      <c r="AK117" s="964">
        <v>805041</v>
      </c>
      <c r="AL117" s="962"/>
      <c r="AM117" s="962"/>
      <c r="AN117" s="962"/>
      <c r="AO117" s="963"/>
      <c r="AP117" s="965"/>
      <c r="AQ117" s="966"/>
      <c r="AR117" s="966"/>
      <c r="AS117" s="966"/>
      <c r="AT117" s="967"/>
      <c r="AU117" s="891"/>
      <c r="AV117" s="892"/>
      <c r="AW117" s="892"/>
      <c r="AX117" s="892"/>
      <c r="AY117" s="892"/>
      <c r="AZ117" s="957" t="s">
        <v>455</v>
      </c>
      <c r="BA117" s="958"/>
      <c r="BB117" s="958"/>
      <c r="BC117" s="958"/>
      <c r="BD117" s="958"/>
      <c r="BE117" s="958"/>
      <c r="BF117" s="958"/>
      <c r="BG117" s="958"/>
      <c r="BH117" s="958"/>
      <c r="BI117" s="958"/>
      <c r="BJ117" s="958"/>
      <c r="BK117" s="958"/>
      <c r="BL117" s="958"/>
      <c r="BM117" s="958"/>
      <c r="BN117" s="958"/>
      <c r="BO117" s="958"/>
      <c r="BP117" s="959"/>
      <c r="BQ117" s="908" t="s">
        <v>227</v>
      </c>
      <c r="BR117" s="909"/>
      <c r="BS117" s="909"/>
      <c r="BT117" s="909"/>
      <c r="BU117" s="909"/>
      <c r="BV117" s="909" t="s">
        <v>227</v>
      </c>
      <c r="BW117" s="909"/>
      <c r="BX117" s="909"/>
      <c r="BY117" s="909"/>
      <c r="BZ117" s="909"/>
      <c r="CA117" s="909" t="s">
        <v>227</v>
      </c>
      <c r="CB117" s="909"/>
      <c r="CC117" s="909"/>
      <c r="CD117" s="909"/>
      <c r="CE117" s="909"/>
      <c r="CF117" s="903" t="s">
        <v>227</v>
      </c>
      <c r="CG117" s="904"/>
      <c r="CH117" s="904"/>
      <c r="CI117" s="904"/>
      <c r="CJ117" s="904"/>
      <c r="CK117" s="931"/>
      <c r="CL117" s="932"/>
      <c r="CM117" s="905" t="s">
        <v>456</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227</v>
      </c>
      <c r="DH117" s="942"/>
      <c r="DI117" s="942"/>
      <c r="DJ117" s="942"/>
      <c r="DK117" s="943"/>
      <c r="DL117" s="944" t="s">
        <v>227</v>
      </c>
      <c r="DM117" s="942"/>
      <c r="DN117" s="942"/>
      <c r="DO117" s="942"/>
      <c r="DP117" s="943"/>
      <c r="DQ117" s="944" t="s">
        <v>227</v>
      </c>
      <c r="DR117" s="942"/>
      <c r="DS117" s="942"/>
      <c r="DT117" s="942"/>
      <c r="DU117" s="943"/>
      <c r="DV117" s="945" t="s">
        <v>227</v>
      </c>
      <c r="DW117" s="946"/>
      <c r="DX117" s="946"/>
      <c r="DY117" s="946"/>
      <c r="DZ117" s="947"/>
    </row>
    <row r="118" spans="1:130" s="216" customFormat="1" ht="26.25" customHeight="1" x14ac:dyDescent="0.2">
      <c r="A118" s="895" t="s">
        <v>428</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425</v>
      </c>
      <c r="AB118" s="876"/>
      <c r="AC118" s="876"/>
      <c r="AD118" s="876"/>
      <c r="AE118" s="877"/>
      <c r="AF118" s="875" t="s">
        <v>426</v>
      </c>
      <c r="AG118" s="876"/>
      <c r="AH118" s="876"/>
      <c r="AI118" s="876"/>
      <c r="AJ118" s="877"/>
      <c r="AK118" s="875" t="s">
        <v>305</v>
      </c>
      <c r="AL118" s="876"/>
      <c r="AM118" s="876"/>
      <c r="AN118" s="876"/>
      <c r="AO118" s="877"/>
      <c r="AP118" s="953" t="s">
        <v>427</v>
      </c>
      <c r="AQ118" s="954"/>
      <c r="AR118" s="954"/>
      <c r="AS118" s="954"/>
      <c r="AT118" s="955"/>
      <c r="AU118" s="891"/>
      <c r="AV118" s="892"/>
      <c r="AW118" s="892"/>
      <c r="AX118" s="892"/>
      <c r="AY118" s="892"/>
      <c r="AZ118" s="956" t="s">
        <v>457</v>
      </c>
      <c r="BA118" s="948"/>
      <c r="BB118" s="948"/>
      <c r="BC118" s="948"/>
      <c r="BD118" s="948"/>
      <c r="BE118" s="948"/>
      <c r="BF118" s="948"/>
      <c r="BG118" s="948"/>
      <c r="BH118" s="948"/>
      <c r="BI118" s="948"/>
      <c r="BJ118" s="948"/>
      <c r="BK118" s="948"/>
      <c r="BL118" s="948"/>
      <c r="BM118" s="948"/>
      <c r="BN118" s="948"/>
      <c r="BO118" s="948"/>
      <c r="BP118" s="949"/>
      <c r="BQ118" s="982" t="s">
        <v>227</v>
      </c>
      <c r="BR118" s="983"/>
      <c r="BS118" s="983"/>
      <c r="BT118" s="983"/>
      <c r="BU118" s="983"/>
      <c r="BV118" s="983" t="s">
        <v>227</v>
      </c>
      <c r="BW118" s="983"/>
      <c r="BX118" s="983"/>
      <c r="BY118" s="983"/>
      <c r="BZ118" s="983"/>
      <c r="CA118" s="983" t="s">
        <v>227</v>
      </c>
      <c r="CB118" s="983"/>
      <c r="CC118" s="983"/>
      <c r="CD118" s="983"/>
      <c r="CE118" s="983"/>
      <c r="CF118" s="903" t="s">
        <v>227</v>
      </c>
      <c r="CG118" s="904"/>
      <c r="CH118" s="904"/>
      <c r="CI118" s="904"/>
      <c r="CJ118" s="904"/>
      <c r="CK118" s="931"/>
      <c r="CL118" s="932"/>
      <c r="CM118" s="905" t="s">
        <v>458</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227</v>
      </c>
      <c r="DH118" s="942"/>
      <c r="DI118" s="942"/>
      <c r="DJ118" s="942"/>
      <c r="DK118" s="943"/>
      <c r="DL118" s="944" t="s">
        <v>227</v>
      </c>
      <c r="DM118" s="942"/>
      <c r="DN118" s="942"/>
      <c r="DO118" s="942"/>
      <c r="DP118" s="943"/>
      <c r="DQ118" s="944" t="s">
        <v>227</v>
      </c>
      <c r="DR118" s="942"/>
      <c r="DS118" s="942"/>
      <c r="DT118" s="942"/>
      <c r="DU118" s="943"/>
      <c r="DV118" s="945" t="s">
        <v>227</v>
      </c>
      <c r="DW118" s="946"/>
      <c r="DX118" s="946"/>
      <c r="DY118" s="946"/>
      <c r="DZ118" s="947"/>
    </row>
    <row r="119" spans="1:130" s="216" customFormat="1" ht="26.25" customHeight="1" x14ac:dyDescent="0.2">
      <c r="A119" s="1039" t="s">
        <v>431</v>
      </c>
      <c r="B119" s="930"/>
      <c r="C119" s="912" t="s">
        <v>432</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227</v>
      </c>
      <c r="AB119" s="883"/>
      <c r="AC119" s="883"/>
      <c r="AD119" s="883"/>
      <c r="AE119" s="884"/>
      <c r="AF119" s="885" t="s">
        <v>227</v>
      </c>
      <c r="AG119" s="883"/>
      <c r="AH119" s="883"/>
      <c r="AI119" s="883"/>
      <c r="AJ119" s="884"/>
      <c r="AK119" s="885" t="s">
        <v>227</v>
      </c>
      <c r="AL119" s="883"/>
      <c r="AM119" s="883"/>
      <c r="AN119" s="883"/>
      <c r="AO119" s="884"/>
      <c r="AP119" s="886" t="s">
        <v>227</v>
      </c>
      <c r="AQ119" s="887"/>
      <c r="AR119" s="887"/>
      <c r="AS119" s="887"/>
      <c r="AT119" s="888"/>
      <c r="AU119" s="893"/>
      <c r="AV119" s="894"/>
      <c r="AW119" s="894"/>
      <c r="AX119" s="894"/>
      <c r="AY119" s="894"/>
      <c r="AZ119" s="237" t="s">
        <v>186</v>
      </c>
      <c r="BA119" s="237"/>
      <c r="BB119" s="237"/>
      <c r="BC119" s="237"/>
      <c r="BD119" s="237"/>
      <c r="BE119" s="237"/>
      <c r="BF119" s="237"/>
      <c r="BG119" s="237"/>
      <c r="BH119" s="237"/>
      <c r="BI119" s="237"/>
      <c r="BJ119" s="237"/>
      <c r="BK119" s="237"/>
      <c r="BL119" s="237"/>
      <c r="BM119" s="237"/>
      <c r="BN119" s="237"/>
      <c r="BO119" s="960" t="s">
        <v>459</v>
      </c>
      <c r="BP119" s="988"/>
      <c r="BQ119" s="982">
        <v>9600049</v>
      </c>
      <c r="BR119" s="983"/>
      <c r="BS119" s="983"/>
      <c r="BT119" s="983"/>
      <c r="BU119" s="983"/>
      <c r="BV119" s="983">
        <v>9759941</v>
      </c>
      <c r="BW119" s="983"/>
      <c r="BX119" s="983"/>
      <c r="BY119" s="983"/>
      <c r="BZ119" s="983"/>
      <c r="CA119" s="983">
        <v>9816577</v>
      </c>
      <c r="CB119" s="983"/>
      <c r="CC119" s="983"/>
      <c r="CD119" s="983"/>
      <c r="CE119" s="983"/>
      <c r="CF119" s="984"/>
      <c r="CG119" s="985"/>
      <c r="CH119" s="985"/>
      <c r="CI119" s="985"/>
      <c r="CJ119" s="986"/>
      <c r="CK119" s="933"/>
      <c r="CL119" s="934"/>
      <c r="CM119" s="956" t="s">
        <v>460</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227</v>
      </c>
      <c r="DH119" s="969"/>
      <c r="DI119" s="969"/>
      <c r="DJ119" s="969"/>
      <c r="DK119" s="970"/>
      <c r="DL119" s="968" t="s">
        <v>227</v>
      </c>
      <c r="DM119" s="969"/>
      <c r="DN119" s="969"/>
      <c r="DO119" s="969"/>
      <c r="DP119" s="970"/>
      <c r="DQ119" s="968" t="s">
        <v>227</v>
      </c>
      <c r="DR119" s="969"/>
      <c r="DS119" s="969"/>
      <c r="DT119" s="969"/>
      <c r="DU119" s="970"/>
      <c r="DV119" s="971" t="s">
        <v>227</v>
      </c>
      <c r="DW119" s="972"/>
      <c r="DX119" s="972"/>
      <c r="DY119" s="972"/>
      <c r="DZ119" s="973"/>
    </row>
    <row r="120" spans="1:130" s="216" customFormat="1" ht="26.25" customHeight="1" x14ac:dyDescent="0.2">
      <c r="A120" s="1040"/>
      <c r="B120" s="932"/>
      <c r="C120" s="905" t="s">
        <v>436</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227</v>
      </c>
      <c r="AB120" s="942"/>
      <c r="AC120" s="942"/>
      <c r="AD120" s="942"/>
      <c r="AE120" s="943"/>
      <c r="AF120" s="944" t="s">
        <v>227</v>
      </c>
      <c r="AG120" s="942"/>
      <c r="AH120" s="942"/>
      <c r="AI120" s="942"/>
      <c r="AJ120" s="943"/>
      <c r="AK120" s="944" t="s">
        <v>227</v>
      </c>
      <c r="AL120" s="942"/>
      <c r="AM120" s="942"/>
      <c r="AN120" s="942"/>
      <c r="AO120" s="943"/>
      <c r="AP120" s="945" t="s">
        <v>227</v>
      </c>
      <c r="AQ120" s="946"/>
      <c r="AR120" s="946"/>
      <c r="AS120" s="946"/>
      <c r="AT120" s="947"/>
      <c r="AU120" s="974" t="s">
        <v>461</v>
      </c>
      <c r="AV120" s="975"/>
      <c r="AW120" s="975"/>
      <c r="AX120" s="975"/>
      <c r="AY120" s="976"/>
      <c r="AZ120" s="912" t="s">
        <v>462</v>
      </c>
      <c r="BA120" s="880"/>
      <c r="BB120" s="880"/>
      <c r="BC120" s="880"/>
      <c r="BD120" s="880"/>
      <c r="BE120" s="880"/>
      <c r="BF120" s="880"/>
      <c r="BG120" s="880"/>
      <c r="BH120" s="880"/>
      <c r="BI120" s="880"/>
      <c r="BJ120" s="880"/>
      <c r="BK120" s="880"/>
      <c r="BL120" s="880"/>
      <c r="BM120" s="880"/>
      <c r="BN120" s="880"/>
      <c r="BO120" s="880"/>
      <c r="BP120" s="881"/>
      <c r="BQ120" s="913">
        <v>2543216</v>
      </c>
      <c r="BR120" s="914"/>
      <c r="BS120" s="914"/>
      <c r="BT120" s="914"/>
      <c r="BU120" s="914"/>
      <c r="BV120" s="914">
        <v>2563103</v>
      </c>
      <c r="BW120" s="914"/>
      <c r="BX120" s="914"/>
      <c r="BY120" s="914"/>
      <c r="BZ120" s="914"/>
      <c r="CA120" s="914">
        <v>2657593</v>
      </c>
      <c r="CB120" s="914"/>
      <c r="CC120" s="914"/>
      <c r="CD120" s="914"/>
      <c r="CE120" s="914"/>
      <c r="CF120" s="927">
        <v>75.400000000000006</v>
      </c>
      <c r="CG120" s="928"/>
      <c r="CH120" s="928"/>
      <c r="CI120" s="928"/>
      <c r="CJ120" s="928"/>
      <c r="CK120" s="989" t="s">
        <v>463</v>
      </c>
      <c r="CL120" s="990"/>
      <c r="CM120" s="990"/>
      <c r="CN120" s="990"/>
      <c r="CO120" s="991"/>
      <c r="CP120" s="997" t="s">
        <v>405</v>
      </c>
      <c r="CQ120" s="998"/>
      <c r="CR120" s="998"/>
      <c r="CS120" s="998"/>
      <c r="CT120" s="998"/>
      <c r="CU120" s="998"/>
      <c r="CV120" s="998"/>
      <c r="CW120" s="998"/>
      <c r="CX120" s="998"/>
      <c r="CY120" s="998"/>
      <c r="CZ120" s="998"/>
      <c r="DA120" s="998"/>
      <c r="DB120" s="998"/>
      <c r="DC120" s="998"/>
      <c r="DD120" s="998"/>
      <c r="DE120" s="998"/>
      <c r="DF120" s="999"/>
      <c r="DG120" s="913">
        <v>3686825</v>
      </c>
      <c r="DH120" s="914"/>
      <c r="DI120" s="914"/>
      <c r="DJ120" s="914"/>
      <c r="DK120" s="914"/>
      <c r="DL120" s="914">
        <v>3608716</v>
      </c>
      <c r="DM120" s="914"/>
      <c r="DN120" s="914"/>
      <c r="DO120" s="914"/>
      <c r="DP120" s="914"/>
      <c r="DQ120" s="914">
        <v>3498103</v>
      </c>
      <c r="DR120" s="914"/>
      <c r="DS120" s="914"/>
      <c r="DT120" s="914"/>
      <c r="DU120" s="914"/>
      <c r="DV120" s="915">
        <v>99.2</v>
      </c>
      <c r="DW120" s="915"/>
      <c r="DX120" s="915"/>
      <c r="DY120" s="915"/>
      <c r="DZ120" s="916"/>
    </row>
    <row r="121" spans="1:130" s="216" customFormat="1" ht="26.25" customHeight="1" x14ac:dyDescent="0.2">
      <c r="A121" s="1040"/>
      <c r="B121" s="932"/>
      <c r="C121" s="957" t="s">
        <v>464</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227</v>
      </c>
      <c r="AB121" s="942"/>
      <c r="AC121" s="942"/>
      <c r="AD121" s="942"/>
      <c r="AE121" s="943"/>
      <c r="AF121" s="944" t="s">
        <v>227</v>
      </c>
      <c r="AG121" s="942"/>
      <c r="AH121" s="942"/>
      <c r="AI121" s="942"/>
      <c r="AJ121" s="943"/>
      <c r="AK121" s="944" t="s">
        <v>227</v>
      </c>
      <c r="AL121" s="942"/>
      <c r="AM121" s="942"/>
      <c r="AN121" s="942"/>
      <c r="AO121" s="943"/>
      <c r="AP121" s="945" t="s">
        <v>227</v>
      </c>
      <c r="AQ121" s="946"/>
      <c r="AR121" s="946"/>
      <c r="AS121" s="946"/>
      <c r="AT121" s="947"/>
      <c r="AU121" s="977"/>
      <c r="AV121" s="978"/>
      <c r="AW121" s="978"/>
      <c r="AX121" s="978"/>
      <c r="AY121" s="979"/>
      <c r="AZ121" s="905" t="s">
        <v>465</v>
      </c>
      <c r="BA121" s="906"/>
      <c r="BB121" s="906"/>
      <c r="BC121" s="906"/>
      <c r="BD121" s="906"/>
      <c r="BE121" s="906"/>
      <c r="BF121" s="906"/>
      <c r="BG121" s="906"/>
      <c r="BH121" s="906"/>
      <c r="BI121" s="906"/>
      <c r="BJ121" s="906"/>
      <c r="BK121" s="906"/>
      <c r="BL121" s="906"/>
      <c r="BM121" s="906"/>
      <c r="BN121" s="906"/>
      <c r="BO121" s="906"/>
      <c r="BP121" s="907"/>
      <c r="BQ121" s="908" t="s">
        <v>227</v>
      </c>
      <c r="BR121" s="909"/>
      <c r="BS121" s="909"/>
      <c r="BT121" s="909"/>
      <c r="BU121" s="909"/>
      <c r="BV121" s="909" t="s">
        <v>227</v>
      </c>
      <c r="BW121" s="909"/>
      <c r="BX121" s="909"/>
      <c r="BY121" s="909"/>
      <c r="BZ121" s="909"/>
      <c r="CA121" s="909" t="s">
        <v>227</v>
      </c>
      <c r="CB121" s="909"/>
      <c r="CC121" s="909"/>
      <c r="CD121" s="909"/>
      <c r="CE121" s="909"/>
      <c r="CF121" s="903" t="s">
        <v>227</v>
      </c>
      <c r="CG121" s="904"/>
      <c r="CH121" s="904"/>
      <c r="CI121" s="904"/>
      <c r="CJ121" s="904"/>
      <c r="CK121" s="992"/>
      <c r="CL121" s="993"/>
      <c r="CM121" s="993"/>
      <c r="CN121" s="993"/>
      <c r="CO121" s="994"/>
      <c r="CP121" s="1002" t="s">
        <v>403</v>
      </c>
      <c r="CQ121" s="1003"/>
      <c r="CR121" s="1003"/>
      <c r="CS121" s="1003"/>
      <c r="CT121" s="1003"/>
      <c r="CU121" s="1003"/>
      <c r="CV121" s="1003"/>
      <c r="CW121" s="1003"/>
      <c r="CX121" s="1003"/>
      <c r="CY121" s="1003"/>
      <c r="CZ121" s="1003"/>
      <c r="DA121" s="1003"/>
      <c r="DB121" s="1003"/>
      <c r="DC121" s="1003"/>
      <c r="DD121" s="1003"/>
      <c r="DE121" s="1003"/>
      <c r="DF121" s="1004"/>
      <c r="DG121" s="908" t="s">
        <v>227</v>
      </c>
      <c r="DH121" s="909"/>
      <c r="DI121" s="909"/>
      <c r="DJ121" s="909"/>
      <c r="DK121" s="909"/>
      <c r="DL121" s="909" t="s">
        <v>227</v>
      </c>
      <c r="DM121" s="909"/>
      <c r="DN121" s="909"/>
      <c r="DO121" s="909"/>
      <c r="DP121" s="909"/>
      <c r="DQ121" s="909" t="s">
        <v>227</v>
      </c>
      <c r="DR121" s="909"/>
      <c r="DS121" s="909"/>
      <c r="DT121" s="909"/>
      <c r="DU121" s="909"/>
      <c r="DV121" s="910" t="s">
        <v>227</v>
      </c>
      <c r="DW121" s="910"/>
      <c r="DX121" s="910"/>
      <c r="DY121" s="910"/>
      <c r="DZ121" s="911"/>
    </row>
    <row r="122" spans="1:130" s="216" customFormat="1" ht="26.25" customHeight="1" x14ac:dyDescent="0.2">
      <c r="A122" s="1040"/>
      <c r="B122" s="932"/>
      <c r="C122" s="905" t="s">
        <v>447</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227</v>
      </c>
      <c r="AB122" s="942"/>
      <c r="AC122" s="942"/>
      <c r="AD122" s="942"/>
      <c r="AE122" s="943"/>
      <c r="AF122" s="944" t="s">
        <v>227</v>
      </c>
      <c r="AG122" s="942"/>
      <c r="AH122" s="942"/>
      <c r="AI122" s="942"/>
      <c r="AJ122" s="943"/>
      <c r="AK122" s="944" t="s">
        <v>227</v>
      </c>
      <c r="AL122" s="942"/>
      <c r="AM122" s="942"/>
      <c r="AN122" s="942"/>
      <c r="AO122" s="943"/>
      <c r="AP122" s="945" t="s">
        <v>227</v>
      </c>
      <c r="AQ122" s="946"/>
      <c r="AR122" s="946"/>
      <c r="AS122" s="946"/>
      <c r="AT122" s="947"/>
      <c r="AU122" s="977"/>
      <c r="AV122" s="978"/>
      <c r="AW122" s="978"/>
      <c r="AX122" s="978"/>
      <c r="AY122" s="979"/>
      <c r="AZ122" s="956" t="s">
        <v>466</v>
      </c>
      <c r="BA122" s="948"/>
      <c r="BB122" s="948"/>
      <c r="BC122" s="948"/>
      <c r="BD122" s="948"/>
      <c r="BE122" s="948"/>
      <c r="BF122" s="948"/>
      <c r="BG122" s="948"/>
      <c r="BH122" s="948"/>
      <c r="BI122" s="948"/>
      <c r="BJ122" s="948"/>
      <c r="BK122" s="948"/>
      <c r="BL122" s="948"/>
      <c r="BM122" s="948"/>
      <c r="BN122" s="948"/>
      <c r="BO122" s="948"/>
      <c r="BP122" s="949"/>
      <c r="BQ122" s="982">
        <v>5796010</v>
      </c>
      <c r="BR122" s="983"/>
      <c r="BS122" s="983"/>
      <c r="BT122" s="983"/>
      <c r="BU122" s="983"/>
      <c r="BV122" s="983">
        <v>5723998</v>
      </c>
      <c r="BW122" s="983"/>
      <c r="BX122" s="983"/>
      <c r="BY122" s="983"/>
      <c r="BZ122" s="983"/>
      <c r="CA122" s="983">
        <v>5668303</v>
      </c>
      <c r="CB122" s="983"/>
      <c r="CC122" s="983"/>
      <c r="CD122" s="983"/>
      <c r="CE122" s="983"/>
      <c r="CF122" s="1000">
        <v>160.80000000000001</v>
      </c>
      <c r="CG122" s="1001"/>
      <c r="CH122" s="1001"/>
      <c r="CI122" s="1001"/>
      <c r="CJ122" s="1001"/>
      <c r="CK122" s="992"/>
      <c r="CL122" s="993"/>
      <c r="CM122" s="993"/>
      <c r="CN122" s="993"/>
      <c r="CO122" s="994"/>
      <c r="CP122" s="1002" t="s">
        <v>467</v>
      </c>
      <c r="CQ122" s="1003"/>
      <c r="CR122" s="1003"/>
      <c r="CS122" s="1003"/>
      <c r="CT122" s="1003"/>
      <c r="CU122" s="1003"/>
      <c r="CV122" s="1003"/>
      <c r="CW122" s="1003"/>
      <c r="CX122" s="1003"/>
      <c r="CY122" s="1003"/>
      <c r="CZ122" s="1003"/>
      <c r="DA122" s="1003"/>
      <c r="DB122" s="1003"/>
      <c r="DC122" s="1003"/>
      <c r="DD122" s="1003"/>
      <c r="DE122" s="1003"/>
      <c r="DF122" s="1004"/>
      <c r="DG122" s="908" t="s">
        <v>227</v>
      </c>
      <c r="DH122" s="909"/>
      <c r="DI122" s="909"/>
      <c r="DJ122" s="909"/>
      <c r="DK122" s="909"/>
      <c r="DL122" s="909" t="s">
        <v>227</v>
      </c>
      <c r="DM122" s="909"/>
      <c r="DN122" s="909"/>
      <c r="DO122" s="909"/>
      <c r="DP122" s="909"/>
      <c r="DQ122" s="909" t="s">
        <v>227</v>
      </c>
      <c r="DR122" s="909"/>
      <c r="DS122" s="909"/>
      <c r="DT122" s="909"/>
      <c r="DU122" s="909"/>
      <c r="DV122" s="910" t="s">
        <v>227</v>
      </c>
      <c r="DW122" s="910"/>
      <c r="DX122" s="910"/>
      <c r="DY122" s="910"/>
      <c r="DZ122" s="911"/>
    </row>
    <row r="123" spans="1:130" s="216" customFormat="1" ht="26.25" customHeight="1" x14ac:dyDescent="0.2">
      <c r="A123" s="1040"/>
      <c r="B123" s="932"/>
      <c r="C123" s="905" t="s">
        <v>453</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227</v>
      </c>
      <c r="AB123" s="942"/>
      <c r="AC123" s="942"/>
      <c r="AD123" s="942"/>
      <c r="AE123" s="943"/>
      <c r="AF123" s="944" t="s">
        <v>227</v>
      </c>
      <c r="AG123" s="942"/>
      <c r="AH123" s="942"/>
      <c r="AI123" s="942"/>
      <c r="AJ123" s="943"/>
      <c r="AK123" s="944" t="s">
        <v>227</v>
      </c>
      <c r="AL123" s="942"/>
      <c r="AM123" s="942"/>
      <c r="AN123" s="942"/>
      <c r="AO123" s="943"/>
      <c r="AP123" s="945" t="s">
        <v>227</v>
      </c>
      <c r="AQ123" s="946"/>
      <c r="AR123" s="946"/>
      <c r="AS123" s="946"/>
      <c r="AT123" s="947"/>
      <c r="AU123" s="980"/>
      <c r="AV123" s="981"/>
      <c r="AW123" s="981"/>
      <c r="AX123" s="981"/>
      <c r="AY123" s="981"/>
      <c r="AZ123" s="237" t="s">
        <v>186</v>
      </c>
      <c r="BA123" s="237"/>
      <c r="BB123" s="237"/>
      <c r="BC123" s="237"/>
      <c r="BD123" s="237"/>
      <c r="BE123" s="237"/>
      <c r="BF123" s="237"/>
      <c r="BG123" s="237"/>
      <c r="BH123" s="237"/>
      <c r="BI123" s="237"/>
      <c r="BJ123" s="237"/>
      <c r="BK123" s="237"/>
      <c r="BL123" s="237"/>
      <c r="BM123" s="237"/>
      <c r="BN123" s="237"/>
      <c r="BO123" s="960" t="s">
        <v>468</v>
      </c>
      <c r="BP123" s="988"/>
      <c r="BQ123" s="1046">
        <v>8339226</v>
      </c>
      <c r="BR123" s="1047"/>
      <c r="BS123" s="1047"/>
      <c r="BT123" s="1047"/>
      <c r="BU123" s="1047"/>
      <c r="BV123" s="1047">
        <v>8287101</v>
      </c>
      <c r="BW123" s="1047"/>
      <c r="BX123" s="1047"/>
      <c r="BY123" s="1047"/>
      <c r="BZ123" s="1047"/>
      <c r="CA123" s="1047">
        <v>8325896</v>
      </c>
      <c r="CB123" s="1047"/>
      <c r="CC123" s="1047"/>
      <c r="CD123" s="1047"/>
      <c r="CE123" s="1047"/>
      <c r="CF123" s="984"/>
      <c r="CG123" s="985"/>
      <c r="CH123" s="985"/>
      <c r="CI123" s="985"/>
      <c r="CJ123" s="986"/>
      <c r="CK123" s="992"/>
      <c r="CL123" s="993"/>
      <c r="CM123" s="993"/>
      <c r="CN123" s="993"/>
      <c r="CO123" s="994"/>
      <c r="CP123" s="1002" t="s">
        <v>469</v>
      </c>
      <c r="CQ123" s="1003"/>
      <c r="CR123" s="1003"/>
      <c r="CS123" s="1003"/>
      <c r="CT123" s="1003"/>
      <c r="CU123" s="1003"/>
      <c r="CV123" s="1003"/>
      <c r="CW123" s="1003"/>
      <c r="CX123" s="1003"/>
      <c r="CY123" s="1003"/>
      <c r="CZ123" s="1003"/>
      <c r="DA123" s="1003"/>
      <c r="DB123" s="1003"/>
      <c r="DC123" s="1003"/>
      <c r="DD123" s="1003"/>
      <c r="DE123" s="1003"/>
      <c r="DF123" s="1004"/>
      <c r="DG123" s="941" t="s">
        <v>227</v>
      </c>
      <c r="DH123" s="942"/>
      <c r="DI123" s="942"/>
      <c r="DJ123" s="942"/>
      <c r="DK123" s="943"/>
      <c r="DL123" s="944" t="s">
        <v>227</v>
      </c>
      <c r="DM123" s="942"/>
      <c r="DN123" s="942"/>
      <c r="DO123" s="942"/>
      <c r="DP123" s="943"/>
      <c r="DQ123" s="944" t="s">
        <v>227</v>
      </c>
      <c r="DR123" s="942"/>
      <c r="DS123" s="942"/>
      <c r="DT123" s="942"/>
      <c r="DU123" s="943"/>
      <c r="DV123" s="945" t="s">
        <v>227</v>
      </c>
      <c r="DW123" s="946"/>
      <c r="DX123" s="946"/>
      <c r="DY123" s="946"/>
      <c r="DZ123" s="947"/>
    </row>
    <row r="124" spans="1:130" s="216" customFormat="1" ht="26.25" customHeight="1" thickBot="1" x14ac:dyDescent="0.25">
      <c r="A124" s="1040"/>
      <c r="B124" s="932"/>
      <c r="C124" s="905" t="s">
        <v>456</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227</v>
      </c>
      <c r="AB124" s="942"/>
      <c r="AC124" s="942"/>
      <c r="AD124" s="942"/>
      <c r="AE124" s="943"/>
      <c r="AF124" s="944" t="s">
        <v>227</v>
      </c>
      <c r="AG124" s="942"/>
      <c r="AH124" s="942"/>
      <c r="AI124" s="942"/>
      <c r="AJ124" s="943"/>
      <c r="AK124" s="944" t="s">
        <v>227</v>
      </c>
      <c r="AL124" s="942"/>
      <c r="AM124" s="942"/>
      <c r="AN124" s="942"/>
      <c r="AO124" s="943"/>
      <c r="AP124" s="945" t="s">
        <v>227</v>
      </c>
      <c r="AQ124" s="946"/>
      <c r="AR124" s="946"/>
      <c r="AS124" s="946"/>
      <c r="AT124" s="947"/>
      <c r="AU124" s="1042" t="s">
        <v>470</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40.5</v>
      </c>
      <c r="BR124" s="1010"/>
      <c r="BS124" s="1010"/>
      <c r="BT124" s="1010"/>
      <c r="BU124" s="1010"/>
      <c r="BV124" s="1010">
        <v>44.8</v>
      </c>
      <c r="BW124" s="1010"/>
      <c r="BX124" s="1010"/>
      <c r="BY124" s="1010"/>
      <c r="BZ124" s="1010"/>
      <c r="CA124" s="1010">
        <v>42.2</v>
      </c>
      <c r="CB124" s="1010"/>
      <c r="CC124" s="1010"/>
      <c r="CD124" s="1010"/>
      <c r="CE124" s="1010"/>
      <c r="CF124" s="1011"/>
      <c r="CG124" s="1012"/>
      <c r="CH124" s="1012"/>
      <c r="CI124" s="1012"/>
      <c r="CJ124" s="1013"/>
      <c r="CK124" s="995"/>
      <c r="CL124" s="995"/>
      <c r="CM124" s="995"/>
      <c r="CN124" s="995"/>
      <c r="CO124" s="996"/>
      <c r="CP124" s="1002" t="s">
        <v>471</v>
      </c>
      <c r="CQ124" s="1003"/>
      <c r="CR124" s="1003"/>
      <c r="CS124" s="1003"/>
      <c r="CT124" s="1003"/>
      <c r="CU124" s="1003"/>
      <c r="CV124" s="1003"/>
      <c r="CW124" s="1003"/>
      <c r="CX124" s="1003"/>
      <c r="CY124" s="1003"/>
      <c r="CZ124" s="1003"/>
      <c r="DA124" s="1003"/>
      <c r="DB124" s="1003"/>
      <c r="DC124" s="1003"/>
      <c r="DD124" s="1003"/>
      <c r="DE124" s="1003"/>
      <c r="DF124" s="1004"/>
      <c r="DG124" s="987" t="s">
        <v>227</v>
      </c>
      <c r="DH124" s="969"/>
      <c r="DI124" s="969"/>
      <c r="DJ124" s="969"/>
      <c r="DK124" s="970"/>
      <c r="DL124" s="968" t="s">
        <v>227</v>
      </c>
      <c r="DM124" s="969"/>
      <c r="DN124" s="969"/>
      <c r="DO124" s="969"/>
      <c r="DP124" s="970"/>
      <c r="DQ124" s="968" t="s">
        <v>227</v>
      </c>
      <c r="DR124" s="969"/>
      <c r="DS124" s="969"/>
      <c r="DT124" s="969"/>
      <c r="DU124" s="970"/>
      <c r="DV124" s="971" t="s">
        <v>227</v>
      </c>
      <c r="DW124" s="972"/>
      <c r="DX124" s="972"/>
      <c r="DY124" s="972"/>
      <c r="DZ124" s="973"/>
    </row>
    <row r="125" spans="1:130" s="216" customFormat="1" ht="26.25" customHeight="1" x14ac:dyDescent="0.2">
      <c r="A125" s="1040"/>
      <c r="B125" s="932"/>
      <c r="C125" s="905" t="s">
        <v>458</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227</v>
      </c>
      <c r="AB125" s="942"/>
      <c r="AC125" s="942"/>
      <c r="AD125" s="942"/>
      <c r="AE125" s="943"/>
      <c r="AF125" s="944" t="s">
        <v>227</v>
      </c>
      <c r="AG125" s="942"/>
      <c r="AH125" s="942"/>
      <c r="AI125" s="942"/>
      <c r="AJ125" s="943"/>
      <c r="AK125" s="944" t="s">
        <v>227</v>
      </c>
      <c r="AL125" s="942"/>
      <c r="AM125" s="942"/>
      <c r="AN125" s="942"/>
      <c r="AO125" s="943"/>
      <c r="AP125" s="945" t="s">
        <v>227</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472</v>
      </c>
      <c r="CL125" s="990"/>
      <c r="CM125" s="990"/>
      <c r="CN125" s="990"/>
      <c r="CO125" s="991"/>
      <c r="CP125" s="912" t="s">
        <v>473</v>
      </c>
      <c r="CQ125" s="880"/>
      <c r="CR125" s="880"/>
      <c r="CS125" s="880"/>
      <c r="CT125" s="880"/>
      <c r="CU125" s="880"/>
      <c r="CV125" s="880"/>
      <c r="CW125" s="880"/>
      <c r="CX125" s="880"/>
      <c r="CY125" s="880"/>
      <c r="CZ125" s="880"/>
      <c r="DA125" s="880"/>
      <c r="DB125" s="880"/>
      <c r="DC125" s="880"/>
      <c r="DD125" s="880"/>
      <c r="DE125" s="880"/>
      <c r="DF125" s="881"/>
      <c r="DG125" s="913" t="s">
        <v>227</v>
      </c>
      <c r="DH125" s="914"/>
      <c r="DI125" s="914"/>
      <c r="DJ125" s="914"/>
      <c r="DK125" s="914"/>
      <c r="DL125" s="914" t="s">
        <v>227</v>
      </c>
      <c r="DM125" s="914"/>
      <c r="DN125" s="914"/>
      <c r="DO125" s="914"/>
      <c r="DP125" s="914"/>
      <c r="DQ125" s="914" t="s">
        <v>227</v>
      </c>
      <c r="DR125" s="914"/>
      <c r="DS125" s="914"/>
      <c r="DT125" s="914"/>
      <c r="DU125" s="914"/>
      <c r="DV125" s="915" t="s">
        <v>227</v>
      </c>
      <c r="DW125" s="915"/>
      <c r="DX125" s="915"/>
      <c r="DY125" s="915"/>
      <c r="DZ125" s="916"/>
    </row>
    <row r="126" spans="1:130" s="216" customFormat="1" ht="26.25" customHeight="1" thickBot="1" x14ac:dyDescent="0.25">
      <c r="A126" s="1040"/>
      <c r="B126" s="932"/>
      <c r="C126" s="905" t="s">
        <v>460</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227</v>
      </c>
      <c r="AB126" s="942"/>
      <c r="AC126" s="942"/>
      <c r="AD126" s="942"/>
      <c r="AE126" s="943"/>
      <c r="AF126" s="944" t="s">
        <v>227</v>
      </c>
      <c r="AG126" s="942"/>
      <c r="AH126" s="942"/>
      <c r="AI126" s="942"/>
      <c r="AJ126" s="943"/>
      <c r="AK126" s="944" t="s">
        <v>227</v>
      </c>
      <c r="AL126" s="942"/>
      <c r="AM126" s="942"/>
      <c r="AN126" s="942"/>
      <c r="AO126" s="943"/>
      <c r="AP126" s="945" t="s">
        <v>227</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474</v>
      </c>
      <c r="CQ126" s="906"/>
      <c r="CR126" s="906"/>
      <c r="CS126" s="906"/>
      <c r="CT126" s="906"/>
      <c r="CU126" s="906"/>
      <c r="CV126" s="906"/>
      <c r="CW126" s="906"/>
      <c r="CX126" s="906"/>
      <c r="CY126" s="906"/>
      <c r="CZ126" s="906"/>
      <c r="DA126" s="906"/>
      <c r="DB126" s="906"/>
      <c r="DC126" s="906"/>
      <c r="DD126" s="906"/>
      <c r="DE126" s="906"/>
      <c r="DF126" s="907"/>
      <c r="DG126" s="908" t="s">
        <v>227</v>
      </c>
      <c r="DH126" s="909"/>
      <c r="DI126" s="909"/>
      <c r="DJ126" s="909"/>
      <c r="DK126" s="909"/>
      <c r="DL126" s="909" t="s">
        <v>227</v>
      </c>
      <c r="DM126" s="909"/>
      <c r="DN126" s="909"/>
      <c r="DO126" s="909"/>
      <c r="DP126" s="909"/>
      <c r="DQ126" s="909" t="s">
        <v>227</v>
      </c>
      <c r="DR126" s="909"/>
      <c r="DS126" s="909"/>
      <c r="DT126" s="909"/>
      <c r="DU126" s="909"/>
      <c r="DV126" s="910" t="s">
        <v>227</v>
      </c>
      <c r="DW126" s="910"/>
      <c r="DX126" s="910"/>
      <c r="DY126" s="910"/>
      <c r="DZ126" s="911"/>
    </row>
    <row r="127" spans="1:130" s="216" customFormat="1" ht="26.25" customHeight="1" x14ac:dyDescent="0.2">
      <c r="A127" s="1041"/>
      <c r="B127" s="934"/>
      <c r="C127" s="956" t="s">
        <v>475</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227</v>
      </c>
      <c r="AB127" s="942"/>
      <c r="AC127" s="942"/>
      <c r="AD127" s="942"/>
      <c r="AE127" s="943"/>
      <c r="AF127" s="944" t="s">
        <v>227</v>
      </c>
      <c r="AG127" s="942"/>
      <c r="AH127" s="942"/>
      <c r="AI127" s="942"/>
      <c r="AJ127" s="943"/>
      <c r="AK127" s="944" t="s">
        <v>227</v>
      </c>
      <c r="AL127" s="942"/>
      <c r="AM127" s="942"/>
      <c r="AN127" s="942"/>
      <c r="AO127" s="943"/>
      <c r="AP127" s="945" t="s">
        <v>227</v>
      </c>
      <c r="AQ127" s="946"/>
      <c r="AR127" s="946"/>
      <c r="AS127" s="946"/>
      <c r="AT127" s="947"/>
      <c r="AU127" s="218"/>
      <c r="AV127" s="218"/>
      <c r="AW127" s="218"/>
      <c r="AX127" s="1014" t="s">
        <v>476</v>
      </c>
      <c r="AY127" s="1015"/>
      <c r="AZ127" s="1015"/>
      <c r="BA127" s="1015"/>
      <c r="BB127" s="1015"/>
      <c r="BC127" s="1015"/>
      <c r="BD127" s="1015"/>
      <c r="BE127" s="1016"/>
      <c r="BF127" s="1017" t="s">
        <v>477</v>
      </c>
      <c r="BG127" s="1015"/>
      <c r="BH127" s="1015"/>
      <c r="BI127" s="1015"/>
      <c r="BJ127" s="1015"/>
      <c r="BK127" s="1015"/>
      <c r="BL127" s="1016"/>
      <c r="BM127" s="1017" t="s">
        <v>478</v>
      </c>
      <c r="BN127" s="1015"/>
      <c r="BO127" s="1015"/>
      <c r="BP127" s="1015"/>
      <c r="BQ127" s="1015"/>
      <c r="BR127" s="1015"/>
      <c r="BS127" s="1016"/>
      <c r="BT127" s="1017" t="s">
        <v>479</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480</v>
      </c>
      <c r="CQ127" s="906"/>
      <c r="CR127" s="906"/>
      <c r="CS127" s="906"/>
      <c r="CT127" s="906"/>
      <c r="CU127" s="906"/>
      <c r="CV127" s="906"/>
      <c r="CW127" s="906"/>
      <c r="CX127" s="906"/>
      <c r="CY127" s="906"/>
      <c r="CZ127" s="906"/>
      <c r="DA127" s="906"/>
      <c r="DB127" s="906"/>
      <c r="DC127" s="906"/>
      <c r="DD127" s="906"/>
      <c r="DE127" s="906"/>
      <c r="DF127" s="907"/>
      <c r="DG127" s="908" t="s">
        <v>227</v>
      </c>
      <c r="DH127" s="909"/>
      <c r="DI127" s="909"/>
      <c r="DJ127" s="909"/>
      <c r="DK127" s="909"/>
      <c r="DL127" s="909" t="s">
        <v>227</v>
      </c>
      <c r="DM127" s="909"/>
      <c r="DN127" s="909"/>
      <c r="DO127" s="909"/>
      <c r="DP127" s="909"/>
      <c r="DQ127" s="909" t="s">
        <v>227</v>
      </c>
      <c r="DR127" s="909"/>
      <c r="DS127" s="909"/>
      <c r="DT127" s="909"/>
      <c r="DU127" s="909"/>
      <c r="DV127" s="910" t="s">
        <v>227</v>
      </c>
      <c r="DW127" s="910"/>
      <c r="DX127" s="910"/>
      <c r="DY127" s="910"/>
      <c r="DZ127" s="911"/>
    </row>
    <row r="128" spans="1:130" s="216" customFormat="1" ht="26.25" customHeight="1" thickBot="1" x14ac:dyDescent="0.25">
      <c r="A128" s="1024" t="s">
        <v>481</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482</v>
      </c>
      <c r="X128" s="1026"/>
      <c r="Y128" s="1026"/>
      <c r="Z128" s="1027"/>
      <c r="AA128" s="1028" t="s">
        <v>227</v>
      </c>
      <c r="AB128" s="1029"/>
      <c r="AC128" s="1029"/>
      <c r="AD128" s="1029"/>
      <c r="AE128" s="1030"/>
      <c r="AF128" s="1031" t="s">
        <v>227</v>
      </c>
      <c r="AG128" s="1029"/>
      <c r="AH128" s="1029"/>
      <c r="AI128" s="1029"/>
      <c r="AJ128" s="1030"/>
      <c r="AK128" s="1031" t="s">
        <v>227</v>
      </c>
      <c r="AL128" s="1029"/>
      <c r="AM128" s="1029"/>
      <c r="AN128" s="1029"/>
      <c r="AO128" s="1030"/>
      <c r="AP128" s="1032"/>
      <c r="AQ128" s="1033"/>
      <c r="AR128" s="1033"/>
      <c r="AS128" s="1033"/>
      <c r="AT128" s="1034"/>
      <c r="AU128" s="218"/>
      <c r="AV128" s="218"/>
      <c r="AW128" s="218"/>
      <c r="AX128" s="879" t="s">
        <v>483</v>
      </c>
      <c r="AY128" s="880"/>
      <c r="AZ128" s="880"/>
      <c r="BA128" s="880"/>
      <c r="BB128" s="880"/>
      <c r="BC128" s="880"/>
      <c r="BD128" s="880"/>
      <c r="BE128" s="881"/>
      <c r="BF128" s="1035" t="s">
        <v>227</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484</v>
      </c>
      <c r="CQ128" s="709"/>
      <c r="CR128" s="709"/>
      <c r="CS128" s="709"/>
      <c r="CT128" s="709"/>
      <c r="CU128" s="709"/>
      <c r="CV128" s="709"/>
      <c r="CW128" s="709"/>
      <c r="CX128" s="709"/>
      <c r="CY128" s="709"/>
      <c r="CZ128" s="709"/>
      <c r="DA128" s="709"/>
      <c r="DB128" s="709"/>
      <c r="DC128" s="709"/>
      <c r="DD128" s="709"/>
      <c r="DE128" s="709"/>
      <c r="DF128" s="1019"/>
      <c r="DG128" s="1020" t="s">
        <v>227</v>
      </c>
      <c r="DH128" s="1021"/>
      <c r="DI128" s="1021"/>
      <c r="DJ128" s="1021"/>
      <c r="DK128" s="1021"/>
      <c r="DL128" s="1021" t="s">
        <v>227</v>
      </c>
      <c r="DM128" s="1021"/>
      <c r="DN128" s="1021"/>
      <c r="DO128" s="1021"/>
      <c r="DP128" s="1021"/>
      <c r="DQ128" s="1021" t="s">
        <v>227</v>
      </c>
      <c r="DR128" s="1021"/>
      <c r="DS128" s="1021"/>
      <c r="DT128" s="1021"/>
      <c r="DU128" s="1021"/>
      <c r="DV128" s="1022" t="s">
        <v>227</v>
      </c>
      <c r="DW128" s="1022"/>
      <c r="DX128" s="1022"/>
      <c r="DY128" s="1022"/>
      <c r="DZ128" s="1023"/>
    </row>
    <row r="129" spans="1:131" s="216" customFormat="1" ht="26.25" customHeight="1" x14ac:dyDescent="0.2">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485</v>
      </c>
      <c r="X129" s="1054"/>
      <c r="Y129" s="1054"/>
      <c r="Z129" s="1055"/>
      <c r="AA129" s="941">
        <v>3604532</v>
      </c>
      <c r="AB129" s="942"/>
      <c r="AC129" s="942"/>
      <c r="AD129" s="942"/>
      <c r="AE129" s="943"/>
      <c r="AF129" s="944">
        <v>3775109</v>
      </c>
      <c r="AG129" s="942"/>
      <c r="AH129" s="942"/>
      <c r="AI129" s="942"/>
      <c r="AJ129" s="943"/>
      <c r="AK129" s="944">
        <v>4019635</v>
      </c>
      <c r="AL129" s="942"/>
      <c r="AM129" s="942"/>
      <c r="AN129" s="942"/>
      <c r="AO129" s="943"/>
      <c r="AP129" s="1056"/>
      <c r="AQ129" s="1057"/>
      <c r="AR129" s="1057"/>
      <c r="AS129" s="1057"/>
      <c r="AT129" s="1058"/>
      <c r="AU129" s="219"/>
      <c r="AV129" s="219"/>
      <c r="AW129" s="219"/>
      <c r="AX129" s="1048" t="s">
        <v>486</v>
      </c>
      <c r="AY129" s="906"/>
      <c r="AZ129" s="906"/>
      <c r="BA129" s="906"/>
      <c r="BB129" s="906"/>
      <c r="BC129" s="906"/>
      <c r="BD129" s="906"/>
      <c r="BE129" s="907"/>
      <c r="BF129" s="1049" t="s">
        <v>227</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487</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488</v>
      </c>
      <c r="X130" s="1054"/>
      <c r="Y130" s="1054"/>
      <c r="Z130" s="1055"/>
      <c r="AA130" s="941">
        <v>492669</v>
      </c>
      <c r="AB130" s="942"/>
      <c r="AC130" s="942"/>
      <c r="AD130" s="942"/>
      <c r="AE130" s="943"/>
      <c r="AF130" s="944">
        <v>488628</v>
      </c>
      <c r="AG130" s="942"/>
      <c r="AH130" s="942"/>
      <c r="AI130" s="942"/>
      <c r="AJ130" s="943"/>
      <c r="AK130" s="944">
        <v>495051</v>
      </c>
      <c r="AL130" s="942"/>
      <c r="AM130" s="942"/>
      <c r="AN130" s="942"/>
      <c r="AO130" s="943"/>
      <c r="AP130" s="1056"/>
      <c r="AQ130" s="1057"/>
      <c r="AR130" s="1057"/>
      <c r="AS130" s="1057"/>
      <c r="AT130" s="1058"/>
      <c r="AU130" s="219"/>
      <c r="AV130" s="219"/>
      <c r="AW130" s="219"/>
      <c r="AX130" s="1048" t="s">
        <v>489</v>
      </c>
      <c r="AY130" s="906"/>
      <c r="AZ130" s="906"/>
      <c r="BA130" s="906"/>
      <c r="BB130" s="906"/>
      <c r="BC130" s="906"/>
      <c r="BD130" s="906"/>
      <c r="BE130" s="907"/>
      <c r="BF130" s="1084">
        <v>9</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490</v>
      </c>
      <c r="X131" s="1091"/>
      <c r="Y131" s="1091"/>
      <c r="Z131" s="1092"/>
      <c r="AA131" s="987">
        <v>3111863</v>
      </c>
      <c r="AB131" s="969"/>
      <c r="AC131" s="969"/>
      <c r="AD131" s="969"/>
      <c r="AE131" s="970"/>
      <c r="AF131" s="968">
        <v>3286481</v>
      </c>
      <c r="AG131" s="969"/>
      <c r="AH131" s="969"/>
      <c r="AI131" s="969"/>
      <c r="AJ131" s="970"/>
      <c r="AK131" s="968">
        <v>3524584</v>
      </c>
      <c r="AL131" s="969"/>
      <c r="AM131" s="969"/>
      <c r="AN131" s="969"/>
      <c r="AO131" s="970"/>
      <c r="AP131" s="1093"/>
      <c r="AQ131" s="1094"/>
      <c r="AR131" s="1094"/>
      <c r="AS131" s="1094"/>
      <c r="AT131" s="1095"/>
      <c r="AU131" s="219"/>
      <c r="AV131" s="219"/>
      <c r="AW131" s="219"/>
      <c r="AX131" s="1066" t="s">
        <v>491</v>
      </c>
      <c r="AY131" s="709"/>
      <c r="AZ131" s="709"/>
      <c r="BA131" s="709"/>
      <c r="BB131" s="709"/>
      <c r="BC131" s="709"/>
      <c r="BD131" s="709"/>
      <c r="BE131" s="1019"/>
      <c r="BF131" s="1067">
        <v>42.2</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492</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493</v>
      </c>
      <c r="W132" s="1077"/>
      <c r="X132" s="1077"/>
      <c r="Y132" s="1077"/>
      <c r="Z132" s="1078"/>
      <c r="AA132" s="1079">
        <v>9.5392374279999999</v>
      </c>
      <c r="AB132" s="1080"/>
      <c r="AC132" s="1080"/>
      <c r="AD132" s="1080"/>
      <c r="AE132" s="1081"/>
      <c r="AF132" s="1082">
        <v>8.9370363009999991</v>
      </c>
      <c r="AG132" s="1080"/>
      <c r="AH132" s="1080"/>
      <c r="AI132" s="1080"/>
      <c r="AJ132" s="1081"/>
      <c r="AK132" s="1082">
        <v>8.7950804970000007</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494</v>
      </c>
      <c r="W133" s="1060"/>
      <c r="X133" s="1060"/>
      <c r="Y133" s="1060"/>
      <c r="Z133" s="1061"/>
      <c r="AA133" s="1062">
        <v>9.1</v>
      </c>
      <c r="AB133" s="1063"/>
      <c r="AC133" s="1063"/>
      <c r="AD133" s="1063"/>
      <c r="AE133" s="1064"/>
      <c r="AF133" s="1062">
        <v>9.1</v>
      </c>
      <c r="AG133" s="1063"/>
      <c r="AH133" s="1063"/>
      <c r="AI133" s="1063"/>
      <c r="AJ133" s="1064"/>
      <c r="AK133" s="1062">
        <v>9</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X+fGjPpQqcbBmQTriVol9N9cU2qNu6ek7spfN8dgq/UaAfifsvWyRBJXiBIXZbGhQ3H5YXUMadHsC4HDgeGsBg==" saltValue="yvLOs4GPEZfJaOmsfo93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495</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3eSnp/xpwVVRni8joWsy9/tpV24pgPdOwgI8iXB0Bj2tat681ghC/UEWzWpv7O8OQEiI2vsg23r0kE6Wr7wUg==" saltValue="pziwwY0ZysQcBHuXRKBin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496</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497</v>
      </c>
      <c r="AL6" s="252"/>
      <c r="AM6" s="252"/>
      <c r="AN6" s="252"/>
    </row>
    <row r="7" spans="1:46" ht="13.5" customHeight="1" x14ac:dyDescent="0.2">
      <c r="A7" s="251"/>
      <c r="AK7" s="254"/>
      <c r="AL7" s="255"/>
      <c r="AM7" s="255"/>
      <c r="AN7" s="256"/>
      <c r="AO7" s="1097" t="s">
        <v>498</v>
      </c>
      <c r="AP7" s="257"/>
      <c r="AQ7" s="258" t="s">
        <v>499</v>
      </c>
      <c r="AR7" s="259"/>
    </row>
    <row r="8" spans="1:46" ht="13.2" x14ac:dyDescent="0.2">
      <c r="A8" s="251"/>
      <c r="AK8" s="260"/>
      <c r="AL8" s="261"/>
      <c r="AM8" s="261"/>
      <c r="AN8" s="262"/>
      <c r="AO8" s="1098"/>
      <c r="AP8" s="263" t="s">
        <v>500</v>
      </c>
      <c r="AQ8" s="264" t="s">
        <v>501</v>
      </c>
      <c r="AR8" s="265" t="s">
        <v>502</v>
      </c>
    </row>
    <row r="9" spans="1:46" ht="13.2" x14ac:dyDescent="0.2">
      <c r="A9" s="251"/>
      <c r="AK9" s="1099" t="s">
        <v>503</v>
      </c>
      <c r="AL9" s="1100"/>
      <c r="AM9" s="1100"/>
      <c r="AN9" s="1101"/>
      <c r="AO9" s="266">
        <v>1224247</v>
      </c>
      <c r="AP9" s="266">
        <v>88240</v>
      </c>
      <c r="AQ9" s="267">
        <v>106927</v>
      </c>
      <c r="AR9" s="268">
        <v>-17.5</v>
      </c>
    </row>
    <row r="10" spans="1:46" ht="13.5" customHeight="1" x14ac:dyDescent="0.2">
      <c r="A10" s="251"/>
      <c r="AK10" s="1099" t="s">
        <v>504</v>
      </c>
      <c r="AL10" s="1100"/>
      <c r="AM10" s="1100"/>
      <c r="AN10" s="1101"/>
      <c r="AO10" s="269">
        <v>150985</v>
      </c>
      <c r="AP10" s="269">
        <v>10883</v>
      </c>
      <c r="AQ10" s="270">
        <v>15145</v>
      </c>
      <c r="AR10" s="271">
        <v>-28.1</v>
      </c>
    </row>
    <row r="11" spans="1:46" ht="13.5" customHeight="1" x14ac:dyDescent="0.2">
      <c r="A11" s="251"/>
      <c r="AK11" s="1099" t="s">
        <v>505</v>
      </c>
      <c r="AL11" s="1100"/>
      <c r="AM11" s="1100"/>
      <c r="AN11" s="1101"/>
      <c r="AO11" s="269">
        <v>45703</v>
      </c>
      <c r="AP11" s="269">
        <v>3294</v>
      </c>
      <c r="AQ11" s="270">
        <v>1510</v>
      </c>
      <c r="AR11" s="271">
        <v>118.1</v>
      </c>
    </row>
    <row r="12" spans="1:46" ht="13.5" customHeight="1" x14ac:dyDescent="0.2">
      <c r="A12" s="251"/>
      <c r="AK12" s="1099" t="s">
        <v>506</v>
      </c>
      <c r="AL12" s="1100"/>
      <c r="AM12" s="1100"/>
      <c r="AN12" s="1101"/>
      <c r="AO12" s="269" t="s">
        <v>507</v>
      </c>
      <c r="AP12" s="269" t="s">
        <v>507</v>
      </c>
      <c r="AQ12" s="270">
        <v>21</v>
      </c>
      <c r="AR12" s="271" t="s">
        <v>507</v>
      </c>
    </row>
    <row r="13" spans="1:46" ht="13.5" customHeight="1" x14ac:dyDescent="0.2">
      <c r="A13" s="251"/>
      <c r="AK13" s="1099" t="s">
        <v>508</v>
      </c>
      <c r="AL13" s="1100"/>
      <c r="AM13" s="1100"/>
      <c r="AN13" s="1101"/>
      <c r="AO13" s="269">
        <v>97129</v>
      </c>
      <c r="AP13" s="269">
        <v>7001</v>
      </c>
      <c r="AQ13" s="270">
        <v>4533</v>
      </c>
      <c r="AR13" s="271">
        <v>54.4</v>
      </c>
    </row>
    <row r="14" spans="1:46" ht="13.5" customHeight="1" x14ac:dyDescent="0.2">
      <c r="A14" s="251"/>
      <c r="AK14" s="1099" t="s">
        <v>509</v>
      </c>
      <c r="AL14" s="1100"/>
      <c r="AM14" s="1100"/>
      <c r="AN14" s="1101"/>
      <c r="AO14" s="269">
        <v>24520</v>
      </c>
      <c r="AP14" s="269">
        <v>1767</v>
      </c>
      <c r="AQ14" s="270">
        <v>2422</v>
      </c>
      <c r="AR14" s="271">
        <v>-27</v>
      </c>
    </row>
    <row r="15" spans="1:46" ht="13.5" customHeight="1" x14ac:dyDescent="0.2">
      <c r="A15" s="251"/>
      <c r="AK15" s="1102" t="s">
        <v>510</v>
      </c>
      <c r="AL15" s="1103"/>
      <c r="AM15" s="1103"/>
      <c r="AN15" s="1104"/>
      <c r="AO15" s="269">
        <v>-111055</v>
      </c>
      <c r="AP15" s="269">
        <v>-8005</v>
      </c>
      <c r="AQ15" s="270">
        <v>-7979</v>
      </c>
      <c r="AR15" s="271">
        <v>0.3</v>
      </c>
    </row>
    <row r="16" spans="1:46" ht="13.2" x14ac:dyDescent="0.2">
      <c r="A16" s="251"/>
      <c r="AK16" s="1102" t="s">
        <v>186</v>
      </c>
      <c r="AL16" s="1103"/>
      <c r="AM16" s="1103"/>
      <c r="AN16" s="1104"/>
      <c r="AO16" s="269">
        <v>1431529</v>
      </c>
      <c r="AP16" s="269">
        <v>103181</v>
      </c>
      <c r="AQ16" s="270">
        <v>122579</v>
      </c>
      <c r="AR16" s="271">
        <v>-15.8</v>
      </c>
    </row>
    <row r="17" spans="1:46" ht="13.2" x14ac:dyDescent="0.2">
      <c r="A17" s="251"/>
    </row>
    <row r="18" spans="1:46" ht="13.2" x14ac:dyDescent="0.2">
      <c r="A18" s="251"/>
      <c r="AQ18" s="272"/>
      <c r="AR18" s="272"/>
    </row>
    <row r="19" spans="1:46" ht="13.2" x14ac:dyDescent="0.2">
      <c r="A19" s="251"/>
      <c r="AK19" s="247" t="s">
        <v>511</v>
      </c>
    </row>
    <row r="20" spans="1:46" ht="13.2" x14ac:dyDescent="0.2">
      <c r="A20" s="251"/>
      <c r="AK20" s="273"/>
      <c r="AL20" s="274"/>
      <c r="AM20" s="274"/>
      <c r="AN20" s="275"/>
      <c r="AO20" s="276" t="s">
        <v>512</v>
      </c>
      <c r="AP20" s="277" t="s">
        <v>513</v>
      </c>
      <c r="AQ20" s="278" t="s">
        <v>514</v>
      </c>
      <c r="AR20" s="279"/>
    </row>
    <row r="21" spans="1:46" s="252" customFormat="1" ht="13.2" x14ac:dyDescent="0.2">
      <c r="A21" s="280"/>
      <c r="AK21" s="1105" t="s">
        <v>515</v>
      </c>
      <c r="AL21" s="1106"/>
      <c r="AM21" s="1106"/>
      <c r="AN21" s="1107"/>
      <c r="AO21" s="281">
        <v>9.23</v>
      </c>
      <c r="AP21" s="282">
        <v>10.66</v>
      </c>
      <c r="AQ21" s="283">
        <v>-1.43</v>
      </c>
      <c r="AS21" s="284"/>
      <c r="AT21" s="280"/>
    </row>
    <row r="22" spans="1:46" s="252" customFormat="1" ht="13.2" x14ac:dyDescent="0.2">
      <c r="A22" s="280"/>
      <c r="AK22" s="1105" t="s">
        <v>516</v>
      </c>
      <c r="AL22" s="1106"/>
      <c r="AM22" s="1106"/>
      <c r="AN22" s="1107"/>
      <c r="AO22" s="285">
        <v>101.9</v>
      </c>
      <c r="AP22" s="286">
        <v>96.3</v>
      </c>
      <c r="AQ22" s="287">
        <v>5.6</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517</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518</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519</v>
      </c>
      <c r="AL29" s="252"/>
      <c r="AM29" s="252"/>
      <c r="AN29" s="252"/>
      <c r="AS29" s="294"/>
    </row>
    <row r="30" spans="1:46" ht="13.5" customHeight="1" x14ac:dyDescent="0.2">
      <c r="A30" s="251"/>
      <c r="AK30" s="254"/>
      <c r="AL30" s="255"/>
      <c r="AM30" s="255"/>
      <c r="AN30" s="256"/>
      <c r="AO30" s="1097" t="s">
        <v>498</v>
      </c>
      <c r="AP30" s="257"/>
      <c r="AQ30" s="258" t="s">
        <v>499</v>
      </c>
      <c r="AR30" s="259"/>
    </row>
    <row r="31" spans="1:46" ht="13.2" x14ac:dyDescent="0.2">
      <c r="A31" s="251"/>
      <c r="AK31" s="260"/>
      <c r="AL31" s="261"/>
      <c r="AM31" s="261"/>
      <c r="AN31" s="262"/>
      <c r="AO31" s="1098"/>
      <c r="AP31" s="263" t="s">
        <v>500</v>
      </c>
      <c r="AQ31" s="264" t="s">
        <v>501</v>
      </c>
      <c r="AR31" s="265" t="s">
        <v>502</v>
      </c>
    </row>
    <row r="32" spans="1:46" ht="27" customHeight="1" x14ac:dyDescent="0.2">
      <c r="A32" s="251"/>
      <c r="AK32" s="1113" t="s">
        <v>520</v>
      </c>
      <c r="AL32" s="1114"/>
      <c r="AM32" s="1114"/>
      <c r="AN32" s="1115"/>
      <c r="AO32" s="295">
        <v>452058</v>
      </c>
      <c r="AP32" s="295">
        <v>32583</v>
      </c>
      <c r="AQ32" s="296">
        <v>59977</v>
      </c>
      <c r="AR32" s="297">
        <v>-45.7</v>
      </c>
    </row>
    <row r="33" spans="1:46" ht="13.5" customHeight="1" x14ac:dyDescent="0.2">
      <c r="A33" s="251"/>
      <c r="AK33" s="1113" t="s">
        <v>521</v>
      </c>
      <c r="AL33" s="1114"/>
      <c r="AM33" s="1114"/>
      <c r="AN33" s="1115"/>
      <c r="AO33" s="295" t="s">
        <v>507</v>
      </c>
      <c r="AP33" s="295" t="s">
        <v>507</v>
      </c>
      <c r="AQ33" s="296" t="s">
        <v>507</v>
      </c>
      <c r="AR33" s="297" t="s">
        <v>507</v>
      </c>
    </row>
    <row r="34" spans="1:46" ht="27" customHeight="1" x14ac:dyDescent="0.2">
      <c r="A34" s="251"/>
      <c r="AK34" s="1113" t="s">
        <v>522</v>
      </c>
      <c r="AL34" s="1114"/>
      <c r="AM34" s="1114"/>
      <c r="AN34" s="1115"/>
      <c r="AO34" s="295" t="s">
        <v>507</v>
      </c>
      <c r="AP34" s="295" t="s">
        <v>507</v>
      </c>
      <c r="AQ34" s="296" t="s">
        <v>507</v>
      </c>
      <c r="AR34" s="297" t="s">
        <v>507</v>
      </c>
    </row>
    <row r="35" spans="1:46" ht="27" customHeight="1" x14ac:dyDescent="0.2">
      <c r="A35" s="251"/>
      <c r="AK35" s="1113" t="s">
        <v>523</v>
      </c>
      <c r="AL35" s="1114"/>
      <c r="AM35" s="1114"/>
      <c r="AN35" s="1115"/>
      <c r="AO35" s="295">
        <v>308929</v>
      </c>
      <c r="AP35" s="295">
        <v>22267</v>
      </c>
      <c r="AQ35" s="296">
        <v>16053</v>
      </c>
      <c r="AR35" s="297">
        <v>38.700000000000003</v>
      </c>
    </row>
    <row r="36" spans="1:46" ht="27" customHeight="1" x14ac:dyDescent="0.2">
      <c r="A36" s="251"/>
      <c r="AK36" s="1113" t="s">
        <v>524</v>
      </c>
      <c r="AL36" s="1114"/>
      <c r="AM36" s="1114"/>
      <c r="AN36" s="1115"/>
      <c r="AO36" s="295">
        <v>44054</v>
      </c>
      <c r="AP36" s="295">
        <v>3175</v>
      </c>
      <c r="AQ36" s="296">
        <v>3449</v>
      </c>
      <c r="AR36" s="297">
        <v>-7.9</v>
      </c>
    </row>
    <row r="37" spans="1:46" ht="13.5" customHeight="1" x14ac:dyDescent="0.2">
      <c r="A37" s="251"/>
      <c r="AK37" s="1113" t="s">
        <v>525</v>
      </c>
      <c r="AL37" s="1114"/>
      <c r="AM37" s="1114"/>
      <c r="AN37" s="1115"/>
      <c r="AO37" s="295" t="s">
        <v>507</v>
      </c>
      <c r="AP37" s="295" t="s">
        <v>507</v>
      </c>
      <c r="AQ37" s="296">
        <v>404</v>
      </c>
      <c r="AR37" s="297" t="s">
        <v>507</v>
      </c>
    </row>
    <row r="38" spans="1:46" ht="27" customHeight="1" x14ac:dyDescent="0.2">
      <c r="A38" s="251"/>
      <c r="AK38" s="1116" t="s">
        <v>526</v>
      </c>
      <c r="AL38" s="1117"/>
      <c r="AM38" s="1117"/>
      <c r="AN38" s="1118"/>
      <c r="AO38" s="298" t="s">
        <v>507</v>
      </c>
      <c r="AP38" s="298" t="s">
        <v>507</v>
      </c>
      <c r="AQ38" s="299">
        <v>3</v>
      </c>
      <c r="AR38" s="287" t="s">
        <v>507</v>
      </c>
      <c r="AS38" s="294"/>
    </row>
    <row r="39" spans="1:46" ht="13.2" x14ac:dyDescent="0.2">
      <c r="A39" s="251"/>
      <c r="AK39" s="1116" t="s">
        <v>527</v>
      </c>
      <c r="AL39" s="1117"/>
      <c r="AM39" s="1117"/>
      <c r="AN39" s="1118"/>
      <c r="AO39" s="295" t="s">
        <v>507</v>
      </c>
      <c r="AP39" s="295" t="s">
        <v>507</v>
      </c>
      <c r="AQ39" s="296">
        <v>-3105</v>
      </c>
      <c r="AR39" s="297" t="s">
        <v>507</v>
      </c>
      <c r="AS39" s="294"/>
    </row>
    <row r="40" spans="1:46" ht="27" customHeight="1" x14ac:dyDescent="0.2">
      <c r="A40" s="251"/>
      <c r="AK40" s="1113" t="s">
        <v>528</v>
      </c>
      <c r="AL40" s="1114"/>
      <c r="AM40" s="1114"/>
      <c r="AN40" s="1115"/>
      <c r="AO40" s="295">
        <v>-495051</v>
      </c>
      <c r="AP40" s="295">
        <v>-35682</v>
      </c>
      <c r="AQ40" s="296">
        <v>-51549</v>
      </c>
      <c r="AR40" s="297">
        <v>-30.8</v>
      </c>
      <c r="AS40" s="294"/>
    </row>
    <row r="41" spans="1:46" ht="13.2" x14ac:dyDescent="0.2">
      <c r="A41" s="251"/>
      <c r="AK41" s="1119" t="s">
        <v>298</v>
      </c>
      <c r="AL41" s="1120"/>
      <c r="AM41" s="1120"/>
      <c r="AN41" s="1121"/>
      <c r="AO41" s="295">
        <v>309990</v>
      </c>
      <c r="AP41" s="295">
        <v>22343</v>
      </c>
      <c r="AQ41" s="296">
        <v>25231</v>
      </c>
      <c r="AR41" s="297">
        <v>-11.4</v>
      </c>
      <c r="AS41" s="294"/>
    </row>
    <row r="42" spans="1:46" ht="13.2" x14ac:dyDescent="0.2">
      <c r="A42" s="251"/>
      <c r="AK42" s="300" t="s">
        <v>529</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530</v>
      </c>
    </row>
    <row r="48" spans="1:46" ht="13.2" x14ac:dyDescent="0.2">
      <c r="A48" s="251"/>
      <c r="AK48" s="305" t="s">
        <v>531</v>
      </c>
      <c r="AL48" s="305"/>
      <c r="AM48" s="305"/>
      <c r="AN48" s="305"/>
      <c r="AO48" s="305"/>
      <c r="AP48" s="305"/>
      <c r="AQ48" s="306"/>
      <c r="AR48" s="305"/>
    </row>
    <row r="49" spans="1:44" ht="13.5" customHeight="1" x14ac:dyDescent="0.2">
      <c r="A49" s="251"/>
      <c r="AK49" s="307"/>
      <c r="AL49" s="308"/>
      <c r="AM49" s="1108" t="s">
        <v>498</v>
      </c>
      <c r="AN49" s="1110" t="s">
        <v>532</v>
      </c>
      <c r="AO49" s="1111"/>
      <c r="AP49" s="1111"/>
      <c r="AQ49" s="1111"/>
      <c r="AR49" s="1112"/>
    </row>
    <row r="50" spans="1:44" ht="13.2" x14ac:dyDescent="0.2">
      <c r="A50" s="251"/>
      <c r="AK50" s="309"/>
      <c r="AL50" s="310"/>
      <c r="AM50" s="1109"/>
      <c r="AN50" s="311" t="s">
        <v>533</v>
      </c>
      <c r="AO50" s="312" t="s">
        <v>534</v>
      </c>
      <c r="AP50" s="313" t="s">
        <v>535</v>
      </c>
      <c r="AQ50" s="314" t="s">
        <v>536</v>
      </c>
      <c r="AR50" s="315" t="s">
        <v>537</v>
      </c>
    </row>
    <row r="51" spans="1:44" ht="13.2" x14ac:dyDescent="0.2">
      <c r="A51" s="251"/>
      <c r="AK51" s="307" t="s">
        <v>538</v>
      </c>
      <c r="AL51" s="308"/>
      <c r="AM51" s="316">
        <v>343361</v>
      </c>
      <c r="AN51" s="317">
        <v>23728</v>
      </c>
      <c r="AO51" s="318">
        <v>-30.2</v>
      </c>
      <c r="AP51" s="319">
        <v>90072</v>
      </c>
      <c r="AQ51" s="320">
        <v>13.3</v>
      </c>
      <c r="AR51" s="321">
        <v>-43.5</v>
      </c>
    </row>
    <row r="52" spans="1:44" ht="13.2" x14ac:dyDescent="0.2">
      <c r="A52" s="251"/>
      <c r="AK52" s="322"/>
      <c r="AL52" s="323" t="s">
        <v>539</v>
      </c>
      <c r="AM52" s="324">
        <v>265878</v>
      </c>
      <c r="AN52" s="325">
        <v>18373</v>
      </c>
      <c r="AO52" s="326">
        <v>-12.2</v>
      </c>
      <c r="AP52" s="327">
        <v>46083</v>
      </c>
      <c r="AQ52" s="328">
        <v>3.2</v>
      </c>
      <c r="AR52" s="329">
        <v>-15.4</v>
      </c>
    </row>
    <row r="53" spans="1:44" ht="13.2" x14ac:dyDescent="0.2">
      <c r="A53" s="251"/>
      <c r="AK53" s="307" t="s">
        <v>540</v>
      </c>
      <c r="AL53" s="308"/>
      <c r="AM53" s="316">
        <v>338855</v>
      </c>
      <c r="AN53" s="317">
        <v>23512</v>
      </c>
      <c r="AO53" s="318">
        <v>-0.9</v>
      </c>
      <c r="AP53" s="319">
        <v>88328</v>
      </c>
      <c r="AQ53" s="320">
        <v>-1.9</v>
      </c>
      <c r="AR53" s="321">
        <v>1</v>
      </c>
    </row>
    <row r="54" spans="1:44" ht="13.2" x14ac:dyDescent="0.2">
      <c r="A54" s="251"/>
      <c r="AK54" s="322"/>
      <c r="AL54" s="323" t="s">
        <v>539</v>
      </c>
      <c r="AM54" s="324">
        <v>141574</v>
      </c>
      <c r="AN54" s="325">
        <v>9823</v>
      </c>
      <c r="AO54" s="326">
        <v>-46.5</v>
      </c>
      <c r="AP54" s="327">
        <v>49013</v>
      </c>
      <c r="AQ54" s="328">
        <v>6.4</v>
      </c>
      <c r="AR54" s="329">
        <v>-52.9</v>
      </c>
    </row>
    <row r="55" spans="1:44" ht="13.2" x14ac:dyDescent="0.2">
      <c r="A55" s="251"/>
      <c r="AK55" s="307" t="s">
        <v>541</v>
      </c>
      <c r="AL55" s="308"/>
      <c r="AM55" s="316">
        <v>557329</v>
      </c>
      <c r="AN55" s="317">
        <v>39435</v>
      </c>
      <c r="AO55" s="318">
        <v>67.7</v>
      </c>
      <c r="AP55" s="319">
        <v>103390</v>
      </c>
      <c r="AQ55" s="320">
        <v>17.100000000000001</v>
      </c>
      <c r="AR55" s="321">
        <v>50.6</v>
      </c>
    </row>
    <row r="56" spans="1:44" ht="13.2" x14ac:dyDescent="0.2">
      <c r="A56" s="251"/>
      <c r="AK56" s="322"/>
      <c r="AL56" s="323" t="s">
        <v>539</v>
      </c>
      <c r="AM56" s="324">
        <v>387017</v>
      </c>
      <c r="AN56" s="325">
        <v>27384</v>
      </c>
      <c r="AO56" s="326">
        <v>178.8</v>
      </c>
      <c r="AP56" s="327">
        <v>51269</v>
      </c>
      <c r="AQ56" s="328">
        <v>4.5999999999999996</v>
      </c>
      <c r="AR56" s="329">
        <v>174.2</v>
      </c>
    </row>
    <row r="57" spans="1:44" ht="13.2" x14ac:dyDescent="0.2">
      <c r="A57" s="251"/>
      <c r="AK57" s="307" t="s">
        <v>542</v>
      </c>
      <c r="AL57" s="308"/>
      <c r="AM57" s="316">
        <v>1662699</v>
      </c>
      <c r="AN57" s="317">
        <v>118527</v>
      </c>
      <c r="AO57" s="318">
        <v>200.6</v>
      </c>
      <c r="AP57" s="319">
        <v>117234</v>
      </c>
      <c r="AQ57" s="320">
        <v>13.4</v>
      </c>
      <c r="AR57" s="321">
        <v>187.2</v>
      </c>
    </row>
    <row r="58" spans="1:44" ht="13.2" x14ac:dyDescent="0.2">
      <c r="A58" s="251"/>
      <c r="AK58" s="322"/>
      <c r="AL58" s="323" t="s">
        <v>539</v>
      </c>
      <c r="AM58" s="324">
        <v>269217</v>
      </c>
      <c r="AN58" s="325">
        <v>19191</v>
      </c>
      <c r="AO58" s="326">
        <v>-29.9</v>
      </c>
      <c r="AP58" s="327">
        <v>59796</v>
      </c>
      <c r="AQ58" s="328">
        <v>16.600000000000001</v>
      </c>
      <c r="AR58" s="329">
        <v>-46.5</v>
      </c>
    </row>
    <row r="59" spans="1:44" ht="13.2" x14ac:dyDescent="0.2">
      <c r="A59" s="251"/>
      <c r="AK59" s="307" t="s">
        <v>543</v>
      </c>
      <c r="AL59" s="308"/>
      <c r="AM59" s="316">
        <v>812534</v>
      </c>
      <c r="AN59" s="317">
        <v>58565</v>
      </c>
      <c r="AO59" s="318">
        <v>-50.6</v>
      </c>
      <c r="AP59" s="319">
        <v>97758</v>
      </c>
      <c r="AQ59" s="320">
        <v>-16.600000000000001</v>
      </c>
      <c r="AR59" s="321">
        <v>-34</v>
      </c>
    </row>
    <row r="60" spans="1:44" ht="13.2" x14ac:dyDescent="0.2">
      <c r="A60" s="251"/>
      <c r="AK60" s="322"/>
      <c r="AL60" s="323" t="s">
        <v>539</v>
      </c>
      <c r="AM60" s="324">
        <v>432539</v>
      </c>
      <c r="AN60" s="325">
        <v>31176</v>
      </c>
      <c r="AO60" s="326">
        <v>62.5</v>
      </c>
      <c r="AP60" s="327">
        <v>45946</v>
      </c>
      <c r="AQ60" s="328">
        <v>-23.2</v>
      </c>
      <c r="AR60" s="329">
        <v>85.7</v>
      </c>
    </row>
    <row r="61" spans="1:44" ht="13.2" x14ac:dyDescent="0.2">
      <c r="A61" s="251"/>
      <c r="AK61" s="307" t="s">
        <v>544</v>
      </c>
      <c r="AL61" s="330"/>
      <c r="AM61" s="316">
        <v>742956</v>
      </c>
      <c r="AN61" s="317">
        <v>52753</v>
      </c>
      <c r="AO61" s="318">
        <v>37.299999999999997</v>
      </c>
      <c r="AP61" s="319">
        <v>99356</v>
      </c>
      <c r="AQ61" s="331">
        <v>5.0999999999999996</v>
      </c>
      <c r="AR61" s="321">
        <v>32.200000000000003</v>
      </c>
    </row>
    <row r="62" spans="1:44" ht="13.2" x14ac:dyDescent="0.2">
      <c r="A62" s="251"/>
      <c r="AK62" s="322"/>
      <c r="AL62" s="323" t="s">
        <v>539</v>
      </c>
      <c r="AM62" s="324">
        <v>299245</v>
      </c>
      <c r="AN62" s="325">
        <v>21189</v>
      </c>
      <c r="AO62" s="326">
        <v>30.5</v>
      </c>
      <c r="AP62" s="327">
        <v>50421</v>
      </c>
      <c r="AQ62" s="328">
        <v>1.5</v>
      </c>
      <c r="AR62" s="329">
        <v>29</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U27Z7HtfLoJF15d+xF0NY9j5XKwyAWY6q1/cD1lKZRxFbcgEgkipRtg/HyjlfksU/POoaAqK75ceDatX8213w==" saltValue="NXvgoTsG48nl4i3AtP0F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546</v>
      </c>
    </row>
    <row r="121" spans="125:125" ht="13.5" hidden="1" customHeight="1" x14ac:dyDescent="0.2">
      <c r="DU121" s="245"/>
    </row>
  </sheetData>
  <sheetProtection algorithmName="SHA-512" hashValue="k+dhbuVOHEi/xGs4PIbb018YUpW8H5kovxsx+zBfUCBUcvpBx0sbBNe94bZ1o50PBRnRH/jNN2176pRU0SJmpQ==" saltValue="nX5iua5cCJ154Nyk5/NOa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547</v>
      </c>
    </row>
  </sheetData>
  <sheetProtection algorithmName="SHA-512" hashValue="5nabTY7untfzFbJaiFDiD9+HI1m6rwFm8KCYxrry/kzosH4WQ+eauOh7EWMWKB0rk15fLdF4Lp7eZ/z4pyjgGQ==" saltValue="+ZlEmiQkC9zPyufq2TE2D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22" t="s">
        <v>3</v>
      </c>
      <c r="D47" s="1122"/>
      <c r="E47" s="1123"/>
      <c r="F47" s="11">
        <v>21.2</v>
      </c>
      <c r="G47" s="12">
        <v>20.45</v>
      </c>
      <c r="H47" s="12">
        <v>19.88</v>
      </c>
      <c r="I47" s="12">
        <v>23.8</v>
      </c>
      <c r="J47" s="13">
        <v>24.71</v>
      </c>
    </row>
    <row r="48" spans="2:10" ht="57.75" customHeight="1" x14ac:dyDescent="0.2">
      <c r="B48" s="14"/>
      <c r="C48" s="1124" t="s">
        <v>4</v>
      </c>
      <c r="D48" s="1124"/>
      <c r="E48" s="1125"/>
      <c r="F48" s="15">
        <v>8.65</v>
      </c>
      <c r="G48" s="16">
        <v>8.91</v>
      </c>
      <c r="H48" s="16">
        <v>10.1</v>
      </c>
      <c r="I48" s="16">
        <v>9.5</v>
      </c>
      <c r="J48" s="17">
        <v>9.6</v>
      </c>
    </row>
    <row r="49" spans="2:10" ht="57.75" customHeight="1" thickBot="1" x14ac:dyDescent="0.25">
      <c r="B49" s="18"/>
      <c r="C49" s="1126" t="s">
        <v>5</v>
      </c>
      <c r="D49" s="1126"/>
      <c r="E49" s="1127"/>
      <c r="F49" s="19" t="s">
        <v>553</v>
      </c>
      <c r="G49" s="20" t="s">
        <v>554</v>
      </c>
      <c r="H49" s="20">
        <v>0.8</v>
      </c>
      <c r="I49" s="20">
        <v>4.68</v>
      </c>
      <c r="J49" s="21">
        <v>3.04</v>
      </c>
    </row>
    <row r="50" spans="2:10" ht="13.2" x14ac:dyDescent="0.2"/>
  </sheetData>
  <sheetProtection algorithmName="SHA-512" hashValue="M0bT79koLvWQldIaOvYt3tsNzmMECJ4Xn4WRWqg4iWXphLojscTCn7Fms5VSLGYK7aOnFfH4ZNGXt7nFdqboSQ==" saltValue="R90gRtsgqp0bkUFlxxvMf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2023-03-21T23:28:18Z</cp:lastPrinted>
  <dcterms:created xsi:type="dcterms:W3CDTF">2023-02-20T04:41:29Z</dcterms:created>
  <dcterms:modified xsi:type="dcterms:W3CDTF">2023-10-12T05:05:02Z</dcterms:modified>
  <cp:category/>
</cp:coreProperties>
</file>