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tu336\Desktop\"/>
    </mc:Choice>
  </mc:AlternateContent>
  <bookViews>
    <workbookView xWindow="117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BE34" i="9"/>
  <c r="BW34" i="9" s="1"/>
  <c r="BW35" i="9" s="1"/>
  <c r="BW36" i="9" s="1"/>
  <c r="BW37" i="9" s="1"/>
  <c r="BW38" i="9" s="1"/>
  <c r="BW39" i="9" s="1"/>
  <c r="BW40" i="9" s="1"/>
  <c r="BW41" i="9" s="1"/>
  <c r="BW42" i="9" s="1"/>
  <c r="BW43" i="9" s="1"/>
</calcChain>
</file>

<file path=xl/sharedStrings.xml><?xml version="1.0" encoding="utf-8"?>
<sst xmlns="http://schemas.openxmlformats.org/spreadsheetml/2006/main" count="1087" uniqueCount="567">
  <si>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</si>
  <si>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</si>
  <si>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</si>
  <si>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</si>
  <si>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</si>
  <si>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</si>
  <si>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</si>
  <si>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</si>
  <si>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</si>
  <si>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</si>
  <si>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</si>
  <si>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</si>
  <si>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</si>
  <si>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</si>
  <si>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</si>
  <si>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</si>
  <si>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</si>
  <si>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</si>
  <si>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</si>
  <si>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</si>
  <si>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</si>
  <si>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</si>
  <si>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</si>
  <si>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</si>
  <si>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</si>
  <si>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</si>
  <si>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</si>
  <si>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</si>
  <si>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</si>
  <si>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</si>
  <si>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</si>
  <si>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</si>
  <si>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</si>
  <si>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</si>
  <si>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</si>
  <si>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</si>
  <si>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</si>
  <si>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</si>
  <si>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</si>
  <si>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</si>
  <si>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</si>
  <si>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</si>
  <si>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</si>
  <si>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</si>
  <si>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</si>
  <si>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</si>
  <si>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</si>
  <si>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</si>
  <si>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</si>
  <si>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</si>
  <si>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</si>
  <si>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</si>
  <si>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</si>
  <si>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</si>
  <si>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</si>
  <si>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</si>
  <si>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</si>
  <si>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</si>
  <si>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</si>
  <si>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</si>
  <si>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</si>
  <si>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</si>
  <si>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</si>
  <si>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</si>
  <si>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</si>
  <si>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</si>
  <si>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</si>
  <si>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</si>
  <si>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</si>
  <si>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</si>
  <si>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</si>
  <si>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</si>
  <si>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</si>
  <si>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</si>
  <si>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</si>
  <si>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</si>
  <si>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</si>
  <si>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</si>
  <si>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</si>
  <si>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</si>
  <si>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</si>
  <si>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</si>
  <si>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睦沢町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</si>
  <si>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</si>
  <si>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</si>
  <si>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</si>
  <si>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</si>
  <si>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</si>
  <si>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</si>
  <si>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</si>
  <si>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</si>
  <si>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</si>
  <si>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</si>
  <si>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</si>
  <si>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</si>
  <si>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</si>
  <si>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</si>
  <si>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</si>
  <si>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</si>
  <si>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</si>
  <si>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</si>
  <si>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</si>
  <si>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</si>
  <si>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</si>
  <si>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</si>
  <si>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</si>
  <si>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</si>
  <si>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</si>
  <si>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</si>
  <si>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</si>
  <si>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</si>
  <si>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</si>
  <si>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</si>
  <si>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</si>
  <si>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</si>
  <si>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</si>
  <si>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</si>
  <si>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</si>
  <si>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</si>
  <si>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</si>
  <si>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</si>
  <si>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</si>
  <si>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</si>
  <si>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</si>
  <si>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</si>
  <si>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</si>
  <si>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</si>
  <si>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</si>
  <si>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</si>
  <si>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</si>
  <si>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</si>
  <si>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</si>
  <si>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</si>
  <si>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</si>
  <si>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</si>
  <si>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</si>
  <si>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</si>
  <si>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</si>
  <si>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</si>
  <si>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</si>
  <si>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</si>
  <si>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</si>
  <si>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</si>
  <si>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</si>
  <si>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</si>
  <si>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</si>
  <si>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</si>
  <si>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</si>
  <si>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</si>
  <si>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</si>
  <si>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</si>
  <si>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</si>
  <si>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</si>
  <si>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</si>
  <si>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</si>
  <si>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</si>
  <si>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</si>
  <si>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</si>
  <si>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</si>
  <si>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</si>
  <si>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</si>
  <si>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</si>
  <si>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</si>
  <si>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</si>
  <si>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</si>
  <si>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</si>
  <si>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</si>
  <si>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</si>
  <si>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</si>
  <si>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</si>
  <si>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</si>
  <si>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</si>
  <si>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</si>
  <si>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</si>
  <si>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</si>
  <si>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</si>
  <si>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</si>
  <si>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</si>
  <si>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</si>
  <si>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</si>
  <si>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</si>
  <si>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</si>
  <si>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</si>
  <si>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</si>
  <si>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</si>
  <si>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</si>
  <si>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</si>
  <si>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</si>
  <si>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</si>
  <si>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</si>
  <si>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</si>
  <si>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</si>
  <si>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</si>
  <si>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千葉県睦沢町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</si>
  <si>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</si>
  <si>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</si>
  <si>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</si>
  <si>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</si>
  <si>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</si>
  <si>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</si>
  <si>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</si>
  <si>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</si>
  <si>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</si>
  <si>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</si>
  <si>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</si>
  <si>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</si>
  <si>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</si>
  <si>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</si>
  <si>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</si>
  <si>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</si>
  <si>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</si>
  <si>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</si>
  <si>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</si>
  <si>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</si>
  <si>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</si>
  <si>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</si>
  <si>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</si>
  <si>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</si>
  <si>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</si>
  <si>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</si>
  <si>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</si>
  <si>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</si>
  <si>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</si>
  <si>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</si>
  <si>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</si>
  <si>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</si>
  <si>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</si>
  <si>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</si>
  <si>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</si>
  <si>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</si>
  <si>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</si>
  <si>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</si>
  <si>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</si>
  <si>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</si>
  <si>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</si>
  <si>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</si>
  <si>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</si>
  <si>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</si>
  <si>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</si>
  <si>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</si>
  <si>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</si>
  <si>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</si>
  <si>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</si>
  <si>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</si>
  <si>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</si>
  <si>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</si>
  <si>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</si>
  <si>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</si>
  <si>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</si>
  <si>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</si>
  <si>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</si>
  <si>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</si>
  <si>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</si>
  <si>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</si>
  <si>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</si>
  <si>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</si>
  <si>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</si>
  <si>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</si>
  <si>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</si>
  <si>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</si>
  <si>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</si>
  <si>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</si>
  <si>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</si>
  <si>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</si>
  <si>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</si>
  <si>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</si>
  <si>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</si>
  <si>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</si>
  <si>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</si>
  <si>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</si>
  <si>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</si>
  <si>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</si>
  <si>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</si>
  <si>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</si>
  <si>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</si>
  <si>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</si>
  <si>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</si>
  <si>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</si>
  <si>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</si>
  <si>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</si>
  <si>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</si>
  <si>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</si>
  <si>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</si>
  <si>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</si>
  <si>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</si>
  <si>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</si>
  <si>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</si>
  <si>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</si>
  <si>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</si>
  <si>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</si>
  <si>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</si>
  <si>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</si>
  <si>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</si>
  <si>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</si>
  <si>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</si>
  <si>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</si>
  <si>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</si>
  <si>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</si>
  <si>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</si>
  <si>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</si>
  <si>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</si>
  <si>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</si>
  <si>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</si>
  <si>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</si>
  <si>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</si>
  <si>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</si>
  <si>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</si>
  <si>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</si>
  <si>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</si>
  <si>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</si>
  <si>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</si>
  <si>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</si>
  <si>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</si>
  <si>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</si>
  <si>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</si>
  <si>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</si>
  <si>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</si>
  <si>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</si>
  <si>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</si>
  <si>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</si>
  <si>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</si>
  <si>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</si>
  <si>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</si>
  <si>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</si>
  <si>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</si>
  <si>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</si>
  <si>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</si>
  <si>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</si>
  <si>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</si>
  <si>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</si>
  <si>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</si>
  <si>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</si>
  <si>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</si>
  <si>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</si>
  <si>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</si>
  <si>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</si>
  <si>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</si>
  <si>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</si>
  <si>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</si>
  <si>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</si>
  <si>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</si>
  <si>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千葉県睦沢町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</si>
  <si>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</si>
  <si>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</si>
  <si>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</si>
  <si>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</si>
  <si>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</si>
  <si>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</si>
  <si>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</si>
  <si>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</si>
  <si>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</si>
  <si>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</si>
  <si>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</si>
  <si>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</si>
  <si>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</si>
  <si>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</si>
  <si>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</si>
  <si>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</si>
  <si>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</si>
  <si>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</si>
  <si>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</si>
  <si>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</si>
  <si>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かずさ有機センター特別会計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</si>
  <si>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</si>
  <si>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</si>
  <si>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</si>
  <si>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</si>
  <si>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</si>
  <si>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</si>
  <si>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</si>
  <si>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</si>
  <si>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</si>
  <si>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</si>
  <si>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</si>
  <si>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</si>
  <si>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</si>
  <si>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睦沢町国民健康保険特別会計</t>
    <phoneticPr fontId="5"/>
  </si>
  <si>
    <t>睦沢町介護保険特別会計</t>
    <phoneticPr fontId="5"/>
  </si>
  <si>
    <t>睦沢町後期高齢者医療特別会計</t>
    <phoneticPr fontId="5"/>
  </si>
  <si>
    <t>睦沢町農業集落排水事業特別会計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</si>
  <si>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</si>
  <si>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</si>
  <si>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</si>
  <si>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</si>
  <si>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</si>
  <si>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</si>
  <si>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</si>
  <si>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</si>
  <si>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</si>
  <si>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</si>
  <si>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</si>
  <si>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</si>
  <si>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</si>
  <si>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</si>
  <si>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</si>
  <si>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</si>
  <si>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</si>
  <si>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</si>
  <si>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</si>
  <si>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</si>
  <si>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</si>
  <si>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</si>
  <si>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</si>
  <si>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</si>
  <si>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</si>
  <si>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</si>
  <si>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</si>
  <si>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</si>
  <si>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</si>
  <si>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</si>
  <si>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</si>
  <si>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</si>
  <si>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</si>
  <si>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</si>
  <si>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</si>
  <si>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</si>
  <si>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</si>
  <si>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</si>
  <si>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</si>
  <si>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</si>
  <si>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</si>
  <si>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</si>
  <si>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</si>
  <si>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</si>
  <si>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</si>
  <si>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</si>
  <si>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</si>
  <si>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</si>
  <si>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</si>
  <si>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</si>
  <si>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</si>
  <si>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</si>
  <si>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</si>
  <si>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</si>
  <si>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</si>
  <si>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</si>
  <si>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睦沢町後期高齢者医療特別会計</t>
    <phoneticPr fontId="5"/>
  </si>
  <si>
    <t>-</t>
    <phoneticPr fontId="5"/>
  </si>
  <si>
    <t>将来負担比率（(Ｅ)－(Ｆ)）／（(Ｃ)－(Ｄ)）×１００</t>
    <rPh sb="0" eb="2">
      <t>ショウライ</t>
    </rPh>
    <rPh sb="2" eb="4">
      <t>フタン</t>
    </rPh>
    <rPh sb="4" eb="6">
      <t>ヒリツ</t>
    </rPh>
    <phoneticPr fontId="5"/>
  </si>
  <si>
    <t>睦沢町国民健康保険特別会計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</si>
  <si>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</si>
  <si>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</si>
  <si>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</si>
  <si>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</si>
  <si>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</si>
  <si>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</si>
  <si>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</si>
  <si>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</si>
  <si>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</si>
  <si>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</si>
  <si>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</si>
  <si>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</si>
  <si>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</si>
  <si>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</si>
  <si>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</si>
  <si>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</si>
  <si>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</si>
  <si>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</si>
  <si>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</si>
  <si>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</si>
  <si>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</si>
  <si>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</si>
  <si>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</si>
  <si>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</si>
  <si>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</si>
  <si>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</si>
  <si>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</si>
  <si>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</si>
  <si>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</si>
  <si>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</si>
  <si>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</si>
  <si>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</si>
  <si>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</si>
  <si>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</si>
  <si>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</si>
  <si>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</si>
  <si>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</si>
  <si>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</si>
  <si>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</si>
  <si>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</si>
  <si>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</si>
  <si>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</si>
  <si>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</si>
  <si>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</si>
  <si>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</si>
  <si>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</si>
  <si>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</si>
  <si>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</si>
  <si>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</si>
  <si>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</si>
  <si>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</si>
  <si>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</si>
  <si>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</si>
  <si>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</si>
  <si>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</si>
  <si>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</si>
  <si>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</si>
  <si>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</si>
  <si>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</si>
  <si>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</si>
  <si>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</si>
  <si>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</si>
  <si>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</si>
  <si>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</si>
  <si>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</si>
  <si>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</si>
  <si>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</si>
  <si>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</si>
  <si>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</si>
  <si>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</si>
  <si>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</si>
  <si>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</si>
  <si>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</si>
  <si>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</si>
  <si>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</si>
  <si>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</si>
  <si>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</si>
  <si>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</si>
  <si>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</si>
  <si>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</si>
  <si>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</si>
  <si>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</si>
  <si>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0.15</t>
  </si>
  <si>
    <t>▲ 5.37</t>
  </si>
  <si>
    <t>一般会計</t>
  </si>
  <si>
    <t>睦沢町国民健康保険特別会計</t>
  </si>
  <si>
    <t>睦沢町介護保険特別会計</t>
  </si>
  <si>
    <t>かずさ有機センター特別会計</t>
  </si>
  <si>
    <t>睦沢町農業集落排水事業特別会計</t>
  </si>
  <si>
    <t>睦沢町後期高齢者医療特別会計</t>
  </si>
  <si>
    <t>その他会計（赤字）</t>
  </si>
  <si>
    <t>その他会計（黒字）</t>
  </si>
  <si>
    <t>-</t>
    <phoneticPr fontId="2"/>
  </si>
  <si>
    <t>-</t>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</si>
  <si>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</si>
  <si>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</si>
  <si>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</si>
  <si>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</si>
  <si>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</si>
  <si>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</si>
  <si>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</si>
  <si>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</si>
  <si>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長生郡市広域市町村圏組合（一般会計）</t>
    <rPh sb="0" eb="3">
      <t>チョウセイグン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</si>
  <si>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</si>
  <si>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</si>
  <si>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</si>
  <si>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一宮聖苑組合</t>
    <rPh sb="0" eb="2">
      <t>イチノミヤ</t>
    </rPh>
    <rPh sb="2" eb="4">
      <t>セイエン</t>
    </rPh>
    <rPh sb="4" eb="6">
      <t>クミアイ</t>
    </rPh>
    <phoneticPr fontId="2"/>
  </si>
  <si>
    <t>-</t>
    <phoneticPr fontId="2"/>
  </si>
  <si>
    <t>-</t>
    <phoneticPr fontId="2"/>
  </si>
  <si>
    <t>法適用</t>
    <rPh sb="0" eb="1">
      <t>ホウ</t>
    </rPh>
    <rPh sb="1" eb="3">
      <t>テキヨウ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</si>
  <si>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</si>
  <si>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</si>
  <si>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</si>
  <si>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</si>
  <si>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</si>
  <si>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</si>
  <si>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</si>
  <si>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</si>
  <si>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</si>
  <si>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</si>
  <si>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</si>
  <si>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</si>
  <si>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</si>
  <si>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</si>
  <si>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</si>
  <si>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</si>
  <si>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将来負担比率については、既発債の償還終了により元利償還金が減少した一方で、普通交付税の増加等により標準財政規模が増加したため、前年度より16.5ポイント減少している。
実質公債比率については、地方債の借入の抑制により地方債現在高が減少し、また、長期勤続職員の退職により退職手当負担見込額が減少した一方で、普通交付税の増加等により
標準財政規模が増加したため、前年度より1.4ポイント減少している。</t>
    <rPh sb="0" eb="2">
      <t>ショウライ</t>
    </rPh>
    <rPh sb="2" eb="4">
      <t>フタン</t>
    </rPh>
    <rPh sb="4" eb="6">
      <t>ヒリツ</t>
    </rPh>
    <rPh sb="12" eb="15">
      <t>キハツサイ</t>
    </rPh>
    <rPh sb="16" eb="18">
      <t>ショウカン</t>
    </rPh>
    <rPh sb="18" eb="20">
      <t>シュウリョウ</t>
    </rPh>
    <rPh sb="23" eb="25">
      <t>ガンリ</t>
    </rPh>
    <rPh sb="25" eb="28">
      <t>ショウカンキン</t>
    </rPh>
    <rPh sb="29" eb="31">
      <t>ゲンショウ</t>
    </rPh>
    <rPh sb="33" eb="35">
      <t>イッポウ</t>
    </rPh>
    <rPh sb="37" eb="39">
      <t>フツウ</t>
    </rPh>
    <rPh sb="39" eb="42">
      <t>コウフゼイ</t>
    </rPh>
    <rPh sb="43" eb="45">
      <t>ゾウカ</t>
    </rPh>
    <rPh sb="45" eb="46">
      <t>トウ</t>
    </rPh>
    <rPh sb="49" eb="51">
      <t>ヒョウジュン</t>
    </rPh>
    <rPh sb="51" eb="53">
      <t>ザイセイ</t>
    </rPh>
    <rPh sb="53" eb="55">
      <t>キボ</t>
    </rPh>
    <rPh sb="56" eb="58">
      <t>ゾウカ</t>
    </rPh>
    <rPh sb="63" eb="66">
      <t>ゼンネンド</t>
    </rPh>
    <rPh sb="76" eb="78">
      <t>ゲンショウ</t>
    </rPh>
    <rPh sb="84" eb="86">
      <t>ジッシツ</t>
    </rPh>
    <rPh sb="86" eb="88">
      <t>コウサイ</t>
    </rPh>
    <rPh sb="88" eb="90">
      <t>ヒリツ</t>
    </rPh>
    <rPh sb="96" eb="99">
      <t>チホウサイ</t>
    </rPh>
    <rPh sb="100" eb="102">
      <t>カリイレ</t>
    </rPh>
    <rPh sb="103" eb="105">
      <t>ヨクセイ</t>
    </rPh>
    <rPh sb="108" eb="111">
      <t>チホウサイ</t>
    </rPh>
    <rPh sb="111" eb="113">
      <t>ゲンザイ</t>
    </rPh>
    <rPh sb="113" eb="114">
      <t>ダカ</t>
    </rPh>
    <rPh sb="115" eb="117">
      <t>ゲンショウ</t>
    </rPh>
    <rPh sb="122" eb="124">
      <t>チョウキ</t>
    </rPh>
    <rPh sb="124" eb="126">
      <t>キンゾク</t>
    </rPh>
    <rPh sb="126" eb="128">
      <t>ショクイン</t>
    </rPh>
    <rPh sb="129" eb="131">
      <t>タイショク</t>
    </rPh>
    <rPh sb="134" eb="136">
      <t>タイショク</t>
    </rPh>
    <rPh sb="136" eb="138">
      <t>テアテ</t>
    </rPh>
    <rPh sb="138" eb="140">
      <t>フタン</t>
    </rPh>
    <rPh sb="140" eb="142">
      <t>ミコミ</t>
    </rPh>
    <rPh sb="142" eb="143">
      <t>ガク</t>
    </rPh>
    <rPh sb="144" eb="146">
      <t>ゲンショウ</t>
    </rPh>
    <rPh sb="148" eb="150">
      <t>イッポウ</t>
    </rPh>
    <rPh sb="152" eb="154">
      <t>フツウ</t>
    </rPh>
    <rPh sb="154" eb="157">
      <t>コウフゼイ</t>
    </rPh>
    <rPh sb="158" eb="160">
      <t>ゾウカ</t>
    </rPh>
    <rPh sb="160" eb="161">
      <t>トウ</t>
    </rPh>
    <rPh sb="165" eb="167">
      <t>ヒョウジュン</t>
    </rPh>
    <rPh sb="167" eb="169">
      <t>ザイセイ</t>
    </rPh>
    <rPh sb="169" eb="171">
      <t>キボ</t>
    </rPh>
    <rPh sb="172" eb="174">
      <t>ゾウカ</t>
    </rPh>
    <rPh sb="179" eb="182">
      <t>ゼンネンド</t>
    </rPh>
    <rPh sb="191" eb="19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</si>
</sst>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xmlns:c16r2="http://schemas.microsoft.com/office/drawing/2015/06/chart">
            <c:ext xmlns:c16="http://schemas.microsoft.com/office/drawing/2014/chart" uri="{C3380CC4-5D6E-409C-BE32-E72D297353CC}">
              <c16:uniqueId val="{00000000-EC22-452E-A7FA-BC9FD37F09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91842</c:v>
                </c:pt>
                <c:pt idx="1">
                  <c:v>42893</c:v>
                </c:pt>
                <c:pt idx="2">
                  <c:v>82172</c:v>
                </c:pt>
                <c:pt idx="3">
                  <c:v>88716</c:v>
                </c:pt>
                <c:pt idx="4">
                  <c:v>66844</c:v>
                </c:pt>
              </c:numCache>
            </c:numRef>
          </c:val>
          <c:smooth val="0"/>
          <c:extLst xmlns:c16r2="http://schemas.microsoft.com/office/drawing/2015/06/chart">
            <c:ext xmlns:c16="http://schemas.microsoft.com/office/drawing/2014/chart" uri="{C3380CC4-5D6E-409C-BE32-E72D297353CC}">
              <c16:uniqueId val="{00000001-EC22-452E-A7FA-BC9FD37F09CC}"/>
            </c:ext>
          </c:extLst>
        </c:ser>
        <c:dLbls>
          <c:showLegendKey val="0"/>
          <c:showVal val="0"/>
          <c:showCatName val="0"/>
          <c:showSerName val="0"/>
          <c:showPercent val="0"/>
          <c:showBubbleSize val="0"/>
        </c:dLbls>
        <c:marker val="1"/>
        <c:smooth val="0"/>
        <c:axId val="410591096"/>
        <c:axId val="264475272"/>
      </c:lineChart>
      <c:catAx>
        <c:axId val="410591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475272"/>
        <c:crosses val="autoZero"/>
        <c:auto val="1"/>
        <c:lblAlgn val="ctr"/>
        <c:lblOffset val="100"/>
        <c:tickLblSkip val="1"/>
        <c:tickMarkSkip val="1"/>
        <c:noMultiLvlLbl val="0"/>
      </c:catAx>
      <c:valAx>
        <c:axId val="264475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0591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8.3000000000000007</c:v>
                </c:pt>
                <c:pt idx="1">
                  <c:v>5.5</c:v>
                </c:pt>
                <c:pt idx="2">
                  <c:v>5.07</c:v>
                </c:pt>
                <c:pt idx="3">
                  <c:v>4.41</c:v>
                </c:pt>
                <c:pt idx="4">
                  <c:v>7.31</c:v>
                </c:pt>
              </c:numCache>
            </c:numRef>
          </c:val>
          <c:extLst xmlns:c16r2="http://schemas.microsoft.com/office/drawing/2015/06/chart">
            <c:ext xmlns:c16="http://schemas.microsoft.com/office/drawing/2014/chart" uri="{C3380CC4-5D6E-409C-BE32-E72D297353CC}">
              <c16:uniqueId val="{00000000-7EBA-46CC-B6EE-835757B4FD9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38.03</c:v>
                </c:pt>
                <c:pt idx="1">
                  <c:v>41.54</c:v>
                </c:pt>
                <c:pt idx="2">
                  <c:v>36.14</c:v>
                </c:pt>
                <c:pt idx="3">
                  <c:v>40.700000000000003</c:v>
                </c:pt>
                <c:pt idx="4">
                  <c:v>43.08</c:v>
                </c:pt>
              </c:numCache>
            </c:numRef>
          </c:val>
          <c:extLst xmlns:c16r2="http://schemas.microsoft.com/office/drawing/2015/06/chart">
            <c:ext xmlns:c16="http://schemas.microsoft.com/office/drawing/2014/chart" uri="{C3380CC4-5D6E-409C-BE32-E72D297353CC}">
              <c16:uniqueId val="{00000001-7EBA-46CC-B6EE-835757B4FD94}"/>
            </c:ext>
          </c:extLst>
        </c:ser>
        <c:dLbls>
          <c:showLegendKey val="0"/>
          <c:showVal val="0"/>
          <c:showCatName val="0"/>
          <c:showSerName val="0"/>
          <c:showPercent val="0"/>
          <c:showBubbleSize val="0"/>
        </c:dLbls>
        <c:gapWidth val="250"/>
        <c:overlap val="100"/>
        <c:axId val="414435848"/>
        <c:axId val="414442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2.35</c:v>
                </c:pt>
                <c:pt idx="1">
                  <c:v>-0.15</c:v>
                </c:pt>
                <c:pt idx="2">
                  <c:v>-5.37</c:v>
                </c:pt>
                <c:pt idx="3">
                  <c:v>3.83</c:v>
                </c:pt>
                <c:pt idx="4">
                  <c:v>6.41</c:v>
                </c:pt>
              </c:numCache>
            </c:numRef>
          </c:val>
          <c:smooth val="0"/>
          <c:extLst xmlns:c16r2="http://schemas.microsoft.com/office/drawing/2015/06/chart">
            <c:ext xmlns:c16="http://schemas.microsoft.com/office/drawing/2014/chart" uri="{C3380CC4-5D6E-409C-BE32-E72D297353CC}">
              <c16:uniqueId val="{00000002-7EBA-46CC-B6EE-835757B4FD94}"/>
            </c:ext>
          </c:extLst>
        </c:ser>
        <c:dLbls>
          <c:showLegendKey val="0"/>
          <c:showVal val="0"/>
          <c:showCatName val="0"/>
          <c:showSerName val="0"/>
          <c:showPercent val="0"/>
          <c:showBubbleSize val="0"/>
        </c:dLbls>
        <c:marker val="1"/>
        <c:smooth val="0"/>
        <c:axId val="414435848"/>
        <c:axId val="414442120"/>
      </c:lineChart>
      <c:catAx>
        <c:axId val="41443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4442120"/>
        <c:crosses val="autoZero"/>
        <c:auto val="1"/>
        <c:lblAlgn val="ctr"/>
        <c:lblOffset val="100"/>
        <c:tickLblSkip val="1"/>
        <c:tickMarkSkip val="1"/>
        <c:noMultiLvlLbl val="0"/>
      </c:catAx>
      <c:valAx>
        <c:axId val="414442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43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BF4-4077-8C55-CF05EBF321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F4-4077-8C55-CF05EBF321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BF4-4077-8C55-CF05EBF321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BF4-4077-8C55-CF05EBF321A6}"/>
            </c:ext>
          </c:extLst>
        </c:ser>
        <c:ser>
          <c:idx val="4"/>
          <c:order val="4"/>
          <c:tx>
            <c:strRef>
              <c:f>データシート!$A$31</c:f>
              <c:strCache>
                <c:ptCount val="1"/>
                <c:pt idx="0">
                  <c:v>睦沢町後期高齢者医療特別会計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8BF4-4077-8C55-CF05EBF321A6}"/>
            </c:ext>
          </c:extLst>
        </c:ser>
        <c:ser>
          <c:idx val="5"/>
          <c:order val="5"/>
          <c:tx>
            <c:strRef>
              <c:f>データシート!$A$32</c:f>
              <c:strCache>
                <c:ptCount val="1"/>
                <c:pt idx="0">
                  <c:v>睦沢町農業集落排水事業特別会計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0.16</c:v>
                </c:pt>
                <c:pt idx="4">
                  <c:v>#N/A</c:v>
                </c:pt>
                <c:pt idx="5">
                  <c:v>0.15</c:v>
                </c:pt>
                <c:pt idx="6">
                  <c:v>#N/A</c:v>
                </c:pt>
                <c:pt idx="7">
                  <c:v>0.23</c:v>
                </c:pt>
                <c:pt idx="8">
                  <c:v>#N/A</c:v>
                </c:pt>
                <c:pt idx="9">
                  <c:v>0.1</c:v>
                </c:pt>
              </c:numCache>
            </c:numRef>
          </c:val>
          <c:extLst xmlns:c16r2="http://schemas.microsoft.com/office/drawing/2015/06/chart">
            <c:ext xmlns:c16="http://schemas.microsoft.com/office/drawing/2014/chart" uri="{C3380CC4-5D6E-409C-BE32-E72D297353CC}">
              <c16:uniqueId val="{00000005-8BF4-4077-8C55-CF05EBF321A6}"/>
            </c:ext>
          </c:extLst>
        </c:ser>
        <c:ser>
          <c:idx val="6"/>
          <c:order val="6"/>
          <c:tx>
            <c:strRef>
              <c:f>データシート!$A$33</c:f>
              <c:strCache>
                <c:ptCount val="1"/>
                <c:pt idx="0">
                  <c:v>かずさ有機センター特別会計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0.56999999999999995</c:v>
                </c:pt>
                <c:pt idx="4">
                  <c:v>#N/A</c:v>
                </c:pt>
                <c:pt idx="5">
                  <c:v>0</c:v>
                </c:pt>
                <c:pt idx="6">
                  <c:v>#N/A</c:v>
                </c:pt>
                <c:pt idx="7">
                  <c:v>0.1</c:v>
                </c:pt>
                <c:pt idx="8">
                  <c:v>#N/A</c:v>
                </c:pt>
                <c:pt idx="9">
                  <c:v>0.23</c:v>
                </c:pt>
              </c:numCache>
            </c:numRef>
          </c:val>
          <c:extLst xmlns:c16r2="http://schemas.microsoft.com/office/drawing/2015/06/chart">
            <c:ext xmlns:c16="http://schemas.microsoft.com/office/drawing/2014/chart" uri="{C3380CC4-5D6E-409C-BE32-E72D297353CC}">
              <c16:uniqueId val="{00000006-8BF4-4077-8C55-CF05EBF321A6}"/>
            </c:ext>
          </c:extLst>
        </c:ser>
        <c:ser>
          <c:idx val="7"/>
          <c:order val="7"/>
          <c:tx>
            <c:strRef>
              <c:f>データシート!$A$34</c:f>
              <c:strCache>
                <c:ptCount val="1"/>
                <c:pt idx="0">
                  <c:v>睦沢町介護保険特別会計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0.96</c:v>
                </c:pt>
                <c:pt idx="2">
                  <c:v>#N/A</c:v>
                </c:pt>
                <c:pt idx="3">
                  <c:v>0.62</c:v>
                </c:pt>
                <c:pt idx="4">
                  <c:v>#N/A</c:v>
                </c:pt>
                <c:pt idx="5">
                  <c:v>0.94</c:v>
                </c:pt>
                <c:pt idx="6">
                  <c:v>#N/A</c:v>
                </c:pt>
                <c:pt idx="7">
                  <c:v>0.6</c:v>
                </c:pt>
                <c:pt idx="8">
                  <c:v>#N/A</c:v>
                </c:pt>
                <c:pt idx="9">
                  <c:v>1.43</c:v>
                </c:pt>
              </c:numCache>
            </c:numRef>
          </c:val>
          <c:extLst xmlns:c16r2="http://schemas.microsoft.com/office/drawing/2015/06/chart">
            <c:ext xmlns:c16="http://schemas.microsoft.com/office/drawing/2014/chart" uri="{C3380CC4-5D6E-409C-BE32-E72D297353CC}">
              <c16:uniqueId val="{00000007-8BF4-4077-8C55-CF05EBF321A6}"/>
            </c:ext>
          </c:extLst>
        </c:ser>
        <c:ser>
          <c:idx val="8"/>
          <c:order val="8"/>
          <c:tx>
            <c:strRef>
              <c:f>データシート!$A$35</c:f>
              <c:strCache>
                <c:ptCount val="1"/>
                <c:pt idx="0">
                  <c:v>睦沢町国民健康保険特別会計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3.49</c:v>
                </c:pt>
                <c:pt idx="2">
                  <c:v>#N/A</c:v>
                </c:pt>
                <c:pt idx="3">
                  <c:v>3.85</c:v>
                </c:pt>
                <c:pt idx="4">
                  <c:v>#N/A</c:v>
                </c:pt>
                <c:pt idx="5">
                  <c:v>1.98</c:v>
                </c:pt>
                <c:pt idx="6">
                  <c:v>#N/A</c:v>
                </c:pt>
                <c:pt idx="7">
                  <c:v>2.02</c:v>
                </c:pt>
                <c:pt idx="8">
                  <c:v>#N/A</c:v>
                </c:pt>
                <c:pt idx="9">
                  <c:v>2.52</c:v>
                </c:pt>
              </c:numCache>
            </c:numRef>
          </c:val>
          <c:extLst xmlns:c16r2="http://schemas.microsoft.com/office/drawing/2015/06/chart">
            <c:ext xmlns:c16="http://schemas.microsoft.com/office/drawing/2014/chart" uri="{C3380CC4-5D6E-409C-BE32-E72D297353CC}">
              <c16:uniqueId val="{00000008-8BF4-4077-8C55-CF05EBF321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8.16</c:v>
                </c:pt>
                <c:pt idx="2">
                  <c:v>#N/A</c:v>
                </c:pt>
                <c:pt idx="3">
                  <c:v>4.91</c:v>
                </c:pt>
                <c:pt idx="4">
                  <c:v>#N/A</c:v>
                </c:pt>
                <c:pt idx="5">
                  <c:v>5.0599999999999996</c:v>
                </c:pt>
                <c:pt idx="6">
                  <c:v>#N/A</c:v>
                </c:pt>
                <c:pt idx="7">
                  <c:v>4.3</c:v>
                </c:pt>
                <c:pt idx="8">
                  <c:v>#N/A</c:v>
                </c:pt>
                <c:pt idx="9">
                  <c:v>7.08</c:v>
                </c:pt>
              </c:numCache>
            </c:numRef>
          </c:val>
          <c:extLst xmlns:c16r2="http://schemas.microsoft.com/office/drawing/2015/06/chart">
            <c:ext xmlns:c16="http://schemas.microsoft.com/office/drawing/2014/chart" uri="{C3380CC4-5D6E-409C-BE32-E72D297353CC}">
              <c16:uniqueId val="{00000009-8BF4-4077-8C55-CF05EBF321A6}"/>
            </c:ext>
          </c:extLst>
        </c:ser>
        <c:dLbls>
          <c:showLegendKey val="0"/>
          <c:showVal val="0"/>
          <c:showCatName val="0"/>
          <c:showSerName val="0"/>
          <c:showPercent val="0"/>
          <c:showBubbleSize val="0"/>
        </c:dLbls>
        <c:gapWidth val="150"/>
        <c:overlap val="100"/>
        <c:axId val="414438200"/>
        <c:axId val="414440944"/>
      </c:barChart>
      <c:catAx>
        <c:axId val="41443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440944"/>
        <c:crosses val="autoZero"/>
        <c:auto val="1"/>
        <c:lblAlgn val="ctr"/>
        <c:lblOffset val="100"/>
        <c:tickLblSkip val="1"/>
        <c:tickMarkSkip val="1"/>
        <c:noMultiLvlLbl val="0"/>
      </c:catAx>
      <c:valAx>
        <c:axId val="41444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438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231</c:v>
                </c:pt>
                <c:pt idx="5">
                  <c:v>224</c:v>
                </c:pt>
                <c:pt idx="8">
                  <c:v>223</c:v>
                </c:pt>
                <c:pt idx="11">
                  <c:v>236</c:v>
                </c:pt>
                <c:pt idx="14">
                  <c:v>228</c:v>
                </c:pt>
              </c:numCache>
            </c:numRef>
          </c:val>
          <c:extLst xmlns:c16r2="http://schemas.microsoft.com/office/drawing/2015/06/chart">
            <c:ext xmlns:c16="http://schemas.microsoft.com/office/drawing/2014/chart" uri="{C3380CC4-5D6E-409C-BE32-E72D297353CC}">
              <c16:uniqueId val="{00000000-2D2C-4BD1-9D38-C7E38573F1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D2C-4BD1-9D38-C7E38573F1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D2C-4BD1-9D38-C7E38573F1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55</c:v>
                </c:pt>
                <c:pt idx="3">
                  <c:v>49</c:v>
                </c:pt>
                <c:pt idx="6">
                  <c:v>39</c:v>
                </c:pt>
                <c:pt idx="9">
                  <c:v>27</c:v>
                </c:pt>
                <c:pt idx="12">
                  <c:v>27</c:v>
                </c:pt>
              </c:numCache>
            </c:numRef>
          </c:val>
          <c:extLst xmlns:c16r2="http://schemas.microsoft.com/office/drawing/2015/06/chart">
            <c:ext xmlns:c16="http://schemas.microsoft.com/office/drawing/2014/chart" uri="{C3380CC4-5D6E-409C-BE32-E72D297353CC}">
              <c16:uniqueId val="{00000003-2D2C-4BD1-9D38-C7E38573F1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c:v>
                </c:pt>
                <c:pt idx="3">
                  <c:v>17</c:v>
                </c:pt>
                <c:pt idx="6">
                  <c:v>16</c:v>
                </c:pt>
                <c:pt idx="9">
                  <c:v>16</c:v>
                </c:pt>
                <c:pt idx="12">
                  <c:v>16</c:v>
                </c:pt>
              </c:numCache>
            </c:numRef>
          </c:val>
          <c:extLst xmlns:c16r2="http://schemas.microsoft.com/office/drawing/2015/06/chart">
            <c:ext xmlns:c16="http://schemas.microsoft.com/office/drawing/2014/chart" uri="{C3380CC4-5D6E-409C-BE32-E72D297353CC}">
              <c16:uniqueId val="{00000004-2D2C-4BD1-9D38-C7E38573F1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2C-4BD1-9D38-C7E38573F1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2C-4BD1-9D38-C7E38573F1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348</c:v>
                </c:pt>
                <c:pt idx="3">
                  <c:v>347</c:v>
                </c:pt>
                <c:pt idx="6">
                  <c:v>339</c:v>
                </c:pt>
                <c:pt idx="9">
                  <c:v>336</c:v>
                </c:pt>
                <c:pt idx="12">
                  <c:v>290</c:v>
                </c:pt>
              </c:numCache>
            </c:numRef>
          </c:val>
          <c:extLst xmlns:c16r2="http://schemas.microsoft.com/office/drawing/2015/06/chart">
            <c:ext xmlns:c16="http://schemas.microsoft.com/office/drawing/2014/chart" uri="{C3380CC4-5D6E-409C-BE32-E72D297353CC}">
              <c16:uniqueId val="{00000007-2D2C-4BD1-9D38-C7E38573F1AB}"/>
            </c:ext>
          </c:extLst>
        </c:ser>
        <c:dLbls>
          <c:showLegendKey val="0"/>
          <c:showVal val="0"/>
          <c:showCatName val="0"/>
          <c:showSerName val="0"/>
          <c:showPercent val="0"/>
          <c:showBubbleSize val="0"/>
        </c:dLbls>
        <c:gapWidth val="100"/>
        <c:overlap val="100"/>
        <c:axId val="414440160"/>
        <c:axId val="41443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189</c:v>
                </c:pt>
                <c:pt idx="2">
                  <c:v>#N/A</c:v>
                </c:pt>
                <c:pt idx="3">
                  <c:v>#N/A</c:v>
                </c:pt>
                <c:pt idx="4">
                  <c:v>189</c:v>
                </c:pt>
                <c:pt idx="5">
                  <c:v>#N/A</c:v>
                </c:pt>
                <c:pt idx="6">
                  <c:v>#N/A</c:v>
                </c:pt>
                <c:pt idx="7">
                  <c:v>171</c:v>
                </c:pt>
                <c:pt idx="8">
                  <c:v>#N/A</c:v>
                </c:pt>
                <c:pt idx="9">
                  <c:v>#N/A</c:v>
                </c:pt>
                <c:pt idx="10">
                  <c:v>143</c:v>
                </c:pt>
                <c:pt idx="11">
                  <c:v>#N/A</c:v>
                </c:pt>
                <c:pt idx="12">
                  <c:v>#N/A</c:v>
                </c:pt>
                <c:pt idx="13">
                  <c:v>105</c:v>
                </c:pt>
                <c:pt idx="14">
                  <c:v>#N/A</c:v>
                </c:pt>
              </c:numCache>
            </c:numRef>
          </c:val>
          <c:smooth val="0"/>
          <c:extLst xmlns:c16r2="http://schemas.microsoft.com/office/drawing/2015/06/chart">
            <c:ext xmlns:c16="http://schemas.microsoft.com/office/drawing/2014/chart" uri="{C3380CC4-5D6E-409C-BE32-E72D297353CC}">
              <c16:uniqueId val="{00000008-2D2C-4BD1-9D38-C7E38573F1AB}"/>
            </c:ext>
          </c:extLst>
        </c:ser>
        <c:dLbls>
          <c:showLegendKey val="0"/>
          <c:showVal val="0"/>
          <c:showCatName val="0"/>
          <c:showSerName val="0"/>
          <c:showPercent val="0"/>
          <c:showBubbleSize val="0"/>
        </c:dLbls>
        <c:marker val="1"/>
        <c:smooth val="0"/>
        <c:axId val="414440160"/>
        <c:axId val="414437024"/>
      </c:lineChart>
      <c:catAx>
        <c:axId val="41444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437024"/>
        <c:crosses val="autoZero"/>
        <c:auto val="1"/>
        <c:lblAlgn val="ctr"/>
        <c:lblOffset val="100"/>
        <c:tickLblSkip val="1"/>
        <c:tickMarkSkip val="1"/>
        <c:noMultiLvlLbl val="0"/>
      </c:catAx>
      <c:valAx>
        <c:axId val="41443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440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2578</c:v>
                </c:pt>
                <c:pt idx="5">
                  <c:v>2608</c:v>
                </c:pt>
                <c:pt idx="8">
                  <c:v>2712</c:v>
                </c:pt>
                <c:pt idx="11">
                  <c:v>2691</c:v>
                </c:pt>
                <c:pt idx="14">
                  <c:v>2662</c:v>
                </c:pt>
              </c:numCache>
            </c:numRef>
          </c:val>
          <c:extLst xmlns:c16r2="http://schemas.microsoft.com/office/drawing/2015/06/chart">
            <c:ext xmlns:c16="http://schemas.microsoft.com/office/drawing/2014/chart" uri="{C3380CC4-5D6E-409C-BE32-E72D297353CC}">
              <c16:uniqueId val="{00000000-24C2-4FBA-86A9-07843CABFA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4C2-4FBA-86A9-07843CABFA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1430</c:v>
                </c:pt>
                <c:pt idx="5">
                  <c:v>1520</c:v>
                </c:pt>
                <c:pt idx="8">
                  <c:v>1416</c:v>
                </c:pt>
                <c:pt idx="11">
                  <c:v>1442</c:v>
                </c:pt>
                <c:pt idx="14">
                  <c:v>1550</c:v>
                </c:pt>
              </c:numCache>
            </c:numRef>
          </c:val>
          <c:extLst xmlns:c16r2="http://schemas.microsoft.com/office/drawing/2015/06/chart">
            <c:ext xmlns:c16="http://schemas.microsoft.com/office/drawing/2014/chart" uri="{C3380CC4-5D6E-409C-BE32-E72D297353CC}">
              <c16:uniqueId val="{00000002-24C2-4FBA-86A9-07843CABFA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4C2-4FBA-86A9-07843CABFA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4C2-4FBA-86A9-07843CABFA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C2-4FBA-86A9-07843CABFA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1183</c:v>
                </c:pt>
                <c:pt idx="3">
                  <c:v>1232</c:v>
                </c:pt>
                <c:pt idx="6">
                  <c:v>1210</c:v>
                </c:pt>
                <c:pt idx="9">
                  <c:v>1217</c:v>
                </c:pt>
                <c:pt idx="12">
                  <c:v>1057</c:v>
                </c:pt>
              </c:numCache>
            </c:numRef>
          </c:val>
          <c:extLst xmlns:c16r2="http://schemas.microsoft.com/office/drawing/2015/06/chart">
            <c:ext xmlns:c16="http://schemas.microsoft.com/office/drawing/2014/chart" uri="{C3380CC4-5D6E-409C-BE32-E72D297353CC}">
              <c16:uniqueId val="{00000006-24C2-4FBA-86A9-07843CABFA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1026</c:v>
                </c:pt>
                <c:pt idx="3">
                  <c:v>242</c:v>
                </c:pt>
                <c:pt idx="6">
                  <c:v>223</c:v>
                </c:pt>
                <c:pt idx="9">
                  <c:v>209</c:v>
                </c:pt>
                <c:pt idx="12">
                  <c:v>207</c:v>
                </c:pt>
              </c:numCache>
            </c:numRef>
          </c:val>
          <c:extLst xmlns:c16r2="http://schemas.microsoft.com/office/drawing/2015/06/chart">
            <c:ext xmlns:c16="http://schemas.microsoft.com/office/drawing/2014/chart" uri="{C3380CC4-5D6E-409C-BE32-E72D297353CC}">
              <c16:uniqueId val="{00000007-24C2-4FBA-86A9-07843CABFA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300</c:v>
                </c:pt>
                <c:pt idx="3">
                  <c:v>278</c:v>
                </c:pt>
                <c:pt idx="6">
                  <c:v>280</c:v>
                </c:pt>
                <c:pt idx="9">
                  <c:v>275</c:v>
                </c:pt>
                <c:pt idx="12">
                  <c:v>258</c:v>
                </c:pt>
              </c:numCache>
            </c:numRef>
          </c:val>
          <c:extLst xmlns:c16r2="http://schemas.microsoft.com/office/drawing/2015/06/chart">
            <c:ext xmlns:c16="http://schemas.microsoft.com/office/drawing/2014/chart" uri="{C3380CC4-5D6E-409C-BE32-E72D297353CC}">
              <c16:uniqueId val="{00000008-24C2-4FBA-86A9-07843CABFA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223</c:v>
                </c:pt>
                <c:pt idx="3">
                  <c:v>206</c:v>
                </c:pt>
                <c:pt idx="6">
                  <c:v>191</c:v>
                </c:pt>
                <c:pt idx="9">
                  <c:v>177</c:v>
                </c:pt>
                <c:pt idx="12">
                  <c:v>162</c:v>
                </c:pt>
              </c:numCache>
            </c:numRef>
          </c:val>
          <c:extLst xmlns:c16r2="http://schemas.microsoft.com/office/drawing/2015/06/chart">
            <c:ext xmlns:c16="http://schemas.microsoft.com/office/drawing/2014/chart" uri="{C3380CC4-5D6E-409C-BE32-E72D297353CC}">
              <c16:uniqueId val="{00000009-24C2-4FBA-86A9-07843CABFA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3042</c:v>
                </c:pt>
                <c:pt idx="3">
                  <c:v>2958</c:v>
                </c:pt>
                <c:pt idx="6">
                  <c:v>2949</c:v>
                </c:pt>
                <c:pt idx="9">
                  <c:v>2936</c:v>
                </c:pt>
                <c:pt idx="12">
                  <c:v>2888</c:v>
                </c:pt>
              </c:numCache>
            </c:numRef>
          </c:val>
          <c:extLst xmlns:c16r2="http://schemas.microsoft.com/office/drawing/2015/06/chart">
            <c:ext xmlns:c16="http://schemas.microsoft.com/office/drawing/2014/chart" uri="{C3380CC4-5D6E-409C-BE32-E72D297353CC}">
              <c16:uniqueId val="{0000000A-24C2-4FBA-86A9-07843CABFAA3}"/>
            </c:ext>
          </c:extLst>
        </c:ser>
        <c:dLbls>
          <c:showLegendKey val="0"/>
          <c:showVal val="0"/>
          <c:showCatName val="0"/>
          <c:showSerName val="0"/>
          <c:showPercent val="0"/>
          <c:showBubbleSize val="0"/>
        </c:dLbls>
        <c:gapWidth val="100"/>
        <c:overlap val="100"/>
        <c:axId val="414441728"/>
        <c:axId val="414438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1766</c:v>
                </c:pt>
                <c:pt idx="2">
                  <c:v>#N/A</c:v>
                </c:pt>
                <c:pt idx="3">
                  <c:v>#N/A</c:v>
                </c:pt>
                <c:pt idx="4">
                  <c:v>788</c:v>
                </c:pt>
                <c:pt idx="5">
                  <c:v>#N/A</c:v>
                </c:pt>
                <c:pt idx="6">
                  <c:v>#N/A</c:v>
                </c:pt>
                <c:pt idx="7">
                  <c:v>726</c:v>
                </c:pt>
                <c:pt idx="8">
                  <c:v>#N/A</c:v>
                </c:pt>
                <c:pt idx="9">
                  <c:v>#N/A</c:v>
                </c:pt>
                <c:pt idx="10">
                  <c:v>680</c:v>
                </c:pt>
                <c:pt idx="11">
                  <c:v>#N/A</c:v>
                </c:pt>
                <c:pt idx="12">
                  <c:v>#N/A</c:v>
                </c:pt>
                <c:pt idx="13">
                  <c:v>360</c:v>
                </c:pt>
                <c:pt idx="14">
                  <c:v>#N/A</c:v>
                </c:pt>
              </c:numCache>
            </c:numRef>
          </c:val>
          <c:smooth val="0"/>
          <c:extLst xmlns:c16r2="http://schemas.microsoft.com/office/drawing/2015/06/chart">
            <c:ext xmlns:c16="http://schemas.microsoft.com/office/drawing/2014/chart" uri="{C3380CC4-5D6E-409C-BE32-E72D297353CC}">
              <c16:uniqueId val="{0000000B-24C2-4FBA-86A9-07843CABFAA3}"/>
            </c:ext>
          </c:extLst>
        </c:ser>
        <c:dLbls>
          <c:showLegendKey val="0"/>
          <c:showVal val="0"/>
          <c:showCatName val="0"/>
          <c:showSerName val="0"/>
          <c:showPercent val="0"/>
          <c:showBubbleSize val="0"/>
        </c:dLbls>
        <c:marker val="1"/>
        <c:smooth val="0"/>
        <c:axId val="414441728"/>
        <c:axId val="414438592"/>
      </c:lineChart>
      <c:catAx>
        <c:axId val="41444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4438592"/>
        <c:crosses val="autoZero"/>
        <c:auto val="1"/>
        <c:lblAlgn val="ctr"/>
        <c:lblOffset val="100"/>
        <c:tickLblSkip val="1"/>
        <c:tickMarkSkip val="1"/>
        <c:noMultiLvlLbl val="0"/>
      </c:catAx>
      <c:valAx>
        <c:axId val="41443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441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{FB937225-7604-4A0C-8A41-C24E1903C17D}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{D8FBAF91-B643-4BF6-B22E-A4B91DF8CB30}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{149611A6-F354-4D62-9766-5A434E292F3B}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{1DB25B95-1035-49B2-A759-5E1448C60127}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{B3FA5301-4ECF-4E1C-B13C-C9AB2281A110}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{8EAC89E9-8B58-4E49-B97A-FB1DCF1609E8}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{D011E6DC-16F6-4E41-9B77-DF6BAED79681}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{CC8F3A3F-70EF-4968-9D71-1E10935BCC1D}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{E80A31EF-B560-47B3-9460-3085FBC6D718}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{6BE3BCF6-C77C-4E4D-8CDE-5339750D574A}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61937240"/>
        <c:axId val="461937632"/>
      </c:scatterChart>
      <c:valAx>
        <c:axId val="4619372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937632"/>
        <c:crosses val="autoZero"/>
        <c:crossBetween val="midCat"/>
      </c:valAx>
      <c:valAx>
        <c:axId val="461937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937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{15397B9C-1650-4B33-ADD5-0C1575BCFD46}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{439F4CB1-D05C-49E5-AC52-B119FD8BA3E0}</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{7AC97323-7867-4706-9407-3966CC666545}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{DFA0ACF7-4A0B-4783-BD62-C6D07087BFE1}</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{24EBC3F8-7362-459E-BF42-A7498C6574C0}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9.5</c:v>
                </c:pt>
                <c:pt idx="2">
                  <c:v>9</c:v>
                </c:pt>
                <c:pt idx="3">
                  <c:v>8.1999999999999993</c:v>
                </c:pt>
                <c:pt idx="4">
                  <c:v>6.8</c:v>
                </c:pt>
              </c:numCache>
            </c:numRef>
          </c:xVal>
          <c:yVal>
            <c:numRef>
              <c:f>公会計指標分析・財政指標組合せ分析表!$K$73:$O$73</c:f>
              <c:numCache>
                <c:formatCode>#,##0.0;"▲ "#,##0.0</c:formatCode>
                <c:ptCount val="5"/>
                <c:pt idx="0">
                  <c:v>86.3</c:v>
                </c:pt>
                <c:pt idx="1">
                  <c:v>39.200000000000003</c:v>
                </c:pt>
                <c:pt idx="2">
                  <c:v>35.700000000000003</c:v>
                </c:pt>
                <c:pt idx="3">
                  <c:v>33.700000000000003</c:v>
                </c:pt>
                <c:pt idx="4">
                  <c:v>17.2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{0F6C2DE9-4B53-4EC1-BF75-10BB42CD410B}</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{088E816F-9508-45C7-91FD-EC2C89BEE60A}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{C0989926-84A2-41BA-9AA9-3488E8291F13}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{2C46AD98-3295-47B5-BC43-F40AFCE0CE7E}</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{1AF7A7AB-F28A-4E2F-9C48-F120819DBC59}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461939592"/>
        <c:axId val="461938808"/>
      </c:scatterChart>
      <c:valAx>
        <c:axId val="461939592"/>
        <c:scaling>
          <c:orientation val="minMax"/>
          <c:max val="13.1"/>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938808"/>
        <c:crosses val="autoZero"/>
        <c:crossBetween val="midCat"/>
      </c:valAx>
      <c:valAx>
        <c:axId val="461938808"/>
        <c:scaling>
          <c:orientation val="minMax"/>
          <c:max val="9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93959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7,365
7,322
35.59
3,721,870
3,504,912
168,858
2,308,881
2,887,970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17.2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類似団体と比較すると同程度に推移している。人口減少や高齢化の進行に加え、景気回復の本格的な波及については、依然として時間を要すると考えられるため、引き続き町税の徴収率向上に努めるとともに、より一層の財政健全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3326</xdr:rowOff>
    </xdr:from>
    <xdr:to>
      <xdr:col>6</xdr:col>
      <xdr:colOff>0</xdr:colOff>
      <xdr:row>43</xdr:row>
      <xdr:rowOff>14817</xdr:rowOff>
    </xdr:to>
    <xdr:cxnSp macro="">
      <xdr:nvCxnSpPr>
        <xdr:cNvPr id="72" name="直線コネクタ 71"/>
        <xdr:cNvCxnSpPr/>
      </xdr:nvCxnSpPr>
      <xdr:spPr>
        <a:xfrm>
          <a:off x="3225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43</xdr:row>
      <xdr:rowOff>3326</xdr:rowOff>
    </xdr:to>
    <xdr:cxnSp macro="">
      <xdr:nvCxnSpPr>
        <xdr:cNvPr id="75" name="直線コネクタ 74"/>
        <xdr:cNvCxnSpPr/>
      </xdr:nvCxnSpPr>
      <xdr:spPr>
        <a:xfrm>
          <a:off x="2336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140305</xdr:rowOff>
    </xdr:from>
    <xdr:to>
      <xdr:col>3</xdr:col>
      <xdr:colOff>279400</xdr:colOff>
      <xdr:row>42</xdr:row>
      <xdr:rowOff>163285</xdr:rowOff>
    </xdr:to>
    <xdr:cxnSp macro="">
      <xdr:nvCxnSpPr>
        <xdr:cNvPr id="78" name="直線コネクタ 77"/>
        <xdr:cNvCxnSpPr/>
      </xdr:nvCxnSpPr>
      <xdr:spPr>
        <a:xfrm>
          <a:off x="1447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8" name="円/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151994</xdr:rowOff>
    </xdr:from>
    <xdr:ext cx="762000" cy="259045"/>
    <xdr:sp macro="" textlink="">
      <xdr:nvSpPr>
        <xdr:cNvPr id="89" name="財政力該当値テキスト"/>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1" name="テキスト ボックス 90"/>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123976</xdr:rowOff>
    </xdr:from>
    <xdr:to>
      <xdr:col>4</xdr:col>
      <xdr:colOff>533400</xdr:colOff>
      <xdr:row>43</xdr:row>
      <xdr:rowOff>54126</xdr:rowOff>
    </xdr:to>
    <xdr:sp macro="" textlink="">
      <xdr:nvSpPr>
        <xdr:cNvPr id="92" name="円/楕円 91"/>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64303</xdr:rowOff>
    </xdr:from>
    <xdr:ext cx="762000" cy="259045"/>
    <xdr:sp macro="" textlink="">
      <xdr:nvSpPr>
        <xdr:cNvPr id="93" name="テキスト ボックス 92"/>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4" name="円/楕円 93"/>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52812</xdr:rowOff>
    </xdr:from>
    <xdr:ext cx="762000" cy="259045"/>
    <xdr:sp macro="" textlink="">
      <xdr:nvSpPr>
        <xdr:cNvPr id="95" name="テキスト ボックス 94"/>
        <xdr:cNvSpPr txBox="1"/>
      </xdr:nvSpPr>
      <xdr:spPr>
        <a:xfrm>
          <a:off x="1955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89505</xdr:rowOff>
    </xdr:from>
    <xdr:to>
      <xdr:col>2</xdr:col>
      <xdr:colOff>127000</xdr:colOff>
      <xdr:row>43</xdr:row>
      <xdr:rowOff>19655</xdr:rowOff>
    </xdr:to>
    <xdr:sp macro="" textlink="">
      <xdr:nvSpPr>
        <xdr:cNvPr id="96" name="円/楕円 95"/>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29832</xdr:rowOff>
    </xdr:from>
    <xdr:ext cx="762000" cy="259045"/>
    <xdr:sp macro="" textlink="">
      <xdr:nvSpPr>
        <xdr:cNvPr id="97" name="テキスト ボックス 96"/>
        <xdr:cNvSpPr txBox="1"/>
      </xdr:nvSpPr>
      <xdr:spPr>
        <a:xfrm>
          <a:off x="1066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1.0</a:t>
          </a:r>
          <a:r>
            <a:rPr kumimoji="1" lang="ja-JP" altLang="en-US" sz="1300">
              <a:latin typeface="ＭＳ Ｐゴシック"/>
            </a:rPr>
            <a:t>ポイント改善し、類似団体と比較すると</a:t>
          </a:r>
          <a:r>
            <a:rPr kumimoji="1" lang="en-US" altLang="ja-JP" sz="1300">
              <a:latin typeface="ＭＳ Ｐゴシック"/>
            </a:rPr>
            <a:t>1.1</a:t>
          </a:r>
          <a:r>
            <a:rPr kumimoji="1" lang="ja-JP" altLang="en-US" sz="1300">
              <a:latin typeface="ＭＳ Ｐゴシック"/>
            </a:rPr>
            <a:t>ポイント上回っている。今後も財政構造の硬直化を緩和するため、既存事業の見直し等も含め、経常経費の削減を図り、改善に努める。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24765</xdr:rowOff>
    </xdr:from>
    <xdr:to>
      <xdr:col>7</xdr:col>
      <xdr:colOff>152400</xdr:colOff>
      <xdr:row>65</xdr:row>
      <xdr:rowOff>48895</xdr:rowOff>
    </xdr:to>
    <xdr:cxnSp macro="">
      <xdr:nvCxnSpPr>
        <xdr:cNvPr id="130" name="直線コネクタ 129"/>
        <xdr:cNvCxnSpPr/>
      </xdr:nvCxnSpPr>
      <xdr:spPr>
        <a:xfrm flipV="1">
          <a:off x="4114800" y="1116901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144035</xdr:rowOff>
    </xdr:from>
    <xdr:ext cx="762000" cy="259045"/>
    <xdr:sp macro="" textlink="">
      <xdr:nvSpPr>
        <xdr:cNvPr id="131" name="財政構造の弾力性平均値テキスト"/>
        <xdr:cNvSpPr txBox="1"/>
      </xdr:nvSpPr>
      <xdr:spPr>
        <a:xfrm>
          <a:off x="5041900" y="1111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48895</xdr:rowOff>
    </xdr:from>
    <xdr:to>
      <xdr:col>6</xdr:col>
      <xdr:colOff>0</xdr:colOff>
      <xdr:row>65</xdr:row>
      <xdr:rowOff>53721</xdr:rowOff>
    </xdr:to>
    <xdr:cxnSp macro="">
      <xdr:nvCxnSpPr>
        <xdr:cNvPr id="133" name="直線コネクタ 132"/>
        <xdr:cNvCxnSpPr/>
      </xdr:nvCxnSpPr>
      <xdr:spPr>
        <a:xfrm flipV="1">
          <a:off x="3225800" y="1119314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111015</xdr:rowOff>
    </xdr:from>
    <xdr:ext cx="736600" cy="259045"/>
    <xdr:sp macro="" textlink="">
      <xdr:nvSpPr>
        <xdr:cNvPr id="135" name="テキスト ボックス 134"/>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53721</xdr:rowOff>
    </xdr:from>
    <xdr:to>
      <xdr:col>4</xdr:col>
      <xdr:colOff>482600</xdr:colOff>
      <xdr:row>65</xdr:row>
      <xdr:rowOff>121285</xdr:rowOff>
    </xdr:to>
    <xdr:cxnSp macro="">
      <xdr:nvCxnSpPr>
        <xdr:cNvPr id="136" name="直線コネクタ 135"/>
        <xdr:cNvCxnSpPr/>
      </xdr:nvCxnSpPr>
      <xdr:spPr>
        <a:xfrm flipV="1">
          <a:off x="2336800" y="1119797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121285</xdr:rowOff>
    </xdr:from>
    <xdr:to>
      <xdr:col>3</xdr:col>
      <xdr:colOff>279400</xdr:colOff>
      <xdr:row>65</xdr:row>
      <xdr:rowOff>133350</xdr:rowOff>
    </xdr:to>
    <xdr:cxnSp macro="">
      <xdr:nvCxnSpPr>
        <xdr:cNvPr id="139" name="直線コネクタ 138"/>
        <xdr:cNvCxnSpPr/>
      </xdr:nvCxnSpPr>
      <xdr:spPr>
        <a:xfrm flipV="1">
          <a:off x="1447800" y="1126553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145415</xdr:rowOff>
    </xdr:from>
    <xdr:to>
      <xdr:col>7</xdr:col>
      <xdr:colOff>203200</xdr:colOff>
      <xdr:row>65</xdr:row>
      <xdr:rowOff>75565</xdr:rowOff>
    </xdr:to>
    <xdr:sp macro="" textlink="">
      <xdr:nvSpPr>
        <xdr:cNvPr id="149" name="円/楕円 148"/>
        <xdr:cNvSpPr/>
      </xdr:nvSpPr>
      <xdr:spPr>
        <a:xfrm>
          <a:off x="4902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161942</xdr:rowOff>
    </xdr:from>
    <xdr:ext cx="762000" cy="259045"/>
    <xdr:sp macro="" textlink="">
      <xdr:nvSpPr>
        <xdr:cNvPr id="150" name="財政構造の弾力性該当値テキスト"/>
        <xdr:cNvSpPr txBox="1"/>
      </xdr:nvSpPr>
      <xdr:spPr>
        <a:xfrm>
          <a:off x="50419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51" name="円/楕円 150"/>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109872</xdr:rowOff>
    </xdr:from>
    <xdr:ext cx="736600" cy="259045"/>
    <xdr:sp macro="" textlink="">
      <xdr:nvSpPr>
        <xdr:cNvPr id="152" name="テキスト ボックス 151"/>
        <xdr:cNvSpPr txBox="1"/>
      </xdr:nvSpPr>
      <xdr:spPr>
        <a:xfrm>
          <a:off x="3733800" y="10911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2921</xdr:rowOff>
    </xdr:from>
    <xdr:to>
      <xdr:col>4</xdr:col>
      <xdr:colOff>533400</xdr:colOff>
      <xdr:row>65</xdr:row>
      <xdr:rowOff>104521</xdr:rowOff>
    </xdr:to>
    <xdr:sp macro="" textlink="">
      <xdr:nvSpPr>
        <xdr:cNvPr id="153" name="円/楕円 152"/>
        <xdr:cNvSpPr/>
      </xdr:nvSpPr>
      <xdr:spPr>
        <a:xfrm>
          <a:off x="31750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89298</xdr:rowOff>
    </xdr:from>
    <xdr:ext cx="762000" cy="259045"/>
    <xdr:sp macro="" textlink="">
      <xdr:nvSpPr>
        <xdr:cNvPr id="154" name="テキスト ボックス 153"/>
        <xdr:cNvSpPr txBox="1"/>
      </xdr:nvSpPr>
      <xdr:spPr>
        <a:xfrm>
          <a:off x="2844800" y="1123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70485</xdr:rowOff>
    </xdr:from>
    <xdr:to>
      <xdr:col>3</xdr:col>
      <xdr:colOff>330200</xdr:colOff>
      <xdr:row>66</xdr:row>
      <xdr:rowOff>635</xdr:rowOff>
    </xdr:to>
    <xdr:sp macro="" textlink="">
      <xdr:nvSpPr>
        <xdr:cNvPr id="155" name="円/楕円 154"/>
        <xdr:cNvSpPr/>
      </xdr:nvSpPr>
      <xdr:spPr>
        <a:xfrm>
          <a:off x="2286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156862</xdr:rowOff>
    </xdr:from>
    <xdr:ext cx="762000" cy="259045"/>
    <xdr:sp macro="" textlink="">
      <xdr:nvSpPr>
        <xdr:cNvPr id="156" name="テキスト ボックス 155"/>
        <xdr:cNvSpPr txBox="1"/>
      </xdr:nvSpPr>
      <xdr:spPr>
        <a:xfrm>
          <a:off x="1955800" y="1130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82550</xdr:rowOff>
    </xdr:from>
    <xdr:to>
      <xdr:col>2</xdr:col>
      <xdr:colOff>127000</xdr:colOff>
      <xdr:row>66</xdr:row>
      <xdr:rowOff>12700</xdr:rowOff>
    </xdr:to>
    <xdr:sp macro="" textlink="">
      <xdr:nvSpPr>
        <xdr:cNvPr id="157" name="円/楕円 156"/>
        <xdr:cNvSpPr/>
      </xdr:nvSpPr>
      <xdr:spPr>
        <a:xfrm>
          <a:off x="1397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168927</xdr:rowOff>
    </xdr:from>
    <xdr:ext cx="762000" cy="259045"/>
    <xdr:sp macro="" textlink="">
      <xdr:nvSpPr>
        <xdr:cNvPr id="158" name="テキスト ボックス 157"/>
        <xdr:cNvSpPr txBox="1"/>
      </xdr:nvSpPr>
      <xdr:spPr>
        <a:xfrm>
          <a:off x="1066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前年度に比べ</a:t>
          </a:r>
          <a:r>
            <a:rPr kumimoji="1" lang="en-US" altLang="ja-JP" sz="1300">
              <a:latin typeface="ＭＳ Ｐゴシック"/>
            </a:rPr>
            <a:t>1,448</a:t>
          </a:r>
          <a:r>
            <a:rPr kumimoji="1" lang="ja-JP" altLang="en-US" sz="1300">
              <a:latin typeface="ＭＳ Ｐゴシック"/>
            </a:rPr>
            <a:t>円の減額となっているが、ごみ処理業務や消防業務を一部事務組合で行っていることから、一部事務組合の人件費等に充てる負担金を加えた場合は、人口一人当たりの金額は増加することになるため、今後も人件費・物件費の削減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46299</xdr:rowOff>
    </xdr:from>
    <xdr:to>
      <xdr:col>7</xdr:col>
      <xdr:colOff>152400</xdr:colOff>
      <xdr:row>82</xdr:row>
      <xdr:rowOff>52122</xdr:rowOff>
    </xdr:to>
    <xdr:cxnSp macro="">
      <xdr:nvCxnSpPr>
        <xdr:cNvPr id="193" name="直線コネクタ 192"/>
        <xdr:cNvCxnSpPr/>
      </xdr:nvCxnSpPr>
      <xdr:spPr>
        <a:xfrm flipV="1">
          <a:off x="4114800" y="14105199"/>
          <a:ext cx="838200" cy="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52122</xdr:rowOff>
    </xdr:from>
    <xdr:to>
      <xdr:col>6</xdr:col>
      <xdr:colOff>0</xdr:colOff>
      <xdr:row>82</xdr:row>
      <xdr:rowOff>58103</xdr:rowOff>
    </xdr:to>
    <xdr:cxnSp macro="">
      <xdr:nvCxnSpPr>
        <xdr:cNvPr id="196" name="直線コネクタ 195"/>
        <xdr:cNvCxnSpPr/>
      </xdr:nvCxnSpPr>
      <xdr:spPr>
        <a:xfrm flipV="1">
          <a:off x="3225800" y="14111022"/>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127789</xdr:rowOff>
    </xdr:from>
    <xdr:to>
      <xdr:col>4</xdr:col>
      <xdr:colOff>482600</xdr:colOff>
      <xdr:row>82</xdr:row>
      <xdr:rowOff>58103</xdr:rowOff>
    </xdr:to>
    <xdr:cxnSp macro="">
      <xdr:nvCxnSpPr>
        <xdr:cNvPr id="199" name="直線コネクタ 198"/>
        <xdr:cNvCxnSpPr/>
      </xdr:nvCxnSpPr>
      <xdr:spPr>
        <a:xfrm>
          <a:off x="2336800" y="14015239"/>
          <a:ext cx="889000" cy="1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127789</xdr:rowOff>
    </xdr:from>
    <xdr:to>
      <xdr:col>3</xdr:col>
      <xdr:colOff>279400</xdr:colOff>
      <xdr:row>81</xdr:row>
      <xdr:rowOff>132104</xdr:rowOff>
    </xdr:to>
    <xdr:cxnSp macro="">
      <xdr:nvCxnSpPr>
        <xdr:cNvPr id="202" name="直線コネクタ 201"/>
        <xdr:cNvCxnSpPr/>
      </xdr:nvCxnSpPr>
      <xdr:spPr>
        <a:xfrm flipV="1">
          <a:off x="1447800" y="14015239"/>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166949</xdr:rowOff>
    </xdr:from>
    <xdr:to>
      <xdr:col>7</xdr:col>
      <xdr:colOff>203200</xdr:colOff>
      <xdr:row>82</xdr:row>
      <xdr:rowOff>97099</xdr:rowOff>
    </xdr:to>
    <xdr:sp macro="" textlink="">
      <xdr:nvSpPr>
        <xdr:cNvPr id="212" name="円/楕円 211"/>
        <xdr:cNvSpPr/>
      </xdr:nvSpPr>
      <xdr:spPr>
        <a:xfrm>
          <a:off x="4902200" y="1405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12026</xdr:rowOff>
    </xdr:from>
    <xdr:ext cx="762000" cy="259045"/>
    <xdr:sp macro="" textlink="">
      <xdr:nvSpPr>
        <xdr:cNvPr id="213" name="人件費・物件費等の状況該当値テキスト"/>
        <xdr:cNvSpPr txBox="1"/>
      </xdr:nvSpPr>
      <xdr:spPr>
        <a:xfrm>
          <a:off x="5041900" y="13899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175,723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1322</xdr:rowOff>
    </xdr:from>
    <xdr:to>
      <xdr:col>6</xdr:col>
      <xdr:colOff>50800</xdr:colOff>
      <xdr:row>82</xdr:row>
      <xdr:rowOff>102922</xdr:rowOff>
    </xdr:to>
    <xdr:sp macro="" textlink="">
      <xdr:nvSpPr>
        <xdr:cNvPr id="214" name="円/楕円 213"/>
        <xdr:cNvSpPr/>
      </xdr:nvSpPr>
      <xdr:spPr>
        <a:xfrm>
          <a:off x="4064000" y="1406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113099</xdr:rowOff>
    </xdr:from>
    <xdr:ext cx="736600" cy="259045"/>
    <xdr:sp macro="" textlink="">
      <xdr:nvSpPr>
        <xdr:cNvPr id="215" name="テキスト ボックス 214"/>
        <xdr:cNvSpPr txBox="1"/>
      </xdr:nvSpPr>
      <xdr:spPr>
        <a:xfrm>
          <a:off x="3733800" y="13829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177,171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7303</xdr:rowOff>
    </xdr:from>
    <xdr:to>
      <xdr:col>4</xdr:col>
      <xdr:colOff>533400</xdr:colOff>
      <xdr:row>82</xdr:row>
      <xdr:rowOff>108903</xdr:rowOff>
    </xdr:to>
    <xdr:sp macro="" textlink="">
      <xdr:nvSpPr>
        <xdr:cNvPr id="216" name="円/楕円 215"/>
        <xdr:cNvSpPr/>
      </xdr:nvSpPr>
      <xdr:spPr>
        <a:xfrm>
          <a:off x="3175000" y="140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119080</xdr:rowOff>
    </xdr:from>
    <xdr:ext cx="762000" cy="259045"/>
    <xdr:sp macro="" textlink="">
      <xdr:nvSpPr>
        <xdr:cNvPr id="217" name="テキスト ボックス 216"/>
        <xdr:cNvSpPr txBox="1"/>
      </xdr:nvSpPr>
      <xdr:spPr>
        <a:xfrm>
          <a:off x="2844800" y="1383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178,658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76989</xdr:rowOff>
    </xdr:from>
    <xdr:to>
      <xdr:col>3</xdr:col>
      <xdr:colOff>330200</xdr:colOff>
      <xdr:row>82</xdr:row>
      <xdr:rowOff>7139</xdr:rowOff>
    </xdr:to>
    <xdr:sp macro="" textlink="">
      <xdr:nvSpPr>
        <xdr:cNvPr id="218" name="円/楕円 217"/>
        <xdr:cNvSpPr/>
      </xdr:nvSpPr>
      <xdr:spPr>
        <a:xfrm>
          <a:off x="2286000" y="139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17316</xdr:rowOff>
    </xdr:from>
    <xdr:ext cx="762000" cy="259045"/>
    <xdr:sp macro="" textlink="">
      <xdr:nvSpPr>
        <xdr:cNvPr id="219" name="テキスト ボックス 218"/>
        <xdr:cNvSpPr txBox="1"/>
      </xdr:nvSpPr>
      <xdr:spPr>
        <a:xfrm>
          <a:off x="1955800" y="1373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153,354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81304</xdr:rowOff>
    </xdr:from>
    <xdr:to>
      <xdr:col>2</xdr:col>
      <xdr:colOff>127000</xdr:colOff>
      <xdr:row>82</xdr:row>
      <xdr:rowOff>11454</xdr:rowOff>
    </xdr:to>
    <xdr:sp macro="" textlink="">
      <xdr:nvSpPr>
        <xdr:cNvPr id="220" name="円/楕円 219"/>
        <xdr:cNvSpPr/>
      </xdr:nvSpPr>
      <xdr:spPr>
        <a:xfrm>
          <a:off x="1397000" y="139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21631</xdr:rowOff>
    </xdr:from>
    <xdr:ext cx="762000" cy="259045"/>
    <xdr:sp macro="" textlink="">
      <xdr:nvSpPr>
        <xdr:cNvPr id="221" name="テキスト ボックス 220"/>
        <xdr:cNvSpPr txBox="1"/>
      </xdr:nvSpPr>
      <xdr:spPr>
        <a:xfrm>
          <a:off x="1066800" y="1373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0.1</a:t>
          </a:r>
          <a:r>
            <a:rPr kumimoji="1" lang="ja-JP" altLang="en-US" sz="1300">
              <a:latin typeface="ＭＳ Ｐゴシック"/>
            </a:rPr>
            <a:t>ポイント減少し、類似団体と比較して、</a:t>
          </a:r>
          <a:r>
            <a:rPr kumimoji="1" lang="en-US" altLang="ja-JP" sz="1300">
              <a:latin typeface="ＭＳ Ｐゴシック"/>
            </a:rPr>
            <a:t>3.0</a:t>
          </a:r>
          <a:r>
            <a:rPr kumimoji="1" lang="ja-JP" altLang="en-US" sz="1300">
              <a:latin typeface="ＭＳ Ｐゴシック"/>
            </a:rPr>
            <a:t>ポイント上回っている。今後も、国家公務員給与との均衡を保ち、</a:t>
          </a:r>
          <a:r>
            <a:rPr kumimoji="1" lang="en-US" altLang="ja-JP" sz="1300">
              <a:latin typeface="ＭＳ Ｐゴシック"/>
            </a:rPr>
            <a:t>100</a:t>
          </a:r>
          <a:r>
            <a:rPr kumimoji="1" lang="ja-JP" altLang="en-US" sz="1300">
              <a:latin typeface="ＭＳ Ｐゴシック"/>
            </a:rPr>
            <a:t>を超えないよう適切な管理に努める。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87</xdr:row>
      <xdr:rowOff>42757</xdr:rowOff>
    </xdr:to>
    <xdr:cxnSp macro="">
      <xdr:nvCxnSpPr>
        <xdr:cNvPr id="255" name="直線コネクタ 254"/>
        <xdr:cNvCxnSpPr/>
      </xdr:nvCxnSpPr>
      <xdr:spPr>
        <a:xfrm flipV="1">
          <a:off x="16179800" y="1484630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34713</xdr:rowOff>
    </xdr:from>
    <xdr:to>
      <xdr:col>23</xdr:col>
      <xdr:colOff>406400</xdr:colOff>
      <xdr:row>87</xdr:row>
      <xdr:rowOff>42757</xdr:rowOff>
    </xdr:to>
    <xdr:cxnSp macro="">
      <xdr:nvCxnSpPr>
        <xdr:cNvPr id="258" name="直線コネクタ 257"/>
        <xdr:cNvCxnSpPr/>
      </xdr:nvCxnSpPr>
      <xdr:spPr>
        <a:xfrm>
          <a:off x="15290800" y="1495086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34713</xdr:rowOff>
    </xdr:from>
    <xdr:to>
      <xdr:col>22</xdr:col>
      <xdr:colOff>203200</xdr:colOff>
      <xdr:row>88</xdr:row>
      <xdr:rowOff>88477</xdr:rowOff>
    </xdr:to>
    <xdr:cxnSp macro="">
      <xdr:nvCxnSpPr>
        <xdr:cNvPr id="261" name="直線コネクタ 260"/>
        <xdr:cNvCxnSpPr/>
      </xdr:nvCxnSpPr>
      <xdr:spPr>
        <a:xfrm flipV="1">
          <a:off x="14401800" y="1495086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40216</xdr:rowOff>
    </xdr:from>
    <xdr:to>
      <xdr:col>21</xdr:col>
      <xdr:colOff>0</xdr:colOff>
      <xdr:row>88</xdr:row>
      <xdr:rowOff>88477</xdr:rowOff>
    </xdr:to>
    <xdr:cxnSp macro="">
      <xdr:nvCxnSpPr>
        <xdr:cNvPr id="264" name="直線コネクタ 263"/>
        <xdr:cNvCxnSpPr/>
      </xdr:nvCxnSpPr>
      <xdr:spPr>
        <a:xfrm>
          <a:off x="13512800" y="1512781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8" name="テキスト ボックス 267"/>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4" name="円/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163407</xdr:rowOff>
    </xdr:from>
    <xdr:to>
      <xdr:col>23</xdr:col>
      <xdr:colOff>457200</xdr:colOff>
      <xdr:row>87</xdr:row>
      <xdr:rowOff>93557</xdr:rowOff>
    </xdr:to>
    <xdr:sp macro="" textlink="">
      <xdr:nvSpPr>
        <xdr:cNvPr id="276" name="円/楕円 275"/>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78334</xdr:rowOff>
    </xdr:from>
    <xdr:ext cx="736600" cy="259045"/>
    <xdr:sp macro="" textlink="">
      <xdr:nvSpPr>
        <xdr:cNvPr id="277" name="テキスト ボックス 276"/>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155363</xdr:rowOff>
    </xdr:from>
    <xdr:to>
      <xdr:col>22</xdr:col>
      <xdr:colOff>254000</xdr:colOff>
      <xdr:row>87</xdr:row>
      <xdr:rowOff>85513</xdr:rowOff>
    </xdr:to>
    <xdr:sp macro="" textlink="">
      <xdr:nvSpPr>
        <xdr:cNvPr id="278" name="円/楕円 277"/>
        <xdr:cNvSpPr/>
      </xdr:nvSpPr>
      <xdr:spPr>
        <a:xfrm>
          <a:off x="15240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70290</xdr:rowOff>
    </xdr:from>
    <xdr:ext cx="762000" cy="259045"/>
    <xdr:sp macro="" textlink="">
      <xdr:nvSpPr>
        <xdr:cNvPr id="279" name="テキスト ボックス 278"/>
        <xdr:cNvSpPr txBox="1"/>
      </xdr:nvSpPr>
      <xdr:spPr>
        <a:xfrm>
          <a:off x="14909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80" name="円/楕円 279"/>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149454</xdr:rowOff>
    </xdr:from>
    <xdr:ext cx="762000" cy="259045"/>
    <xdr:sp macro="" textlink="">
      <xdr:nvSpPr>
        <xdr:cNvPr id="281" name="テキスト ボックス 280"/>
        <xdr:cNvSpPr txBox="1"/>
      </xdr:nvSpPr>
      <xdr:spPr>
        <a:xfrm>
          <a:off x="14020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2" name="円/楕円 281"/>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3" name="テキスト ボックス 28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類似団体と比べ</a:t>
          </a:r>
          <a:r>
            <a:rPr kumimoji="1" lang="en-US" altLang="ja-JP" sz="1300">
              <a:latin typeface="ＭＳ Ｐゴシック"/>
            </a:rPr>
            <a:t>1.12</a:t>
          </a:r>
          <a:r>
            <a:rPr kumimoji="1" lang="ja-JP" altLang="en-US" sz="1300">
              <a:latin typeface="ＭＳ Ｐゴシック"/>
            </a:rPr>
            <a:t>ポイント下回っている。今後も適切な定員管理に努める。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91229</xdr:rowOff>
    </xdr:from>
    <xdr:to>
      <xdr:col>24</xdr:col>
      <xdr:colOff>558800</xdr:colOff>
      <xdr:row>61</xdr:row>
      <xdr:rowOff>140293</xdr:rowOff>
    </xdr:to>
    <xdr:cxnSp macro="">
      <xdr:nvCxnSpPr>
        <xdr:cNvPr id="318" name="直線コネクタ 317"/>
        <xdr:cNvCxnSpPr/>
      </xdr:nvCxnSpPr>
      <xdr:spPr>
        <a:xfrm flipV="1">
          <a:off x="16179800" y="10549679"/>
          <a:ext cx="8382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129836</xdr:rowOff>
    </xdr:from>
    <xdr:to>
      <xdr:col>23</xdr:col>
      <xdr:colOff>406400</xdr:colOff>
      <xdr:row>61</xdr:row>
      <xdr:rowOff>140293</xdr:rowOff>
    </xdr:to>
    <xdr:cxnSp macro="">
      <xdr:nvCxnSpPr>
        <xdr:cNvPr id="321" name="直線コネクタ 320"/>
        <xdr:cNvCxnSpPr/>
      </xdr:nvCxnSpPr>
      <xdr:spPr>
        <a:xfrm>
          <a:off x="15290800" y="10588286"/>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103294</xdr:rowOff>
    </xdr:from>
    <xdr:to>
      <xdr:col>22</xdr:col>
      <xdr:colOff>203200</xdr:colOff>
      <xdr:row>61</xdr:row>
      <xdr:rowOff>129836</xdr:rowOff>
    </xdr:to>
    <xdr:cxnSp macro="">
      <xdr:nvCxnSpPr>
        <xdr:cNvPr id="324" name="直線コネクタ 323"/>
        <xdr:cNvCxnSpPr/>
      </xdr:nvCxnSpPr>
      <xdr:spPr>
        <a:xfrm>
          <a:off x="14401800" y="10561744"/>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103294</xdr:rowOff>
    </xdr:from>
    <xdr:to>
      <xdr:col>21</xdr:col>
      <xdr:colOff>0</xdr:colOff>
      <xdr:row>61</xdr:row>
      <xdr:rowOff>125815</xdr:rowOff>
    </xdr:to>
    <xdr:cxnSp macro="">
      <xdr:nvCxnSpPr>
        <xdr:cNvPr id="327" name="直線コネクタ 326"/>
        <xdr:cNvCxnSpPr/>
      </xdr:nvCxnSpPr>
      <xdr:spPr>
        <a:xfrm flipV="1">
          <a:off x="13512800" y="10561744"/>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40429</xdr:rowOff>
    </xdr:from>
    <xdr:to>
      <xdr:col>24</xdr:col>
      <xdr:colOff>609600</xdr:colOff>
      <xdr:row>61</xdr:row>
      <xdr:rowOff>142029</xdr:rowOff>
    </xdr:to>
    <xdr:sp macro="" textlink="">
      <xdr:nvSpPr>
        <xdr:cNvPr id="337" name="円/楕円 336"/>
        <xdr:cNvSpPr/>
      </xdr:nvSpPr>
      <xdr:spPr>
        <a:xfrm>
          <a:off x="169672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56956</xdr:rowOff>
    </xdr:from>
    <xdr:ext cx="762000" cy="259045"/>
    <xdr:sp macro="" textlink="">
      <xdr:nvSpPr>
        <xdr:cNvPr id="338" name="定員管理の状況該当値テキスト"/>
        <xdr:cNvSpPr txBox="1"/>
      </xdr:nvSpPr>
      <xdr:spPr>
        <a:xfrm>
          <a:off x="17106900" y="1034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89493</xdr:rowOff>
    </xdr:from>
    <xdr:to>
      <xdr:col>23</xdr:col>
      <xdr:colOff>457200</xdr:colOff>
      <xdr:row>62</xdr:row>
      <xdr:rowOff>19643</xdr:rowOff>
    </xdr:to>
    <xdr:sp macro="" textlink="">
      <xdr:nvSpPr>
        <xdr:cNvPr id="339" name="円/楕円 338"/>
        <xdr:cNvSpPr/>
      </xdr:nvSpPr>
      <xdr:spPr>
        <a:xfrm>
          <a:off x="16129000" y="1054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4420</xdr:rowOff>
    </xdr:from>
    <xdr:ext cx="736600" cy="259045"/>
    <xdr:sp macro="" textlink="">
      <xdr:nvSpPr>
        <xdr:cNvPr id="340" name="テキスト ボックス 339"/>
        <xdr:cNvSpPr txBox="1"/>
      </xdr:nvSpPr>
      <xdr:spPr>
        <a:xfrm>
          <a:off x="15798800" y="10634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79036</xdr:rowOff>
    </xdr:from>
    <xdr:to>
      <xdr:col>22</xdr:col>
      <xdr:colOff>254000</xdr:colOff>
      <xdr:row>62</xdr:row>
      <xdr:rowOff>9186</xdr:rowOff>
    </xdr:to>
    <xdr:sp macro="" textlink="">
      <xdr:nvSpPr>
        <xdr:cNvPr id="341" name="円/楕円 340"/>
        <xdr:cNvSpPr/>
      </xdr:nvSpPr>
      <xdr:spPr>
        <a:xfrm>
          <a:off x="15240000" y="1053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165413</xdr:rowOff>
    </xdr:from>
    <xdr:ext cx="762000" cy="259045"/>
    <xdr:sp macro="" textlink="">
      <xdr:nvSpPr>
        <xdr:cNvPr id="342" name="テキスト ボックス 341"/>
        <xdr:cNvSpPr txBox="1"/>
      </xdr:nvSpPr>
      <xdr:spPr>
        <a:xfrm>
          <a:off x="14909800" y="1062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52494</xdr:rowOff>
    </xdr:from>
    <xdr:to>
      <xdr:col>21</xdr:col>
      <xdr:colOff>50800</xdr:colOff>
      <xdr:row>61</xdr:row>
      <xdr:rowOff>154094</xdr:rowOff>
    </xdr:to>
    <xdr:sp macro="" textlink="">
      <xdr:nvSpPr>
        <xdr:cNvPr id="343" name="円/楕円 342"/>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164271</xdr:rowOff>
    </xdr:from>
    <xdr:ext cx="762000" cy="259045"/>
    <xdr:sp macro="" textlink="">
      <xdr:nvSpPr>
        <xdr:cNvPr id="344" name="テキスト ボックス 343"/>
        <xdr:cNvSpPr txBox="1"/>
      </xdr:nvSpPr>
      <xdr:spPr>
        <a:xfrm>
          <a:off x="14020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75015</xdr:rowOff>
    </xdr:from>
    <xdr:to>
      <xdr:col>19</xdr:col>
      <xdr:colOff>533400</xdr:colOff>
      <xdr:row>62</xdr:row>
      <xdr:rowOff>5165</xdr:rowOff>
    </xdr:to>
    <xdr:sp macro="" textlink="">
      <xdr:nvSpPr>
        <xdr:cNvPr id="345" name="円/楕円 344"/>
        <xdr:cNvSpPr/>
      </xdr:nvSpPr>
      <xdr:spPr>
        <a:xfrm>
          <a:off x="13462000" y="105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161392</xdr:rowOff>
    </xdr:from>
    <xdr:ext cx="762000" cy="259045"/>
    <xdr:sp macro="" textlink="">
      <xdr:nvSpPr>
        <xdr:cNvPr id="346" name="テキスト ボックス 345"/>
        <xdr:cNvSpPr txBox="1"/>
      </xdr:nvSpPr>
      <xdr:spPr>
        <a:xfrm>
          <a:off x="13131800" y="1061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1.4</a:t>
          </a:r>
          <a:r>
            <a:rPr kumimoji="1" lang="ja-JP" altLang="en-US" sz="1300">
              <a:latin typeface="ＭＳ Ｐゴシック"/>
            </a:rPr>
            <a:t>ポイント改善し、類似団体と比較して</a:t>
          </a:r>
          <a:r>
            <a:rPr kumimoji="1" lang="en-US" altLang="ja-JP" sz="1300">
              <a:latin typeface="ＭＳ Ｐゴシック"/>
            </a:rPr>
            <a:t>1.9</a:t>
          </a:r>
          <a:r>
            <a:rPr kumimoji="1" lang="ja-JP" altLang="en-US" sz="1300">
              <a:latin typeface="ＭＳ Ｐゴシック"/>
            </a:rPr>
            <a:t>ポイント下回っている。今後も適切な事業計画により地方債管理に努める。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59436</xdr:rowOff>
    </xdr:from>
    <xdr:to>
      <xdr:col>24</xdr:col>
      <xdr:colOff>558800</xdr:colOff>
      <xdr:row>41</xdr:row>
      <xdr:rowOff>23114</xdr:rowOff>
    </xdr:to>
    <xdr:cxnSp macro="">
      <xdr:nvCxnSpPr>
        <xdr:cNvPr id="378" name="直線コネクタ 377"/>
        <xdr:cNvCxnSpPr/>
      </xdr:nvCxnSpPr>
      <xdr:spPr>
        <a:xfrm flipV="1">
          <a:off x="16179800" y="6917436"/>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100330</xdr:rowOff>
    </xdr:to>
    <xdr:cxnSp macro="">
      <xdr:nvCxnSpPr>
        <xdr:cNvPr id="381" name="直線コネクタ 380"/>
        <xdr:cNvCxnSpPr/>
      </xdr:nvCxnSpPr>
      <xdr:spPr>
        <a:xfrm flipV="1">
          <a:off x="15290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148590</xdr:rowOff>
    </xdr:to>
    <xdr:cxnSp macro="">
      <xdr:nvCxnSpPr>
        <xdr:cNvPr id="384" name="直線コネクタ 383"/>
        <xdr:cNvCxnSpPr/>
      </xdr:nvCxnSpPr>
      <xdr:spPr>
        <a:xfrm flipV="1">
          <a:off x="14401800" y="712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15748</xdr:rowOff>
    </xdr:to>
    <xdr:cxnSp macro="">
      <xdr:nvCxnSpPr>
        <xdr:cNvPr id="387" name="直線コネクタ 386"/>
        <xdr:cNvCxnSpPr/>
      </xdr:nvCxnSpPr>
      <xdr:spPr>
        <a:xfrm flipV="1">
          <a:off x="13512800" y="71780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97" name="円/楕円 396"/>
        <xdr:cNvSpPr/>
      </xdr:nvSpPr>
      <xdr:spPr>
        <a:xfrm>
          <a:off x="169672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25163</xdr:rowOff>
    </xdr:from>
    <xdr:ext cx="762000" cy="259045"/>
    <xdr:sp macro="" textlink="">
      <xdr:nvSpPr>
        <xdr:cNvPr id="398" name="公債費負担の状況該当値テキスト"/>
        <xdr:cNvSpPr txBox="1"/>
      </xdr:nvSpPr>
      <xdr:spPr>
        <a:xfrm>
          <a:off x="17106900" y="671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399" name="円/楕円 398"/>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400" name="テキスト ボックス 399"/>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1" name="円/楕円 400"/>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402" name="テキスト ボックス 401"/>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3" name="円/楕円 402"/>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4" name="テキスト ボックス 403"/>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05" name="円/楕円 404"/>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76725</xdr:rowOff>
    </xdr:from>
    <xdr:ext cx="762000" cy="259045"/>
    <xdr:sp macro="" textlink="">
      <xdr:nvSpPr>
        <xdr:cNvPr id="406" name="テキスト ボックス 405"/>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過去からの地方債借入の影響で、類似団体と比較して</a:t>
          </a:r>
          <a:r>
            <a:rPr kumimoji="1" lang="en-US" altLang="ja-JP" sz="1300">
              <a:latin typeface="ＭＳ Ｐゴシック"/>
            </a:rPr>
            <a:t>9.8</a:t>
          </a:r>
          <a:r>
            <a:rPr kumimoji="1" lang="ja-JP" altLang="en-US" sz="1300">
              <a:latin typeface="ＭＳ Ｐゴシック"/>
            </a:rPr>
            <a:t>ポイント上回っている。近年は地方債の発行を抑制してきたことで改善傾向にあり、今後も引き続き計画的な事業運営に努める。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110550</xdr:rowOff>
    </xdr:from>
    <xdr:to>
      <xdr:col>24</xdr:col>
      <xdr:colOff>558800</xdr:colOff>
      <xdr:row>15</xdr:row>
      <xdr:rowOff>128693</xdr:rowOff>
    </xdr:to>
    <xdr:cxnSp macro="">
      <xdr:nvCxnSpPr>
        <xdr:cNvPr id="442" name="直線コネクタ 441"/>
        <xdr:cNvCxnSpPr/>
      </xdr:nvCxnSpPr>
      <xdr:spPr>
        <a:xfrm flipV="1">
          <a:off x="16179800" y="2510850"/>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128693</xdr:rowOff>
    </xdr:from>
    <xdr:to>
      <xdr:col>23</xdr:col>
      <xdr:colOff>406400</xdr:colOff>
      <xdr:row>15</xdr:row>
      <xdr:rowOff>151674</xdr:rowOff>
    </xdr:to>
    <xdr:cxnSp macro="">
      <xdr:nvCxnSpPr>
        <xdr:cNvPr id="445" name="直線コネクタ 444"/>
        <xdr:cNvCxnSpPr/>
      </xdr:nvCxnSpPr>
      <xdr:spPr>
        <a:xfrm flipV="1">
          <a:off x="15290800" y="27004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151674</xdr:rowOff>
    </xdr:from>
    <xdr:to>
      <xdr:col>22</xdr:col>
      <xdr:colOff>203200</xdr:colOff>
      <xdr:row>16</xdr:row>
      <xdr:rowOff>20441</xdr:rowOff>
    </xdr:to>
    <xdr:cxnSp macro="">
      <xdr:nvCxnSpPr>
        <xdr:cNvPr id="448" name="直線コネクタ 447"/>
        <xdr:cNvCxnSpPr/>
      </xdr:nvCxnSpPr>
      <xdr:spPr>
        <a:xfrm flipV="1">
          <a:off x="14401800" y="272342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20441</xdr:rowOff>
    </xdr:from>
    <xdr:to>
      <xdr:col>21</xdr:col>
      <xdr:colOff>0</xdr:colOff>
      <xdr:row>19</xdr:row>
      <xdr:rowOff>47292</xdr:rowOff>
    </xdr:to>
    <xdr:cxnSp macro="">
      <xdr:nvCxnSpPr>
        <xdr:cNvPr id="451" name="直線コネクタ 450"/>
        <xdr:cNvCxnSpPr/>
      </xdr:nvCxnSpPr>
      <xdr:spPr>
        <a:xfrm flipV="1">
          <a:off x="13512800" y="2763641"/>
          <a:ext cx="889000" cy="54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59750</xdr:rowOff>
    </xdr:from>
    <xdr:to>
      <xdr:col>24</xdr:col>
      <xdr:colOff>609600</xdr:colOff>
      <xdr:row>14</xdr:row>
      <xdr:rowOff>161350</xdr:rowOff>
    </xdr:to>
    <xdr:sp macro="" textlink="">
      <xdr:nvSpPr>
        <xdr:cNvPr id="461" name="円/楕円 460"/>
        <xdr:cNvSpPr/>
      </xdr:nvSpPr>
      <xdr:spPr>
        <a:xfrm>
          <a:off x="16967200" y="24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76277</xdr:rowOff>
    </xdr:from>
    <xdr:ext cx="762000" cy="259045"/>
    <xdr:sp macro="" textlink="">
      <xdr:nvSpPr>
        <xdr:cNvPr id="462" name="将来負担の状況該当値テキスト"/>
        <xdr:cNvSpPr txBox="1"/>
      </xdr:nvSpPr>
      <xdr:spPr>
        <a:xfrm>
          <a:off x="17106900" y="23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77893</xdr:rowOff>
    </xdr:from>
    <xdr:to>
      <xdr:col>23</xdr:col>
      <xdr:colOff>457200</xdr:colOff>
      <xdr:row>16</xdr:row>
      <xdr:rowOff>8043</xdr:rowOff>
    </xdr:to>
    <xdr:sp macro="" textlink="">
      <xdr:nvSpPr>
        <xdr:cNvPr id="463" name="円/楕円 462"/>
        <xdr:cNvSpPr/>
      </xdr:nvSpPr>
      <xdr:spPr>
        <a:xfrm>
          <a:off x="16129000" y="2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164270</xdr:rowOff>
    </xdr:from>
    <xdr:ext cx="736600" cy="259045"/>
    <xdr:sp macro="" textlink="">
      <xdr:nvSpPr>
        <xdr:cNvPr id="464" name="テキスト ボックス 463"/>
        <xdr:cNvSpPr txBox="1"/>
      </xdr:nvSpPr>
      <xdr:spPr>
        <a:xfrm>
          <a:off x="15798800" y="273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100874</xdr:rowOff>
    </xdr:from>
    <xdr:to>
      <xdr:col>22</xdr:col>
      <xdr:colOff>254000</xdr:colOff>
      <xdr:row>16</xdr:row>
      <xdr:rowOff>31024</xdr:rowOff>
    </xdr:to>
    <xdr:sp macro="" textlink="">
      <xdr:nvSpPr>
        <xdr:cNvPr id="465" name="円/楕円 464"/>
        <xdr:cNvSpPr/>
      </xdr:nvSpPr>
      <xdr:spPr>
        <a:xfrm>
          <a:off x="152400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15801</xdr:rowOff>
    </xdr:from>
    <xdr:ext cx="762000" cy="259045"/>
    <xdr:sp macro="" textlink="">
      <xdr:nvSpPr>
        <xdr:cNvPr id="466" name="テキスト ボックス 465"/>
        <xdr:cNvSpPr txBox="1"/>
      </xdr:nvSpPr>
      <xdr:spPr>
        <a:xfrm>
          <a:off x="14909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141091</xdr:rowOff>
    </xdr:from>
    <xdr:to>
      <xdr:col>21</xdr:col>
      <xdr:colOff>50800</xdr:colOff>
      <xdr:row>16</xdr:row>
      <xdr:rowOff>71241</xdr:rowOff>
    </xdr:to>
    <xdr:sp macro="" textlink="">
      <xdr:nvSpPr>
        <xdr:cNvPr id="467" name="円/楕円 466"/>
        <xdr:cNvSpPr/>
      </xdr:nvSpPr>
      <xdr:spPr>
        <a:xfrm>
          <a:off x="14351000" y="271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56018</xdr:rowOff>
    </xdr:from>
    <xdr:ext cx="762000" cy="259045"/>
    <xdr:sp macro="" textlink="">
      <xdr:nvSpPr>
        <xdr:cNvPr id="468" name="テキスト ボックス 467"/>
        <xdr:cNvSpPr txBox="1"/>
      </xdr:nvSpPr>
      <xdr:spPr>
        <a:xfrm>
          <a:off x="14020800" y="279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167942</xdr:rowOff>
    </xdr:from>
    <xdr:to>
      <xdr:col>19</xdr:col>
      <xdr:colOff>533400</xdr:colOff>
      <xdr:row>19</xdr:row>
      <xdr:rowOff>98092</xdr:rowOff>
    </xdr:to>
    <xdr:sp macro="" textlink="">
      <xdr:nvSpPr>
        <xdr:cNvPr id="469" name="円/楕円 468"/>
        <xdr:cNvSpPr/>
      </xdr:nvSpPr>
      <xdr:spPr>
        <a:xfrm>
          <a:off x="134620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82869</xdr:rowOff>
    </xdr:from>
    <xdr:ext cx="762000" cy="259045"/>
    <xdr:sp macro="" textlink="">
      <xdr:nvSpPr>
        <xdr:cNvPr id="470" name="テキスト ボックス 469"/>
        <xdr:cNvSpPr txBox="1"/>
      </xdr:nvSpPr>
      <xdr:spPr>
        <a:xfrm>
          <a:off x="13131800" y="33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7,365
7,322
35.59
3,721,870
3,504,912
168,858
2,308,881
2,887,970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17.2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0.9</a:t>
          </a:r>
          <a:r>
            <a:rPr kumimoji="1" lang="ja-JP" altLang="en-US" sz="1300">
              <a:latin typeface="ＭＳ Ｐゴシック"/>
            </a:rPr>
            <a:t>ポイント減少したが、依然として類似団体との乖離が大きいため、定員適正化計画による計画的な採用等により引き続き改善に努める。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33274</xdr:rowOff>
    </xdr:from>
    <xdr:to>
      <xdr:col>7</xdr:col>
      <xdr:colOff>15875</xdr:colOff>
      <xdr:row>39</xdr:row>
      <xdr:rowOff>74422</xdr:rowOff>
    </xdr:to>
    <xdr:cxnSp macro="">
      <xdr:nvCxnSpPr>
        <xdr:cNvPr id="64" name="直線コネクタ 63"/>
        <xdr:cNvCxnSpPr/>
      </xdr:nvCxnSpPr>
      <xdr:spPr>
        <a:xfrm flipV="1">
          <a:off x="3987800" y="67198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10414</xdr:rowOff>
    </xdr:from>
    <xdr:to>
      <xdr:col>5</xdr:col>
      <xdr:colOff>549275</xdr:colOff>
      <xdr:row>39</xdr:row>
      <xdr:rowOff>74422</xdr:rowOff>
    </xdr:to>
    <xdr:cxnSp macro="">
      <xdr:nvCxnSpPr>
        <xdr:cNvPr id="67" name="直線コネクタ 66"/>
        <xdr:cNvCxnSpPr/>
      </xdr:nvCxnSpPr>
      <xdr:spPr>
        <a:xfrm>
          <a:off x="3098800" y="66969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10414</xdr:rowOff>
    </xdr:from>
    <xdr:to>
      <xdr:col>4</xdr:col>
      <xdr:colOff>346075</xdr:colOff>
      <xdr:row>39</xdr:row>
      <xdr:rowOff>56134</xdr:rowOff>
    </xdr:to>
    <xdr:cxnSp macro="">
      <xdr:nvCxnSpPr>
        <xdr:cNvPr id="70" name="直線コネクタ 69"/>
        <xdr:cNvCxnSpPr/>
      </xdr:nvCxnSpPr>
      <xdr:spPr>
        <a:xfrm flipV="1">
          <a:off x="2209800" y="66969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56134</xdr:rowOff>
    </xdr:from>
    <xdr:to>
      <xdr:col>3</xdr:col>
      <xdr:colOff>142875</xdr:colOff>
      <xdr:row>39</xdr:row>
      <xdr:rowOff>124714</xdr:rowOff>
    </xdr:to>
    <xdr:cxnSp macro="">
      <xdr:nvCxnSpPr>
        <xdr:cNvPr id="73" name="直線コネクタ 72"/>
        <xdr:cNvCxnSpPr/>
      </xdr:nvCxnSpPr>
      <xdr:spPr>
        <a:xfrm flipV="1">
          <a:off x="1320800" y="67426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153924</xdr:rowOff>
    </xdr:from>
    <xdr:to>
      <xdr:col>7</xdr:col>
      <xdr:colOff>66675</xdr:colOff>
      <xdr:row>39</xdr:row>
      <xdr:rowOff>84074</xdr:rowOff>
    </xdr:to>
    <xdr:sp macro="" textlink="">
      <xdr:nvSpPr>
        <xdr:cNvPr id="83" name="円/楕円 82"/>
        <xdr:cNvSpPr/>
      </xdr:nvSpPr>
      <xdr:spPr>
        <a:xfrm>
          <a:off x="4775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62501</xdr:rowOff>
    </xdr:from>
    <xdr:ext cx="762000" cy="259045"/>
    <xdr:sp macro="" textlink="">
      <xdr:nvSpPr>
        <xdr:cNvPr id="84" name="人件費該当値テキスト"/>
        <xdr:cNvSpPr txBox="1"/>
      </xdr:nvSpPr>
      <xdr:spPr>
        <a:xfrm>
          <a:off x="49149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23622</xdr:rowOff>
    </xdr:from>
    <xdr:to>
      <xdr:col>5</xdr:col>
      <xdr:colOff>600075</xdr:colOff>
      <xdr:row>39</xdr:row>
      <xdr:rowOff>125222</xdr:rowOff>
    </xdr:to>
    <xdr:sp macro="" textlink="">
      <xdr:nvSpPr>
        <xdr:cNvPr id="85" name="円/楕円 84"/>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109999</xdr:rowOff>
    </xdr:from>
    <xdr:ext cx="736600" cy="259045"/>
    <xdr:sp macro="" textlink="">
      <xdr:nvSpPr>
        <xdr:cNvPr id="86" name="テキスト ボックス 85"/>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131064</xdr:rowOff>
    </xdr:from>
    <xdr:to>
      <xdr:col>4</xdr:col>
      <xdr:colOff>396875</xdr:colOff>
      <xdr:row>39</xdr:row>
      <xdr:rowOff>61214</xdr:rowOff>
    </xdr:to>
    <xdr:sp macro="" textlink="">
      <xdr:nvSpPr>
        <xdr:cNvPr id="87" name="円/楕円 86"/>
        <xdr:cNvSpPr/>
      </xdr:nvSpPr>
      <xdr:spPr>
        <a:xfrm>
          <a:off x="3048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45991</xdr:rowOff>
    </xdr:from>
    <xdr:ext cx="762000" cy="259045"/>
    <xdr:sp macro="" textlink="">
      <xdr:nvSpPr>
        <xdr:cNvPr id="88" name="テキスト ボックス 87"/>
        <xdr:cNvSpPr txBox="1"/>
      </xdr:nvSpPr>
      <xdr:spPr>
        <a:xfrm>
          <a:off x="2717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5334</xdr:rowOff>
    </xdr:from>
    <xdr:to>
      <xdr:col>3</xdr:col>
      <xdr:colOff>193675</xdr:colOff>
      <xdr:row>39</xdr:row>
      <xdr:rowOff>106934</xdr:rowOff>
    </xdr:to>
    <xdr:sp macro="" textlink="">
      <xdr:nvSpPr>
        <xdr:cNvPr id="89" name="円/楕円 88"/>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91711</xdr:rowOff>
    </xdr:from>
    <xdr:ext cx="762000" cy="259045"/>
    <xdr:sp macro="" textlink="">
      <xdr:nvSpPr>
        <xdr:cNvPr id="90" name="テキスト ボックス 89"/>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73914</xdr:rowOff>
    </xdr:from>
    <xdr:to>
      <xdr:col>1</xdr:col>
      <xdr:colOff>676275</xdr:colOff>
      <xdr:row>40</xdr:row>
      <xdr:rowOff>4064</xdr:rowOff>
    </xdr:to>
    <xdr:sp macro="" textlink="">
      <xdr:nvSpPr>
        <xdr:cNvPr id="91" name="円/楕円 90"/>
        <xdr:cNvSpPr/>
      </xdr:nvSpPr>
      <xdr:spPr>
        <a:xfrm>
          <a:off x="1270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160291</xdr:rowOff>
    </xdr:from>
    <xdr:ext cx="762000" cy="259045"/>
    <xdr:sp macro="" textlink="">
      <xdr:nvSpPr>
        <xdr:cNvPr id="92" name="テキスト ボックス 91"/>
        <xdr:cNvSpPr txBox="1"/>
      </xdr:nvSpPr>
      <xdr:spPr>
        <a:xfrm>
          <a:off x="939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1.6</a:t>
          </a:r>
          <a:r>
            <a:rPr kumimoji="1" lang="ja-JP" altLang="en-US" sz="1300">
              <a:latin typeface="ＭＳ Ｐゴシック"/>
            </a:rPr>
            <a:t>ポイント増加している。類似団体と同程度ではあるが、引き続き物件費の抑制に努める。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134620</xdr:rowOff>
    </xdr:to>
    <xdr:cxnSp macro="">
      <xdr:nvCxnSpPr>
        <xdr:cNvPr id="125" name="直線コネクタ 124"/>
        <xdr:cNvCxnSpPr/>
      </xdr:nvCxnSpPr>
      <xdr:spPr>
        <a:xfrm>
          <a:off x="15671800" y="27559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66040</xdr:rowOff>
    </xdr:to>
    <xdr:cxnSp macro="">
      <xdr:nvCxnSpPr>
        <xdr:cNvPr id="128" name="直線コネクタ 127"/>
        <xdr:cNvCxnSpPr/>
      </xdr:nvCxnSpPr>
      <xdr:spPr>
        <a:xfrm flipV="1">
          <a:off x="14782800" y="2755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0" name="テキスト ボックス 129"/>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66040</xdr:rowOff>
    </xdr:to>
    <xdr:cxnSp macro="">
      <xdr:nvCxnSpPr>
        <xdr:cNvPr id="131" name="直線コネクタ 130"/>
        <xdr:cNvCxnSpPr/>
      </xdr:nvCxnSpPr>
      <xdr:spPr>
        <a:xfrm>
          <a:off x="13893800" y="2778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35560</xdr:rowOff>
    </xdr:to>
    <xdr:cxnSp macro="">
      <xdr:nvCxnSpPr>
        <xdr:cNvPr id="134" name="直線コネクタ 133"/>
        <xdr:cNvCxnSpPr/>
      </xdr:nvCxnSpPr>
      <xdr:spPr>
        <a:xfrm>
          <a:off x="13004800" y="271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44" name="円/楕円 143"/>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55897</xdr:rowOff>
    </xdr:from>
    <xdr:ext cx="762000" cy="259045"/>
    <xdr:sp macro="" textlink="">
      <xdr:nvSpPr>
        <xdr:cNvPr id="145" name="物件費該当値テキスト"/>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48" name="円/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49" name="テキスト ボックス 148"/>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50" name="円/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福祉タクシー助成金の増等により、前年度と比較して</a:t>
          </a:r>
          <a:r>
            <a:rPr kumimoji="1" lang="en-US" altLang="ja-JP" sz="1300">
              <a:latin typeface="ＭＳ Ｐゴシック"/>
            </a:rPr>
            <a:t>0.9</a:t>
          </a:r>
          <a:r>
            <a:rPr kumimoji="1" lang="ja-JP" altLang="en-US" sz="1300">
              <a:latin typeface="ＭＳ Ｐゴシック"/>
            </a:rPr>
            <a:t>ポイント増加している。今後も社会保障関連経費の増加が見込まれるため、引き続き扶助費の動向には注視していく必要がある。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55</xdr:row>
      <xdr:rowOff>50800</xdr:rowOff>
    </xdr:to>
    <xdr:cxnSp macro="">
      <xdr:nvCxnSpPr>
        <xdr:cNvPr id="186" name="直線コネクタ 185"/>
        <xdr:cNvCxnSpPr/>
      </xdr:nvCxnSpPr>
      <xdr:spPr>
        <a:xfrm>
          <a:off x="3987800" y="93091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50800</xdr:rowOff>
    </xdr:to>
    <xdr:cxnSp macro="">
      <xdr:nvCxnSpPr>
        <xdr:cNvPr id="189" name="直線コネクタ 188"/>
        <xdr:cNvCxnSpPr/>
      </xdr:nvCxnSpPr>
      <xdr:spPr>
        <a:xfrm>
          <a:off x="3098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146050</xdr:rowOff>
    </xdr:to>
    <xdr:cxnSp macro="">
      <xdr:nvCxnSpPr>
        <xdr:cNvPr id="192" name="直線コネクタ 191"/>
        <xdr:cNvCxnSpPr/>
      </xdr:nvCxnSpPr>
      <xdr:spPr>
        <a:xfrm flipV="1">
          <a:off x="2209800" y="9232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146050</xdr:rowOff>
    </xdr:to>
    <xdr:cxnSp macro="">
      <xdr:nvCxnSpPr>
        <xdr:cNvPr id="195" name="直線コネクタ 194"/>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5" name="円/楕円 204"/>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06"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11" name="円/楕円 210"/>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12" name="テキスト ボックス 211"/>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3" name="円/楕円 212"/>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4" name="テキスト ボックス 213"/>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前年度の数値と比較して</a:t>
          </a:r>
          <a:r>
            <a:rPr kumimoji="1" lang="en-US" altLang="ja-JP" sz="1300">
              <a:latin typeface="ＭＳ Ｐゴシック"/>
            </a:rPr>
            <a:t>0.1</a:t>
          </a:r>
          <a:r>
            <a:rPr kumimoji="1" lang="ja-JP" altLang="en-US" sz="1300">
              <a:latin typeface="ＭＳ Ｐゴシック"/>
            </a:rPr>
            <a:t>ポイントの減少とほぼ横ばいであり、類似団体を</a:t>
          </a:r>
          <a:r>
            <a:rPr kumimoji="1" lang="en-US" altLang="ja-JP" sz="1300">
              <a:latin typeface="ＭＳ Ｐゴシック"/>
            </a:rPr>
            <a:t>2.7</a:t>
          </a:r>
          <a:r>
            <a:rPr kumimoji="1" lang="ja-JP" altLang="en-US" sz="1300">
              <a:latin typeface="ＭＳ Ｐゴシック"/>
            </a:rPr>
            <a:t>ポイント下回っているが、引き続き歳出の抑制の努める。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92710</xdr:rowOff>
    </xdr:to>
    <xdr:cxnSp macro="">
      <xdr:nvCxnSpPr>
        <xdr:cNvPr id="247" name="直線コネクタ 246"/>
        <xdr:cNvCxnSpPr/>
      </xdr:nvCxnSpPr>
      <xdr:spPr>
        <a:xfrm flipV="1">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92710</xdr:rowOff>
    </xdr:to>
    <xdr:cxnSp macro="">
      <xdr:nvCxnSpPr>
        <xdr:cNvPr id="250" name="直線コネクタ 249"/>
        <xdr:cNvCxnSpPr/>
      </xdr:nvCxnSpPr>
      <xdr:spPr>
        <a:xfrm>
          <a:off x="14782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92710</xdr:rowOff>
    </xdr:to>
    <xdr:cxnSp macro="">
      <xdr:nvCxnSpPr>
        <xdr:cNvPr id="253" name="直線コネクタ 252"/>
        <xdr:cNvCxnSpPr/>
      </xdr:nvCxnSpPr>
      <xdr:spPr>
        <a:xfrm flipV="1">
          <a:off x="13893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100330</xdr:rowOff>
    </xdr:to>
    <xdr:cxnSp macro="">
      <xdr:nvCxnSpPr>
        <xdr:cNvPr id="256" name="直線コネクタ 255"/>
        <xdr:cNvCxnSpPr/>
      </xdr:nvCxnSpPr>
      <xdr:spPr>
        <a:xfrm flipV="1">
          <a:off x="13004800" y="952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6" name="円/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41910</xdr:rowOff>
    </xdr:from>
    <xdr:to>
      <xdr:col>22</xdr:col>
      <xdr:colOff>615950</xdr:colOff>
      <xdr:row>55</xdr:row>
      <xdr:rowOff>143510</xdr:rowOff>
    </xdr:to>
    <xdr:sp macro="" textlink="">
      <xdr:nvSpPr>
        <xdr:cNvPr id="268" name="円/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0" name="円/楕円 269"/>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138447</xdr:rowOff>
    </xdr:from>
    <xdr:ext cx="762000" cy="259045"/>
    <xdr:sp macro="" textlink="">
      <xdr:nvSpPr>
        <xdr:cNvPr id="271" name="テキスト ボックス 270"/>
        <xdr:cNvSpPr txBox="1"/>
      </xdr:nvSpPr>
      <xdr:spPr>
        <a:xfrm>
          <a:off x="14401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前年度と比較して</a:t>
          </a:r>
          <a:r>
            <a:rPr kumimoji="1" lang="en-US" altLang="ja-JP" sz="1300">
              <a:latin typeface="ＭＳ Ｐゴシック"/>
            </a:rPr>
            <a:t>0.2</a:t>
          </a:r>
          <a:r>
            <a:rPr kumimoji="1" lang="ja-JP" altLang="en-US" sz="1300">
              <a:latin typeface="ＭＳ Ｐゴシック"/>
            </a:rPr>
            <a:t>ポイント減少しているが、補助金の見直し等を実施することで、今後も歳出の抑制に努める。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36</xdr:row>
      <xdr:rowOff>163576</xdr:rowOff>
    </xdr:to>
    <xdr:cxnSp macro="">
      <xdr:nvCxnSpPr>
        <xdr:cNvPr id="305" name="直線コネクタ 304"/>
        <xdr:cNvCxnSpPr/>
      </xdr:nvCxnSpPr>
      <xdr:spPr>
        <a:xfrm flipV="1">
          <a:off x="15671800" y="6326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163576</xdr:rowOff>
    </xdr:from>
    <xdr:to>
      <xdr:col>22</xdr:col>
      <xdr:colOff>565150</xdr:colOff>
      <xdr:row>37</xdr:row>
      <xdr:rowOff>60706</xdr:rowOff>
    </xdr:to>
    <xdr:cxnSp macro="">
      <xdr:nvCxnSpPr>
        <xdr:cNvPr id="308" name="直線コネクタ 307"/>
        <xdr:cNvCxnSpPr/>
      </xdr:nvCxnSpPr>
      <xdr:spPr>
        <a:xfrm flipV="1">
          <a:off x="14782800" y="6335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83566</xdr:rowOff>
    </xdr:to>
    <xdr:cxnSp macro="">
      <xdr:nvCxnSpPr>
        <xdr:cNvPr id="311" name="直線コネクタ 310"/>
        <xdr:cNvCxnSpPr/>
      </xdr:nvCxnSpPr>
      <xdr:spPr>
        <a:xfrm flipV="1">
          <a:off x="13893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97282</xdr:rowOff>
    </xdr:to>
    <xdr:cxnSp macro="">
      <xdr:nvCxnSpPr>
        <xdr:cNvPr id="314" name="直線コネクタ 313"/>
        <xdr:cNvCxnSpPr/>
      </xdr:nvCxnSpPr>
      <xdr:spPr>
        <a:xfrm flipV="1">
          <a:off x="13004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4" name="円/楕円 323"/>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5"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6" name="円/楕円 325"/>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53103</xdr:rowOff>
    </xdr:from>
    <xdr:ext cx="736600" cy="259045"/>
    <xdr:sp macro="" textlink="">
      <xdr:nvSpPr>
        <xdr:cNvPr id="327" name="テキスト ボックス 326"/>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8" name="円/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32766</xdr:rowOff>
    </xdr:from>
    <xdr:to>
      <xdr:col>20</xdr:col>
      <xdr:colOff>209550</xdr:colOff>
      <xdr:row>37</xdr:row>
      <xdr:rowOff>134366</xdr:rowOff>
    </xdr:to>
    <xdr:sp macro="" textlink="">
      <xdr:nvSpPr>
        <xdr:cNvPr id="330" name="円/楕円 329"/>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119143</xdr:rowOff>
    </xdr:from>
    <xdr:ext cx="762000" cy="259045"/>
    <xdr:sp macro="" textlink="">
      <xdr:nvSpPr>
        <xdr:cNvPr id="331" name="テキスト ボックス 330"/>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32" name="円/楕円 331"/>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33" name="テキスト ボックス 332"/>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2.3</a:t>
          </a:r>
          <a:r>
            <a:rPr kumimoji="1" lang="ja-JP" altLang="en-US" sz="1300">
              <a:latin typeface="ＭＳ Ｐゴシック"/>
            </a:rPr>
            <a:t>ポイント減少しており、今後は過去に借入をした起債の償還が終了し、償還額が緩やかに減少していく見込みである。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119380</xdr:rowOff>
    </xdr:from>
    <xdr:to>
      <xdr:col>7</xdr:col>
      <xdr:colOff>15875</xdr:colOff>
      <xdr:row>76</xdr:row>
      <xdr:rowOff>35561</xdr:rowOff>
    </xdr:to>
    <xdr:cxnSp macro="">
      <xdr:nvCxnSpPr>
        <xdr:cNvPr id="365" name="直線コネクタ 364"/>
        <xdr:cNvCxnSpPr/>
      </xdr:nvCxnSpPr>
      <xdr:spPr>
        <a:xfrm flipV="1">
          <a:off x="3987800" y="129781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35561</xdr:rowOff>
    </xdr:to>
    <xdr:cxnSp macro="">
      <xdr:nvCxnSpPr>
        <xdr:cNvPr id="368" name="直線コネクタ 367"/>
        <xdr:cNvCxnSpPr/>
      </xdr:nvCxnSpPr>
      <xdr:spPr>
        <a:xfrm>
          <a:off x="3098800" y="13065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58420</xdr:rowOff>
    </xdr:to>
    <xdr:cxnSp macro="">
      <xdr:nvCxnSpPr>
        <xdr:cNvPr id="371" name="直線コネクタ 370"/>
        <xdr:cNvCxnSpPr/>
      </xdr:nvCxnSpPr>
      <xdr:spPr>
        <a:xfrm flipV="1">
          <a:off x="2209800" y="13065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58420</xdr:rowOff>
    </xdr:from>
    <xdr:to>
      <xdr:col>3</xdr:col>
      <xdr:colOff>142875</xdr:colOff>
      <xdr:row>76</xdr:row>
      <xdr:rowOff>58420</xdr:rowOff>
    </xdr:to>
    <xdr:cxnSp macro="">
      <xdr:nvCxnSpPr>
        <xdr:cNvPr id="374" name="直線コネクタ 373"/>
        <xdr:cNvCxnSpPr/>
      </xdr:nvCxnSpPr>
      <xdr:spPr>
        <a:xfrm>
          <a:off x="1320800" y="13088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68580</xdr:rowOff>
    </xdr:from>
    <xdr:to>
      <xdr:col>7</xdr:col>
      <xdr:colOff>66675</xdr:colOff>
      <xdr:row>75</xdr:row>
      <xdr:rowOff>170180</xdr:rowOff>
    </xdr:to>
    <xdr:sp macro="" textlink="">
      <xdr:nvSpPr>
        <xdr:cNvPr id="384" name="円/楕円 383"/>
        <xdr:cNvSpPr/>
      </xdr:nvSpPr>
      <xdr:spPr>
        <a:xfrm>
          <a:off x="4775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85107</xdr:rowOff>
    </xdr:from>
    <xdr:ext cx="762000" cy="259045"/>
    <xdr:sp macro="" textlink="">
      <xdr:nvSpPr>
        <xdr:cNvPr id="385" name="公債費該当値テキスト"/>
        <xdr:cNvSpPr txBox="1"/>
      </xdr:nvSpPr>
      <xdr:spPr>
        <a:xfrm>
          <a:off x="4914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86" name="円/楕円 385"/>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87" name="テキスト ボックス 38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88" name="円/楕円 387"/>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89" name="テキスト ボックス 388"/>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xdr:rowOff>
    </xdr:from>
    <xdr:to>
      <xdr:col>3</xdr:col>
      <xdr:colOff>193675</xdr:colOff>
      <xdr:row>76</xdr:row>
      <xdr:rowOff>109220</xdr:rowOff>
    </xdr:to>
    <xdr:sp macro="" textlink="">
      <xdr:nvSpPr>
        <xdr:cNvPr id="390" name="円/楕円 389"/>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91" name="テキスト ボックス 390"/>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92" name="円/楕円 391"/>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93" name="テキスト ボックス 392"/>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前年度より</a:t>
          </a:r>
          <a:r>
            <a:rPr kumimoji="1" lang="en-US" altLang="ja-JP" sz="1300">
              <a:latin typeface="ＭＳ Ｐゴシック"/>
            </a:rPr>
            <a:t>1.3</a:t>
          </a:r>
          <a:r>
            <a:rPr kumimoji="1" lang="ja-JP" altLang="en-US" sz="1300">
              <a:latin typeface="ＭＳ Ｐゴシック"/>
            </a:rPr>
            <a:t>ポイント増加しており、類似団体と比較すると</a:t>
          </a:r>
          <a:r>
            <a:rPr kumimoji="1" lang="en-US" altLang="ja-JP" sz="1300">
              <a:latin typeface="ＭＳ Ｐゴシック"/>
            </a:rPr>
            <a:t>1.8</a:t>
          </a:r>
          <a:r>
            <a:rPr kumimoji="1" lang="ja-JP" altLang="en-US" sz="1300">
              <a:latin typeface="ＭＳ Ｐゴシック"/>
            </a:rPr>
            <a:t>ポイント上回っている。要因として人件費の割合が大きいことがあげられるため、今後も適切な水準の維持に向けて改善に努める。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123734</xdr:rowOff>
    </xdr:from>
    <xdr:to>
      <xdr:col>24</xdr:col>
      <xdr:colOff>31750</xdr:colOff>
      <xdr:row>78</xdr:row>
      <xdr:rowOff>166188</xdr:rowOff>
    </xdr:to>
    <xdr:cxnSp macro="">
      <xdr:nvCxnSpPr>
        <xdr:cNvPr id="428" name="直線コネクタ 427"/>
        <xdr:cNvCxnSpPr/>
      </xdr:nvCxnSpPr>
      <xdr:spPr>
        <a:xfrm>
          <a:off x="15671800" y="13496834"/>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123734</xdr:rowOff>
    </xdr:from>
    <xdr:to>
      <xdr:col>22</xdr:col>
      <xdr:colOff>565150</xdr:colOff>
      <xdr:row>78</xdr:row>
      <xdr:rowOff>130266</xdr:rowOff>
    </xdr:to>
    <xdr:cxnSp macro="">
      <xdr:nvCxnSpPr>
        <xdr:cNvPr id="431" name="直線コネクタ 430"/>
        <xdr:cNvCxnSpPr/>
      </xdr:nvCxnSpPr>
      <xdr:spPr>
        <a:xfrm flipV="1">
          <a:off x="14782800" y="134968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130266</xdr:rowOff>
    </xdr:from>
    <xdr:to>
      <xdr:col>21</xdr:col>
      <xdr:colOff>361950</xdr:colOff>
      <xdr:row>79</xdr:row>
      <xdr:rowOff>30662</xdr:rowOff>
    </xdr:to>
    <xdr:cxnSp macro="">
      <xdr:nvCxnSpPr>
        <xdr:cNvPr id="434" name="直線コネクタ 433"/>
        <xdr:cNvCxnSpPr/>
      </xdr:nvCxnSpPr>
      <xdr:spPr>
        <a:xfrm flipV="1">
          <a:off x="13893800" y="135033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30662</xdr:rowOff>
    </xdr:from>
    <xdr:to>
      <xdr:col>20</xdr:col>
      <xdr:colOff>158750</xdr:colOff>
      <xdr:row>79</xdr:row>
      <xdr:rowOff>46989</xdr:rowOff>
    </xdr:to>
    <xdr:cxnSp macro="">
      <xdr:nvCxnSpPr>
        <xdr:cNvPr id="437" name="直線コネクタ 436"/>
        <xdr:cNvCxnSpPr/>
      </xdr:nvCxnSpPr>
      <xdr:spPr>
        <a:xfrm flipV="1">
          <a:off x="13004800" y="135752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115388</xdr:rowOff>
    </xdr:from>
    <xdr:to>
      <xdr:col>24</xdr:col>
      <xdr:colOff>82550</xdr:colOff>
      <xdr:row>79</xdr:row>
      <xdr:rowOff>45538</xdr:rowOff>
    </xdr:to>
    <xdr:sp macro="" textlink="">
      <xdr:nvSpPr>
        <xdr:cNvPr id="447" name="円/楕円 446"/>
        <xdr:cNvSpPr/>
      </xdr:nvSpPr>
      <xdr:spPr>
        <a:xfrm>
          <a:off x="164592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87465</xdr:rowOff>
    </xdr:from>
    <xdr:ext cx="762000" cy="259045"/>
    <xdr:sp macro="" textlink="">
      <xdr:nvSpPr>
        <xdr:cNvPr id="448" name="公債費以外該当値テキスト"/>
        <xdr:cNvSpPr txBox="1"/>
      </xdr:nvSpPr>
      <xdr:spPr>
        <a:xfrm>
          <a:off x="165989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72934</xdr:rowOff>
    </xdr:from>
    <xdr:to>
      <xdr:col>22</xdr:col>
      <xdr:colOff>615950</xdr:colOff>
      <xdr:row>79</xdr:row>
      <xdr:rowOff>3084</xdr:rowOff>
    </xdr:to>
    <xdr:sp macro="" textlink="">
      <xdr:nvSpPr>
        <xdr:cNvPr id="449" name="円/楕円 448"/>
        <xdr:cNvSpPr/>
      </xdr:nvSpPr>
      <xdr:spPr>
        <a:xfrm>
          <a:off x="15621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159311</xdr:rowOff>
    </xdr:from>
    <xdr:ext cx="736600" cy="259045"/>
    <xdr:sp macro="" textlink="">
      <xdr:nvSpPr>
        <xdr:cNvPr id="450" name="テキスト ボックス 449"/>
        <xdr:cNvSpPr txBox="1"/>
      </xdr:nvSpPr>
      <xdr:spPr>
        <a:xfrm>
          <a:off x="15290800" y="13532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79466</xdr:rowOff>
    </xdr:from>
    <xdr:to>
      <xdr:col>21</xdr:col>
      <xdr:colOff>412750</xdr:colOff>
      <xdr:row>79</xdr:row>
      <xdr:rowOff>9616</xdr:rowOff>
    </xdr:to>
    <xdr:sp macro="" textlink="">
      <xdr:nvSpPr>
        <xdr:cNvPr id="451" name="円/楕円 450"/>
        <xdr:cNvSpPr/>
      </xdr:nvSpPr>
      <xdr:spPr>
        <a:xfrm>
          <a:off x="147320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165843</xdr:rowOff>
    </xdr:from>
    <xdr:ext cx="762000" cy="259045"/>
    <xdr:sp macro="" textlink="">
      <xdr:nvSpPr>
        <xdr:cNvPr id="452" name="テキスト ボックス 451"/>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151312</xdr:rowOff>
    </xdr:from>
    <xdr:to>
      <xdr:col>20</xdr:col>
      <xdr:colOff>209550</xdr:colOff>
      <xdr:row>79</xdr:row>
      <xdr:rowOff>81462</xdr:rowOff>
    </xdr:to>
    <xdr:sp macro="" textlink="">
      <xdr:nvSpPr>
        <xdr:cNvPr id="453" name="円/楕円 452"/>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66239</xdr:rowOff>
    </xdr:from>
    <xdr:ext cx="762000" cy="259045"/>
    <xdr:sp macro="" textlink="">
      <xdr:nvSpPr>
        <xdr:cNvPr id="454" name="テキスト ボックス 453"/>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55" name="円/楕円 454"/>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56" name="テキスト ボックス 455"/>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千葉県睦沢町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15100</xdr:rowOff>
    </xdr:from>
    <xdr:to>
      <xdr:col>4</xdr:col>
      <xdr:colOff>1117600</xdr:colOff>
      <xdr:row>17</xdr:row>
      <xdr:rowOff>44125</xdr:rowOff>
    </xdr:to>
    <xdr:cxnSp macro="">
      <xdr:nvCxnSpPr>
        <xdr:cNvPr id="50" name="直線コネクタ 49"/>
        <xdr:cNvCxnSpPr/>
      </xdr:nvCxnSpPr>
      <xdr:spPr bwMode="auto">
        <a:xfrm>
          <a:off x="5003800" y="2977375"/>
          <a:ext cx="647700" cy="2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15100</xdr:rowOff>
    </xdr:from>
    <xdr:to>
      <xdr:col>4</xdr:col>
      <xdr:colOff>469900</xdr:colOff>
      <xdr:row>17</xdr:row>
      <xdr:rowOff>34775</xdr:rowOff>
    </xdr:to>
    <xdr:cxnSp macro="">
      <xdr:nvCxnSpPr>
        <xdr:cNvPr id="53" name="直線コネクタ 52"/>
        <xdr:cNvCxnSpPr/>
      </xdr:nvCxnSpPr>
      <xdr:spPr bwMode="auto">
        <a:xfrm flipV="1">
          <a:off x="4305300" y="2977375"/>
          <a:ext cx="698500" cy="19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30036</xdr:rowOff>
    </xdr:from>
    <xdr:to>
      <xdr:col>3</xdr:col>
      <xdr:colOff>904875</xdr:colOff>
      <xdr:row>17</xdr:row>
      <xdr:rowOff>34775</xdr:rowOff>
    </xdr:to>
    <xdr:cxnSp macro="">
      <xdr:nvCxnSpPr>
        <xdr:cNvPr id="56" name="直線コネクタ 55"/>
        <xdr:cNvCxnSpPr/>
      </xdr:nvCxnSpPr>
      <xdr:spPr bwMode="auto">
        <a:xfrm>
          <a:off x="3606800" y="2992311"/>
          <a:ext cx="698500" cy="4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10399</xdr:rowOff>
    </xdr:from>
    <xdr:to>
      <xdr:col>3</xdr:col>
      <xdr:colOff>206375</xdr:colOff>
      <xdr:row>17</xdr:row>
      <xdr:rowOff>30036</xdr:rowOff>
    </xdr:to>
    <xdr:cxnSp macro="">
      <xdr:nvCxnSpPr>
        <xdr:cNvPr id="59" name="直線コネクタ 58"/>
        <xdr:cNvCxnSpPr/>
      </xdr:nvCxnSpPr>
      <xdr:spPr bwMode="auto">
        <a:xfrm>
          <a:off x="2908300" y="2972674"/>
          <a:ext cx="698500" cy="19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164775</xdr:rowOff>
    </xdr:from>
    <xdr:to>
      <xdr:col>5</xdr:col>
      <xdr:colOff>34925</xdr:colOff>
      <xdr:row>17</xdr:row>
      <xdr:rowOff>94925</xdr:rowOff>
    </xdr:to>
    <xdr:sp macro="" textlink="">
      <xdr:nvSpPr>
        <xdr:cNvPr id="69" name="円/楕円 68"/>
        <xdr:cNvSpPr/>
      </xdr:nvSpPr>
      <xdr:spPr bwMode="auto">
        <a:xfrm>
          <a:off x="5600700" y="295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136852</xdr:rowOff>
    </xdr:from>
    <xdr:ext cx="762000" cy="259045"/>
    <xdr:sp macro="" textlink="">
      <xdr:nvSpPr>
        <xdr:cNvPr id="70" name="人口1人当たり決算額の推移該当値テキスト130"/>
        <xdr:cNvSpPr txBox="1"/>
      </xdr:nvSpPr>
      <xdr:spPr>
        <a:xfrm>
          <a:off x="5740400" y="29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135750</xdr:rowOff>
    </xdr:from>
    <xdr:to>
      <xdr:col>4</xdr:col>
      <xdr:colOff>520700</xdr:colOff>
      <xdr:row>17</xdr:row>
      <xdr:rowOff>65900</xdr:rowOff>
    </xdr:to>
    <xdr:sp macro="" textlink="">
      <xdr:nvSpPr>
        <xdr:cNvPr id="71" name="円/楕円 70"/>
        <xdr:cNvSpPr/>
      </xdr:nvSpPr>
      <xdr:spPr bwMode="auto">
        <a:xfrm>
          <a:off x="4953000" y="292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50677</xdr:rowOff>
    </xdr:from>
    <xdr:ext cx="736600" cy="259045"/>
    <xdr:sp macro="" textlink="">
      <xdr:nvSpPr>
        <xdr:cNvPr id="72" name="テキスト ボックス 71"/>
        <xdr:cNvSpPr txBox="1"/>
      </xdr:nvSpPr>
      <xdr:spPr>
        <a:xfrm>
          <a:off x="4622800" y="30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125,935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155425</xdr:rowOff>
    </xdr:from>
    <xdr:to>
      <xdr:col>3</xdr:col>
      <xdr:colOff>955675</xdr:colOff>
      <xdr:row>17</xdr:row>
      <xdr:rowOff>85575</xdr:rowOff>
    </xdr:to>
    <xdr:sp macro="" textlink="">
      <xdr:nvSpPr>
        <xdr:cNvPr id="73" name="円/楕円 72"/>
        <xdr:cNvSpPr/>
      </xdr:nvSpPr>
      <xdr:spPr bwMode="auto">
        <a:xfrm>
          <a:off x="4254500" y="2946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70352</xdr:rowOff>
    </xdr:from>
    <xdr:ext cx="762000" cy="259045"/>
    <xdr:sp macro="" textlink="">
      <xdr:nvSpPr>
        <xdr:cNvPr id="74" name="テキスト ボックス 73"/>
        <xdr:cNvSpPr txBox="1"/>
      </xdr:nvSpPr>
      <xdr:spPr>
        <a:xfrm>
          <a:off x="3924300" y="30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150686</xdr:rowOff>
    </xdr:from>
    <xdr:to>
      <xdr:col>3</xdr:col>
      <xdr:colOff>257175</xdr:colOff>
      <xdr:row>17</xdr:row>
      <xdr:rowOff>80836</xdr:rowOff>
    </xdr:to>
    <xdr:sp macro="" textlink="">
      <xdr:nvSpPr>
        <xdr:cNvPr id="75" name="円/楕円 74"/>
        <xdr:cNvSpPr/>
      </xdr:nvSpPr>
      <xdr:spPr bwMode="auto">
        <a:xfrm>
          <a:off x="3556000" y="2941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65613</xdr:rowOff>
    </xdr:from>
    <xdr:ext cx="762000" cy="259045"/>
    <xdr:sp macro="" textlink="">
      <xdr:nvSpPr>
        <xdr:cNvPr id="76" name="テキスト ボックス 75"/>
        <xdr:cNvSpPr txBox="1"/>
      </xdr:nvSpPr>
      <xdr:spPr>
        <a:xfrm>
          <a:off x="3225800" y="302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131049</xdr:rowOff>
    </xdr:from>
    <xdr:to>
      <xdr:col>2</xdr:col>
      <xdr:colOff>692150</xdr:colOff>
      <xdr:row>17</xdr:row>
      <xdr:rowOff>61199</xdr:rowOff>
    </xdr:to>
    <xdr:sp macro="" textlink="">
      <xdr:nvSpPr>
        <xdr:cNvPr id="77" name="円/楕円 76"/>
        <xdr:cNvSpPr/>
      </xdr:nvSpPr>
      <xdr:spPr bwMode="auto">
        <a:xfrm>
          <a:off x="2857500" y="292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45976</xdr:rowOff>
    </xdr:from>
    <xdr:ext cx="762000" cy="259045"/>
    <xdr:sp macro="" textlink="">
      <xdr:nvSpPr>
        <xdr:cNvPr id="78" name="テキスト ボックス 77"/>
        <xdr:cNvSpPr txBox="1"/>
      </xdr:nvSpPr>
      <xdr:spPr>
        <a:xfrm>
          <a:off x="2527300" y="30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84778</xdr:rowOff>
    </xdr:from>
    <xdr:to>
      <xdr:col>4</xdr:col>
      <xdr:colOff>1117600</xdr:colOff>
      <xdr:row>37</xdr:row>
      <xdr:rowOff>27033</xdr:rowOff>
    </xdr:to>
    <xdr:cxnSp macro="">
      <xdr:nvCxnSpPr>
        <xdr:cNvPr id="110" name="直線コネクタ 109"/>
        <xdr:cNvCxnSpPr/>
      </xdr:nvCxnSpPr>
      <xdr:spPr bwMode="auto">
        <a:xfrm>
          <a:off x="5003800" y="7038028"/>
          <a:ext cx="647700" cy="11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339003</xdr:rowOff>
    </xdr:from>
    <xdr:to>
      <xdr:col>4</xdr:col>
      <xdr:colOff>469900</xdr:colOff>
      <xdr:row>36</xdr:row>
      <xdr:rowOff>84778</xdr:rowOff>
    </xdr:to>
    <xdr:cxnSp macro="">
      <xdr:nvCxnSpPr>
        <xdr:cNvPr id="113" name="直線コネクタ 112"/>
        <xdr:cNvCxnSpPr/>
      </xdr:nvCxnSpPr>
      <xdr:spPr bwMode="auto">
        <a:xfrm>
          <a:off x="4305300" y="6949353"/>
          <a:ext cx="698500" cy="8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295776</xdr:rowOff>
    </xdr:from>
    <xdr:to>
      <xdr:col>3</xdr:col>
      <xdr:colOff>904875</xdr:colOff>
      <xdr:row>35</xdr:row>
      <xdr:rowOff>339003</xdr:rowOff>
    </xdr:to>
    <xdr:cxnSp macro="">
      <xdr:nvCxnSpPr>
        <xdr:cNvPr id="116" name="直線コネクタ 115"/>
        <xdr:cNvCxnSpPr/>
      </xdr:nvCxnSpPr>
      <xdr:spPr bwMode="auto">
        <a:xfrm>
          <a:off x="3606800" y="6906126"/>
          <a:ext cx="698500" cy="4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285786</xdr:rowOff>
    </xdr:from>
    <xdr:to>
      <xdr:col>3</xdr:col>
      <xdr:colOff>206375</xdr:colOff>
      <xdr:row>35</xdr:row>
      <xdr:rowOff>295776</xdr:rowOff>
    </xdr:to>
    <xdr:cxnSp macro="">
      <xdr:nvCxnSpPr>
        <xdr:cNvPr id="119" name="直線コネクタ 118"/>
        <xdr:cNvCxnSpPr/>
      </xdr:nvCxnSpPr>
      <xdr:spPr bwMode="auto">
        <a:xfrm>
          <a:off x="2908300" y="6896136"/>
          <a:ext cx="698500" cy="9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147683</xdr:rowOff>
    </xdr:from>
    <xdr:to>
      <xdr:col>5</xdr:col>
      <xdr:colOff>34925</xdr:colOff>
      <xdr:row>37</xdr:row>
      <xdr:rowOff>77833</xdr:rowOff>
    </xdr:to>
    <xdr:sp macro="" textlink="">
      <xdr:nvSpPr>
        <xdr:cNvPr id="129" name="円/楕円 128"/>
        <xdr:cNvSpPr/>
      </xdr:nvSpPr>
      <xdr:spPr bwMode="auto">
        <a:xfrm>
          <a:off x="5600700" y="7100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119760</xdr:rowOff>
    </xdr:from>
    <xdr:ext cx="762000" cy="259045"/>
    <xdr:sp macro="" textlink="">
      <xdr:nvSpPr>
        <xdr:cNvPr id="130" name="人口1人当たり決算額の推移該当値テキスト445"/>
        <xdr:cNvSpPr txBox="1"/>
      </xdr:nvSpPr>
      <xdr:spPr>
        <a:xfrm>
          <a:off x="5740400" y="707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33978</xdr:rowOff>
    </xdr:from>
    <xdr:to>
      <xdr:col>4</xdr:col>
      <xdr:colOff>520700</xdr:colOff>
      <xdr:row>36</xdr:row>
      <xdr:rowOff>135578</xdr:rowOff>
    </xdr:to>
    <xdr:sp macro="" textlink="">
      <xdr:nvSpPr>
        <xdr:cNvPr id="131" name="円/楕円 130"/>
        <xdr:cNvSpPr/>
      </xdr:nvSpPr>
      <xdr:spPr bwMode="auto">
        <a:xfrm>
          <a:off x="4953000" y="6987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120355</xdr:rowOff>
    </xdr:from>
    <xdr:ext cx="736600" cy="259045"/>
    <xdr:sp macro="" textlink="">
      <xdr:nvSpPr>
        <xdr:cNvPr id="132" name="テキスト ボックス 131"/>
        <xdr:cNvSpPr txBox="1"/>
      </xdr:nvSpPr>
      <xdr:spPr>
        <a:xfrm>
          <a:off x="4622800" y="707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288203</xdr:rowOff>
    </xdr:from>
    <xdr:to>
      <xdr:col>3</xdr:col>
      <xdr:colOff>955675</xdr:colOff>
      <xdr:row>36</xdr:row>
      <xdr:rowOff>46903</xdr:rowOff>
    </xdr:to>
    <xdr:sp macro="" textlink="">
      <xdr:nvSpPr>
        <xdr:cNvPr id="133" name="円/楕円 132"/>
        <xdr:cNvSpPr/>
      </xdr:nvSpPr>
      <xdr:spPr bwMode="auto">
        <a:xfrm>
          <a:off x="4254500" y="6898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31680</xdr:rowOff>
    </xdr:from>
    <xdr:ext cx="762000" cy="259045"/>
    <xdr:sp macro="" textlink="">
      <xdr:nvSpPr>
        <xdr:cNvPr id="134" name="テキスト ボックス 133"/>
        <xdr:cNvSpPr txBox="1"/>
      </xdr:nvSpPr>
      <xdr:spPr>
        <a:xfrm>
          <a:off x="3924300" y="698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23,226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244976</xdr:rowOff>
    </xdr:from>
    <xdr:to>
      <xdr:col>3</xdr:col>
      <xdr:colOff>257175</xdr:colOff>
      <xdr:row>36</xdr:row>
      <xdr:rowOff>3676</xdr:rowOff>
    </xdr:to>
    <xdr:sp macro="" textlink="">
      <xdr:nvSpPr>
        <xdr:cNvPr id="135" name="円/楕円 134"/>
        <xdr:cNvSpPr/>
      </xdr:nvSpPr>
      <xdr:spPr bwMode="auto">
        <a:xfrm>
          <a:off x="3556000" y="6855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331353</xdr:rowOff>
    </xdr:from>
    <xdr:ext cx="762000" cy="259045"/>
    <xdr:sp macro="" textlink="">
      <xdr:nvSpPr>
        <xdr:cNvPr id="136" name="テキスト ボックス 135"/>
        <xdr:cNvSpPr txBox="1"/>
      </xdr:nvSpPr>
      <xdr:spPr>
        <a:xfrm>
          <a:off x="3225800" y="694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234986</xdr:rowOff>
    </xdr:from>
    <xdr:to>
      <xdr:col>2</xdr:col>
      <xdr:colOff>692150</xdr:colOff>
      <xdr:row>35</xdr:row>
      <xdr:rowOff>336586</xdr:rowOff>
    </xdr:to>
    <xdr:sp macro="" textlink="">
      <xdr:nvSpPr>
        <xdr:cNvPr id="137" name="円/楕円 136"/>
        <xdr:cNvSpPr/>
      </xdr:nvSpPr>
      <xdr:spPr bwMode="auto">
        <a:xfrm>
          <a:off x="2857500" y="684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321363</xdr:rowOff>
    </xdr:from>
    <xdr:ext cx="762000" cy="259045"/>
    <xdr:sp macro="" textlink="">
      <xdr:nvSpPr>
        <xdr:cNvPr id="138" name="テキスト ボックス 137"/>
        <xdr:cNvSpPr txBox="1"/>
      </xdr:nvSpPr>
      <xdr:spPr>
        <a:xfrm>
          <a:off x="2527300" y="693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7,365
7,322
35.59
3,721,870
3,504,912
168,858
2,308,881
2,887,970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103886</xdr:rowOff>
    </xdr:from>
    <xdr:to>
      <xdr:col>6</xdr:col>
      <xdr:colOff>511175</xdr:colOff>
      <xdr:row>36</xdr:row>
      <xdr:rowOff>108643</xdr:rowOff>
    </xdr:to>
    <xdr:cxnSp macro="">
      <xdr:nvCxnSpPr>
        <xdr:cNvPr id="63" name="直線コネクタ 62"/>
        <xdr:cNvCxnSpPr/>
      </xdr:nvCxnSpPr>
      <xdr:spPr>
        <a:xfrm>
          <a:off x="3797300" y="6276086"/>
          <a:ext cx="8382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103886</xdr:rowOff>
    </xdr:from>
    <xdr:to>
      <xdr:col>5</xdr:col>
      <xdr:colOff>358775</xdr:colOff>
      <xdr:row>36</xdr:row>
      <xdr:rowOff>144827</xdr:rowOff>
    </xdr:to>
    <xdr:cxnSp macro="">
      <xdr:nvCxnSpPr>
        <xdr:cNvPr id="66" name="直線コネクタ 65"/>
        <xdr:cNvCxnSpPr/>
      </xdr:nvCxnSpPr>
      <xdr:spPr>
        <a:xfrm flipV="1">
          <a:off x="2908300" y="6276086"/>
          <a:ext cx="889000" cy="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125080</xdr:rowOff>
    </xdr:from>
    <xdr:to>
      <xdr:col>4</xdr:col>
      <xdr:colOff>155575</xdr:colOff>
      <xdr:row>36</xdr:row>
      <xdr:rowOff>144827</xdr:rowOff>
    </xdr:to>
    <xdr:cxnSp macro="">
      <xdr:nvCxnSpPr>
        <xdr:cNvPr id="69" name="直線コネクタ 68"/>
        <xdr:cNvCxnSpPr/>
      </xdr:nvCxnSpPr>
      <xdr:spPr>
        <a:xfrm>
          <a:off x="2019300" y="6297280"/>
          <a:ext cx="889000" cy="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80068</xdr:rowOff>
    </xdr:from>
    <xdr:to>
      <xdr:col>2</xdr:col>
      <xdr:colOff>638175</xdr:colOff>
      <xdr:row>36</xdr:row>
      <xdr:rowOff>125080</xdr:rowOff>
    </xdr:to>
    <xdr:cxnSp macro="">
      <xdr:nvCxnSpPr>
        <xdr:cNvPr id="72" name="直線コネクタ 71"/>
        <xdr:cNvCxnSpPr/>
      </xdr:nvCxnSpPr>
      <xdr:spPr>
        <a:xfrm>
          <a:off x="1130300" y="6252268"/>
          <a:ext cx="889000" cy="4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57843</xdr:rowOff>
    </xdr:from>
    <xdr:to>
      <xdr:col>6</xdr:col>
      <xdr:colOff>561975</xdr:colOff>
      <xdr:row>36</xdr:row>
      <xdr:rowOff>159443</xdr:rowOff>
    </xdr:to>
    <xdr:sp macro="" textlink="">
      <xdr:nvSpPr>
        <xdr:cNvPr id="82" name="円/楕円 81"/>
        <xdr:cNvSpPr/>
      </xdr:nvSpPr>
      <xdr:spPr>
        <a:xfrm>
          <a:off x="4584700" y="62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36270</xdr:rowOff>
    </xdr:from>
    <xdr:ext cx="599010" cy="259045"/>
    <xdr:sp macro="" textlink="">
      <xdr:nvSpPr>
        <xdr:cNvPr id="83" name="人件費該当値テキスト"/>
        <xdr:cNvSpPr txBox="1"/>
      </xdr:nvSpPr>
      <xdr:spPr>
        <a:xfrm>
          <a:off x="4686300" y="620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106,353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53086</xdr:rowOff>
    </xdr:from>
    <xdr:to>
      <xdr:col>5</xdr:col>
      <xdr:colOff>409575</xdr:colOff>
      <xdr:row>36</xdr:row>
      <xdr:rowOff>154686</xdr:rowOff>
    </xdr:to>
    <xdr:sp macro="" textlink="">
      <xdr:nvSpPr>
        <xdr:cNvPr id="84" name="円/楕円 83"/>
        <xdr:cNvSpPr/>
      </xdr:nvSpPr>
      <xdr:spPr>
        <a:xfrm>
          <a:off x="37465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145813</xdr:rowOff>
    </xdr:from>
    <xdr:ext cx="599010" cy="259045"/>
    <xdr:sp macro="" textlink="">
      <xdr:nvSpPr>
        <xdr:cNvPr id="85" name="テキスト ボックス 84"/>
        <xdr:cNvSpPr txBox="1"/>
      </xdr:nvSpPr>
      <xdr:spPr>
        <a:xfrm>
          <a:off x="3497794" y="631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106,790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94027</xdr:rowOff>
    </xdr:from>
    <xdr:to>
      <xdr:col>4</xdr:col>
      <xdr:colOff>206375</xdr:colOff>
      <xdr:row>37</xdr:row>
      <xdr:rowOff>24177</xdr:rowOff>
    </xdr:to>
    <xdr:sp macro="" textlink="">
      <xdr:nvSpPr>
        <xdr:cNvPr id="86" name="円/楕円 85"/>
        <xdr:cNvSpPr/>
      </xdr:nvSpPr>
      <xdr:spPr>
        <a:xfrm>
          <a:off x="2857500" y="626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15304</xdr:rowOff>
    </xdr:from>
    <xdr:ext cx="599010" cy="259045"/>
    <xdr:sp macro="" textlink="">
      <xdr:nvSpPr>
        <xdr:cNvPr id="87" name="テキスト ボックス 86"/>
        <xdr:cNvSpPr txBox="1"/>
      </xdr:nvSpPr>
      <xdr:spPr>
        <a:xfrm>
          <a:off x="2608794" y="635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74280</xdr:rowOff>
    </xdr:from>
    <xdr:to>
      <xdr:col>3</xdr:col>
      <xdr:colOff>3175</xdr:colOff>
      <xdr:row>37</xdr:row>
      <xdr:rowOff>4430</xdr:rowOff>
    </xdr:to>
    <xdr:sp macro="" textlink="">
      <xdr:nvSpPr>
        <xdr:cNvPr id="88" name="円/楕円 87"/>
        <xdr:cNvSpPr/>
      </xdr:nvSpPr>
      <xdr:spPr>
        <a:xfrm>
          <a:off x="1968500" y="62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167007</xdr:rowOff>
    </xdr:from>
    <xdr:ext cx="599010" cy="259045"/>
    <xdr:sp macro="" textlink="">
      <xdr:nvSpPr>
        <xdr:cNvPr id="89" name="テキスト ボックス 88"/>
        <xdr:cNvSpPr txBox="1"/>
      </xdr:nvSpPr>
      <xdr:spPr>
        <a:xfrm>
          <a:off x="1719794" y="63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104,843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29268</xdr:rowOff>
    </xdr:from>
    <xdr:to>
      <xdr:col>1</xdr:col>
      <xdr:colOff>485775</xdr:colOff>
      <xdr:row>36</xdr:row>
      <xdr:rowOff>130868</xdr:rowOff>
    </xdr:to>
    <xdr:sp macro="" textlink="">
      <xdr:nvSpPr>
        <xdr:cNvPr id="90" name="円/楕円 89"/>
        <xdr:cNvSpPr/>
      </xdr:nvSpPr>
      <xdr:spPr>
        <a:xfrm>
          <a:off x="1079500" y="62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121995</xdr:rowOff>
    </xdr:from>
    <xdr:ext cx="599010" cy="259045"/>
    <xdr:sp macro="" textlink="">
      <xdr:nvSpPr>
        <xdr:cNvPr id="91" name="テキスト ボックス 90"/>
        <xdr:cNvSpPr txBox="1"/>
      </xdr:nvSpPr>
      <xdr:spPr>
        <a:xfrm>
          <a:off x="830794" y="62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120713</xdr:rowOff>
    </xdr:from>
    <xdr:to>
      <xdr:col>6</xdr:col>
      <xdr:colOff>511175</xdr:colOff>
      <xdr:row>56</xdr:row>
      <xdr:rowOff>126473</xdr:rowOff>
    </xdr:to>
    <xdr:cxnSp macro="">
      <xdr:nvCxnSpPr>
        <xdr:cNvPr id="118" name="直線コネクタ 117"/>
        <xdr:cNvCxnSpPr/>
      </xdr:nvCxnSpPr>
      <xdr:spPr>
        <a:xfrm>
          <a:off x="3797300" y="9721913"/>
          <a:ext cx="8382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100363</xdr:rowOff>
    </xdr:from>
    <xdr:to>
      <xdr:col>5</xdr:col>
      <xdr:colOff>358775</xdr:colOff>
      <xdr:row>56</xdr:row>
      <xdr:rowOff>120713</xdr:rowOff>
    </xdr:to>
    <xdr:cxnSp macro="">
      <xdr:nvCxnSpPr>
        <xdr:cNvPr id="121" name="直線コネクタ 120"/>
        <xdr:cNvCxnSpPr/>
      </xdr:nvCxnSpPr>
      <xdr:spPr>
        <a:xfrm>
          <a:off x="2908300" y="9701563"/>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100363</xdr:rowOff>
    </xdr:from>
    <xdr:to>
      <xdr:col>4</xdr:col>
      <xdr:colOff>155575</xdr:colOff>
      <xdr:row>57</xdr:row>
      <xdr:rowOff>42852</xdr:rowOff>
    </xdr:to>
    <xdr:cxnSp macro="">
      <xdr:nvCxnSpPr>
        <xdr:cNvPr id="124" name="直線コネクタ 123"/>
        <xdr:cNvCxnSpPr/>
      </xdr:nvCxnSpPr>
      <xdr:spPr>
        <a:xfrm flipV="1">
          <a:off x="2019300" y="9701563"/>
          <a:ext cx="889000" cy="1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42852</xdr:rowOff>
    </xdr:from>
    <xdr:to>
      <xdr:col>2</xdr:col>
      <xdr:colOff>638175</xdr:colOff>
      <xdr:row>57</xdr:row>
      <xdr:rowOff>57359</xdr:rowOff>
    </xdr:to>
    <xdr:cxnSp macro="">
      <xdr:nvCxnSpPr>
        <xdr:cNvPr id="127" name="直線コネクタ 126"/>
        <xdr:cNvCxnSpPr/>
      </xdr:nvCxnSpPr>
      <xdr:spPr>
        <a:xfrm flipV="1">
          <a:off x="1130300" y="9815502"/>
          <a:ext cx="889000" cy="1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75673</xdr:rowOff>
    </xdr:from>
    <xdr:to>
      <xdr:col>6</xdr:col>
      <xdr:colOff>561975</xdr:colOff>
      <xdr:row>57</xdr:row>
      <xdr:rowOff>5823</xdr:rowOff>
    </xdr:to>
    <xdr:sp macro="" textlink="">
      <xdr:nvSpPr>
        <xdr:cNvPr id="137" name="円/楕円 136"/>
        <xdr:cNvSpPr/>
      </xdr:nvSpPr>
      <xdr:spPr>
        <a:xfrm>
          <a:off x="4584700" y="967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162050</xdr:rowOff>
    </xdr:from>
    <xdr:ext cx="534377" cy="259045"/>
    <xdr:sp macro="" textlink="">
      <xdr:nvSpPr>
        <xdr:cNvPr id="138" name="物件費該当値テキスト"/>
        <xdr:cNvSpPr txBox="1"/>
      </xdr:nvSpPr>
      <xdr:spPr>
        <a:xfrm>
          <a:off x="4686300" y="95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69913</xdr:rowOff>
    </xdr:from>
    <xdr:to>
      <xdr:col>5</xdr:col>
      <xdr:colOff>409575</xdr:colOff>
      <xdr:row>57</xdr:row>
      <xdr:rowOff>63</xdr:rowOff>
    </xdr:to>
    <xdr:sp macro="" textlink="">
      <xdr:nvSpPr>
        <xdr:cNvPr id="139" name="円/楕円 138"/>
        <xdr:cNvSpPr/>
      </xdr:nvSpPr>
      <xdr:spPr>
        <a:xfrm>
          <a:off x="3746500" y="96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162640</xdr:rowOff>
    </xdr:from>
    <xdr:ext cx="534377" cy="259045"/>
    <xdr:sp macro="" textlink="">
      <xdr:nvSpPr>
        <xdr:cNvPr id="140" name="テキスト ボックス 139"/>
        <xdr:cNvSpPr txBox="1"/>
      </xdr:nvSpPr>
      <xdr:spPr>
        <a:xfrm>
          <a:off x="3530111" y="97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49563</xdr:rowOff>
    </xdr:from>
    <xdr:to>
      <xdr:col>4</xdr:col>
      <xdr:colOff>206375</xdr:colOff>
      <xdr:row>56</xdr:row>
      <xdr:rowOff>151163</xdr:rowOff>
    </xdr:to>
    <xdr:sp macro="" textlink="">
      <xdr:nvSpPr>
        <xdr:cNvPr id="141" name="円/楕円 140"/>
        <xdr:cNvSpPr/>
      </xdr:nvSpPr>
      <xdr:spPr>
        <a:xfrm>
          <a:off x="2857500" y="96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142290</xdr:rowOff>
    </xdr:from>
    <xdr:ext cx="534377" cy="259045"/>
    <xdr:sp macro="" textlink="">
      <xdr:nvSpPr>
        <xdr:cNvPr id="142" name="テキスト ボックス 141"/>
        <xdr:cNvSpPr txBox="1"/>
      </xdr:nvSpPr>
      <xdr:spPr>
        <a:xfrm>
          <a:off x="2641111" y="97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163502</xdr:rowOff>
    </xdr:from>
    <xdr:to>
      <xdr:col>3</xdr:col>
      <xdr:colOff>3175</xdr:colOff>
      <xdr:row>57</xdr:row>
      <xdr:rowOff>93652</xdr:rowOff>
    </xdr:to>
    <xdr:sp macro="" textlink="">
      <xdr:nvSpPr>
        <xdr:cNvPr id="143" name="円/楕円 142"/>
        <xdr:cNvSpPr/>
      </xdr:nvSpPr>
      <xdr:spPr>
        <a:xfrm>
          <a:off x="1968500" y="97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84779</xdr:rowOff>
    </xdr:from>
    <xdr:ext cx="534377" cy="259045"/>
    <xdr:sp macro="" textlink="">
      <xdr:nvSpPr>
        <xdr:cNvPr id="144" name="テキスト ボックス 143"/>
        <xdr:cNvSpPr txBox="1"/>
      </xdr:nvSpPr>
      <xdr:spPr>
        <a:xfrm>
          <a:off x="1752111" y="985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6559</xdr:rowOff>
    </xdr:from>
    <xdr:to>
      <xdr:col>1</xdr:col>
      <xdr:colOff>485775</xdr:colOff>
      <xdr:row>57</xdr:row>
      <xdr:rowOff>108159</xdr:rowOff>
    </xdr:to>
    <xdr:sp macro="" textlink="">
      <xdr:nvSpPr>
        <xdr:cNvPr id="145" name="円/楕円 144"/>
        <xdr:cNvSpPr/>
      </xdr:nvSpPr>
      <xdr:spPr>
        <a:xfrm>
          <a:off x="1079500" y="97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99286</xdr:rowOff>
    </xdr:from>
    <xdr:ext cx="534377" cy="259045"/>
    <xdr:sp macro="" textlink="">
      <xdr:nvSpPr>
        <xdr:cNvPr id="146" name="テキスト ボックス 145"/>
        <xdr:cNvSpPr txBox="1"/>
      </xdr:nvSpPr>
      <xdr:spPr>
        <a:xfrm>
          <a:off x="863111" y="987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163779</xdr:rowOff>
    </xdr:from>
    <xdr:to>
      <xdr:col>6</xdr:col>
      <xdr:colOff>511175</xdr:colOff>
      <xdr:row>78</xdr:row>
      <xdr:rowOff>164770</xdr:rowOff>
    </xdr:to>
    <xdr:cxnSp macro="">
      <xdr:nvCxnSpPr>
        <xdr:cNvPr id="175" name="直線コネクタ 174"/>
        <xdr:cNvCxnSpPr/>
      </xdr:nvCxnSpPr>
      <xdr:spPr>
        <a:xfrm flipV="1">
          <a:off x="3797300" y="1353687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164770</xdr:rowOff>
    </xdr:from>
    <xdr:to>
      <xdr:col>5</xdr:col>
      <xdr:colOff>358775</xdr:colOff>
      <xdr:row>78</xdr:row>
      <xdr:rowOff>168351</xdr:rowOff>
    </xdr:to>
    <xdr:cxnSp macro="">
      <xdr:nvCxnSpPr>
        <xdr:cNvPr id="178" name="直線コネクタ 177"/>
        <xdr:cNvCxnSpPr/>
      </xdr:nvCxnSpPr>
      <xdr:spPr>
        <a:xfrm flipV="1">
          <a:off x="2908300" y="1353787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165608</xdr:rowOff>
    </xdr:from>
    <xdr:to>
      <xdr:col>4</xdr:col>
      <xdr:colOff>155575</xdr:colOff>
      <xdr:row>78</xdr:row>
      <xdr:rowOff>168351</xdr:rowOff>
    </xdr:to>
    <xdr:cxnSp macro="">
      <xdr:nvCxnSpPr>
        <xdr:cNvPr id="181" name="直線コネクタ 180"/>
        <xdr:cNvCxnSpPr/>
      </xdr:nvCxnSpPr>
      <xdr:spPr>
        <a:xfrm>
          <a:off x="2019300" y="1353870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159245</xdr:rowOff>
    </xdr:from>
    <xdr:to>
      <xdr:col>2</xdr:col>
      <xdr:colOff>638175</xdr:colOff>
      <xdr:row>78</xdr:row>
      <xdr:rowOff>165608</xdr:rowOff>
    </xdr:to>
    <xdr:cxnSp macro="">
      <xdr:nvCxnSpPr>
        <xdr:cNvPr id="184" name="直線コネクタ 183"/>
        <xdr:cNvCxnSpPr/>
      </xdr:nvCxnSpPr>
      <xdr:spPr>
        <a:xfrm>
          <a:off x="1130300" y="13532345"/>
          <a:ext cx="8890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112979</xdr:rowOff>
    </xdr:from>
    <xdr:to>
      <xdr:col>6</xdr:col>
      <xdr:colOff>561975</xdr:colOff>
      <xdr:row>79</xdr:row>
      <xdr:rowOff>43129</xdr:rowOff>
    </xdr:to>
    <xdr:sp macro="" textlink="">
      <xdr:nvSpPr>
        <xdr:cNvPr id="194" name="円/楕円 193"/>
        <xdr:cNvSpPr/>
      </xdr:nvSpPr>
      <xdr:spPr>
        <a:xfrm>
          <a:off x="4584700" y="134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27906</xdr:rowOff>
    </xdr:from>
    <xdr:ext cx="469744" cy="259045"/>
    <xdr:sp macro="" textlink="">
      <xdr:nvSpPr>
        <xdr:cNvPr id="195" name="維持補修費該当値テキスト"/>
        <xdr:cNvSpPr txBox="1"/>
      </xdr:nvSpPr>
      <xdr:spPr>
        <a:xfrm>
          <a:off x="4686300" y="1340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113970</xdr:rowOff>
    </xdr:from>
    <xdr:to>
      <xdr:col>5</xdr:col>
      <xdr:colOff>409575</xdr:colOff>
      <xdr:row>79</xdr:row>
      <xdr:rowOff>44120</xdr:rowOff>
    </xdr:to>
    <xdr:sp macro="" textlink="">
      <xdr:nvSpPr>
        <xdr:cNvPr id="196" name="円/楕円 195"/>
        <xdr:cNvSpPr/>
      </xdr:nvSpPr>
      <xdr:spPr>
        <a:xfrm>
          <a:off x="37465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35247</xdr:rowOff>
    </xdr:from>
    <xdr:ext cx="469744" cy="259045"/>
    <xdr:sp macro="" textlink="">
      <xdr:nvSpPr>
        <xdr:cNvPr id="197" name="テキスト ボックス 196"/>
        <xdr:cNvSpPr txBox="1"/>
      </xdr:nvSpPr>
      <xdr:spPr>
        <a:xfrm>
          <a:off x="3562427" y="135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117551</xdr:rowOff>
    </xdr:from>
    <xdr:to>
      <xdr:col>4</xdr:col>
      <xdr:colOff>206375</xdr:colOff>
      <xdr:row>79</xdr:row>
      <xdr:rowOff>47701</xdr:rowOff>
    </xdr:to>
    <xdr:sp macro="" textlink="">
      <xdr:nvSpPr>
        <xdr:cNvPr id="198" name="円/楕円 197"/>
        <xdr:cNvSpPr/>
      </xdr:nvSpPr>
      <xdr:spPr>
        <a:xfrm>
          <a:off x="2857500" y="134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38828</xdr:rowOff>
    </xdr:from>
    <xdr:ext cx="469744" cy="259045"/>
    <xdr:sp macro="" textlink="">
      <xdr:nvSpPr>
        <xdr:cNvPr id="199" name="テキスト ボックス 198"/>
        <xdr:cNvSpPr txBox="1"/>
      </xdr:nvSpPr>
      <xdr:spPr>
        <a:xfrm>
          <a:off x="2673427" y="1358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114808</xdr:rowOff>
    </xdr:from>
    <xdr:to>
      <xdr:col>3</xdr:col>
      <xdr:colOff>3175</xdr:colOff>
      <xdr:row>79</xdr:row>
      <xdr:rowOff>44958</xdr:rowOff>
    </xdr:to>
    <xdr:sp macro="" textlink="">
      <xdr:nvSpPr>
        <xdr:cNvPr id="200" name="円/楕円 199"/>
        <xdr:cNvSpPr/>
      </xdr:nvSpPr>
      <xdr:spPr>
        <a:xfrm>
          <a:off x="1968500" y="1348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36085</xdr:rowOff>
    </xdr:from>
    <xdr:ext cx="469744" cy="259045"/>
    <xdr:sp macro="" textlink="">
      <xdr:nvSpPr>
        <xdr:cNvPr id="201" name="テキスト ボックス 200"/>
        <xdr:cNvSpPr txBox="1"/>
      </xdr:nvSpPr>
      <xdr:spPr>
        <a:xfrm>
          <a:off x="1784427" y="1358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108445</xdr:rowOff>
    </xdr:from>
    <xdr:to>
      <xdr:col>1</xdr:col>
      <xdr:colOff>485775</xdr:colOff>
      <xdr:row>79</xdr:row>
      <xdr:rowOff>38595</xdr:rowOff>
    </xdr:to>
    <xdr:sp macro="" textlink="">
      <xdr:nvSpPr>
        <xdr:cNvPr id="202" name="円/楕円 201"/>
        <xdr:cNvSpPr/>
      </xdr:nvSpPr>
      <xdr:spPr>
        <a:xfrm>
          <a:off x="1079500" y="1348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29722</xdr:rowOff>
    </xdr:from>
    <xdr:ext cx="469744" cy="259045"/>
    <xdr:sp macro="" textlink="">
      <xdr:nvSpPr>
        <xdr:cNvPr id="203" name="テキスト ボックス 202"/>
        <xdr:cNvSpPr txBox="1"/>
      </xdr:nvSpPr>
      <xdr:spPr>
        <a:xfrm>
          <a:off x="895427" y="1357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150882</xdr:rowOff>
    </xdr:from>
    <xdr:to>
      <xdr:col>6</xdr:col>
      <xdr:colOff>511175</xdr:colOff>
      <xdr:row>99</xdr:row>
      <xdr:rowOff>28124</xdr:rowOff>
    </xdr:to>
    <xdr:cxnSp macro="">
      <xdr:nvCxnSpPr>
        <xdr:cNvPr id="233" name="直線コネクタ 232"/>
        <xdr:cNvCxnSpPr/>
      </xdr:nvCxnSpPr>
      <xdr:spPr>
        <a:xfrm flipV="1">
          <a:off x="3797300" y="16952982"/>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28124</xdr:rowOff>
    </xdr:from>
    <xdr:to>
      <xdr:col>5</xdr:col>
      <xdr:colOff>358775</xdr:colOff>
      <xdr:row>99</xdr:row>
      <xdr:rowOff>95941</xdr:rowOff>
    </xdr:to>
    <xdr:cxnSp macro="">
      <xdr:nvCxnSpPr>
        <xdr:cNvPr id="236" name="直線コネクタ 235"/>
        <xdr:cNvCxnSpPr/>
      </xdr:nvCxnSpPr>
      <xdr:spPr>
        <a:xfrm flipV="1">
          <a:off x="2908300" y="17001674"/>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95941</xdr:rowOff>
    </xdr:from>
    <xdr:to>
      <xdr:col>4</xdr:col>
      <xdr:colOff>155575</xdr:colOff>
      <xdr:row>99</xdr:row>
      <xdr:rowOff>133947</xdr:rowOff>
    </xdr:to>
    <xdr:cxnSp macro="">
      <xdr:nvCxnSpPr>
        <xdr:cNvPr id="239" name="直線コネクタ 238"/>
        <xdr:cNvCxnSpPr/>
      </xdr:nvCxnSpPr>
      <xdr:spPr>
        <a:xfrm flipV="1">
          <a:off x="2019300" y="17069491"/>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110344</xdr:rowOff>
    </xdr:from>
    <xdr:to>
      <xdr:col>2</xdr:col>
      <xdr:colOff>638175</xdr:colOff>
      <xdr:row>99</xdr:row>
      <xdr:rowOff>133947</xdr:rowOff>
    </xdr:to>
    <xdr:cxnSp macro="">
      <xdr:nvCxnSpPr>
        <xdr:cNvPr id="242" name="直線コネクタ 241"/>
        <xdr:cNvCxnSpPr/>
      </xdr:nvCxnSpPr>
      <xdr:spPr>
        <a:xfrm>
          <a:off x="1130300" y="17083894"/>
          <a:ext cx="8890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100082</xdr:rowOff>
    </xdr:from>
    <xdr:to>
      <xdr:col>6</xdr:col>
      <xdr:colOff>561975</xdr:colOff>
      <xdr:row>99</xdr:row>
      <xdr:rowOff>30232</xdr:rowOff>
    </xdr:to>
    <xdr:sp macro="" textlink="">
      <xdr:nvSpPr>
        <xdr:cNvPr id="252" name="円/楕円 251"/>
        <xdr:cNvSpPr/>
      </xdr:nvSpPr>
      <xdr:spPr>
        <a:xfrm>
          <a:off x="4584700" y="169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78509</xdr:rowOff>
    </xdr:from>
    <xdr:ext cx="534377" cy="259045"/>
    <xdr:sp macro="" textlink="">
      <xdr:nvSpPr>
        <xdr:cNvPr id="253" name="扶助費該当値テキスト"/>
        <xdr:cNvSpPr txBox="1"/>
      </xdr:nvSpPr>
      <xdr:spPr>
        <a:xfrm>
          <a:off x="4686300" y="1688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148774</xdr:rowOff>
    </xdr:from>
    <xdr:to>
      <xdr:col>5</xdr:col>
      <xdr:colOff>409575</xdr:colOff>
      <xdr:row>99</xdr:row>
      <xdr:rowOff>78924</xdr:rowOff>
    </xdr:to>
    <xdr:sp macro="" textlink="">
      <xdr:nvSpPr>
        <xdr:cNvPr id="254" name="円/楕円 253"/>
        <xdr:cNvSpPr/>
      </xdr:nvSpPr>
      <xdr:spPr>
        <a:xfrm>
          <a:off x="3746500" y="1695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70051</xdr:rowOff>
    </xdr:from>
    <xdr:ext cx="534377" cy="259045"/>
    <xdr:sp macro="" textlink="">
      <xdr:nvSpPr>
        <xdr:cNvPr id="255" name="テキスト ボックス 254"/>
        <xdr:cNvSpPr txBox="1"/>
      </xdr:nvSpPr>
      <xdr:spPr>
        <a:xfrm>
          <a:off x="3530111" y="1704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45141</xdr:rowOff>
    </xdr:from>
    <xdr:to>
      <xdr:col>4</xdr:col>
      <xdr:colOff>206375</xdr:colOff>
      <xdr:row>99</xdr:row>
      <xdr:rowOff>146741</xdr:rowOff>
    </xdr:to>
    <xdr:sp macro="" textlink="">
      <xdr:nvSpPr>
        <xdr:cNvPr id="256" name="円/楕円 255"/>
        <xdr:cNvSpPr/>
      </xdr:nvSpPr>
      <xdr:spPr>
        <a:xfrm>
          <a:off x="2857500" y="170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137868</xdr:rowOff>
    </xdr:from>
    <xdr:ext cx="534377" cy="259045"/>
    <xdr:sp macro="" textlink="">
      <xdr:nvSpPr>
        <xdr:cNvPr id="257" name="テキスト ボックス 256"/>
        <xdr:cNvSpPr txBox="1"/>
      </xdr:nvSpPr>
      <xdr:spPr>
        <a:xfrm>
          <a:off x="2641111" y="171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37,297</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83147</xdr:rowOff>
    </xdr:from>
    <xdr:to>
      <xdr:col>3</xdr:col>
      <xdr:colOff>3175</xdr:colOff>
      <xdr:row>100</xdr:row>
      <xdr:rowOff>13297</xdr:rowOff>
    </xdr:to>
    <xdr:sp macro="" textlink="">
      <xdr:nvSpPr>
        <xdr:cNvPr id="258" name="円/楕円 257"/>
        <xdr:cNvSpPr/>
      </xdr:nvSpPr>
      <xdr:spPr>
        <a:xfrm>
          <a:off x="1968500" y="170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100</xdr:row>
      <xdr:rowOff>4424</xdr:rowOff>
    </xdr:from>
    <xdr:ext cx="534377" cy="259045"/>
    <xdr:sp macro="" textlink="">
      <xdr:nvSpPr>
        <xdr:cNvPr id="259" name="テキスト ボックス 258"/>
        <xdr:cNvSpPr txBox="1"/>
      </xdr:nvSpPr>
      <xdr:spPr>
        <a:xfrm>
          <a:off x="1752111" y="1714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59544</xdr:rowOff>
    </xdr:from>
    <xdr:to>
      <xdr:col>1</xdr:col>
      <xdr:colOff>485775</xdr:colOff>
      <xdr:row>99</xdr:row>
      <xdr:rowOff>161144</xdr:rowOff>
    </xdr:to>
    <xdr:sp macro="" textlink="">
      <xdr:nvSpPr>
        <xdr:cNvPr id="260" name="円/楕円 259"/>
        <xdr:cNvSpPr/>
      </xdr:nvSpPr>
      <xdr:spPr>
        <a:xfrm>
          <a:off x="1079500" y="1703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152271</xdr:rowOff>
    </xdr:from>
    <xdr:ext cx="534377" cy="259045"/>
    <xdr:sp macro="" textlink="">
      <xdr:nvSpPr>
        <xdr:cNvPr id="261" name="テキスト ボックス 260"/>
        <xdr:cNvSpPr txBox="1"/>
      </xdr:nvSpPr>
      <xdr:spPr>
        <a:xfrm>
          <a:off x="863111" y="1712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148186</xdr:rowOff>
    </xdr:from>
    <xdr:to>
      <xdr:col>15</xdr:col>
      <xdr:colOff>180975</xdr:colOff>
      <xdr:row>37</xdr:row>
      <xdr:rowOff>9659</xdr:rowOff>
    </xdr:to>
    <xdr:cxnSp macro="">
      <xdr:nvCxnSpPr>
        <xdr:cNvPr id="288" name="直線コネクタ 287"/>
        <xdr:cNvCxnSpPr/>
      </xdr:nvCxnSpPr>
      <xdr:spPr>
        <a:xfrm flipV="1">
          <a:off x="9639300" y="6320386"/>
          <a:ext cx="838200" cy="3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9659</xdr:rowOff>
    </xdr:from>
    <xdr:to>
      <xdr:col>14</xdr:col>
      <xdr:colOff>28575</xdr:colOff>
      <xdr:row>37</xdr:row>
      <xdr:rowOff>48068</xdr:rowOff>
    </xdr:to>
    <xdr:cxnSp macro="">
      <xdr:nvCxnSpPr>
        <xdr:cNvPr id="291" name="直線コネクタ 290"/>
        <xdr:cNvCxnSpPr/>
      </xdr:nvCxnSpPr>
      <xdr:spPr>
        <a:xfrm flipV="1">
          <a:off x="8750300" y="6353309"/>
          <a:ext cx="889000" cy="3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33022</xdr:rowOff>
    </xdr:from>
    <xdr:to>
      <xdr:col>12</xdr:col>
      <xdr:colOff>511175</xdr:colOff>
      <xdr:row>37</xdr:row>
      <xdr:rowOff>48068</xdr:rowOff>
    </xdr:to>
    <xdr:cxnSp macro="">
      <xdr:nvCxnSpPr>
        <xdr:cNvPr id="294" name="直線コネクタ 293"/>
        <xdr:cNvCxnSpPr/>
      </xdr:nvCxnSpPr>
      <xdr:spPr>
        <a:xfrm>
          <a:off x="7861300" y="6376672"/>
          <a:ext cx="889000" cy="1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33022</xdr:rowOff>
    </xdr:from>
    <xdr:to>
      <xdr:col>11</xdr:col>
      <xdr:colOff>307975</xdr:colOff>
      <xdr:row>37</xdr:row>
      <xdr:rowOff>43345</xdr:rowOff>
    </xdr:to>
    <xdr:cxnSp macro="">
      <xdr:nvCxnSpPr>
        <xdr:cNvPr id="297" name="直線コネクタ 296"/>
        <xdr:cNvCxnSpPr/>
      </xdr:nvCxnSpPr>
      <xdr:spPr>
        <a:xfrm flipV="1">
          <a:off x="6972300" y="6376672"/>
          <a:ext cx="889000" cy="1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97386</xdr:rowOff>
    </xdr:from>
    <xdr:to>
      <xdr:col>15</xdr:col>
      <xdr:colOff>231775</xdr:colOff>
      <xdr:row>37</xdr:row>
      <xdr:rowOff>27536</xdr:rowOff>
    </xdr:to>
    <xdr:sp macro="" textlink="">
      <xdr:nvSpPr>
        <xdr:cNvPr id="307" name="円/楕円 306"/>
        <xdr:cNvSpPr/>
      </xdr:nvSpPr>
      <xdr:spPr>
        <a:xfrm>
          <a:off x="10426700" y="6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75813</xdr:rowOff>
    </xdr:from>
    <xdr:ext cx="534377" cy="259045"/>
    <xdr:sp macro="" textlink="">
      <xdr:nvSpPr>
        <xdr:cNvPr id="308" name="補助費等該当値テキスト"/>
        <xdr:cNvSpPr txBox="1"/>
      </xdr:nvSpPr>
      <xdr:spPr>
        <a:xfrm>
          <a:off x="10528300" y="624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130309</xdr:rowOff>
    </xdr:from>
    <xdr:to>
      <xdr:col>14</xdr:col>
      <xdr:colOff>79375</xdr:colOff>
      <xdr:row>37</xdr:row>
      <xdr:rowOff>60459</xdr:rowOff>
    </xdr:to>
    <xdr:sp macro="" textlink="">
      <xdr:nvSpPr>
        <xdr:cNvPr id="309" name="円/楕円 308"/>
        <xdr:cNvSpPr/>
      </xdr:nvSpPr>
      <xdr:spPr>
        <a:xfrm>
          <a:off x="9588500" y="6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51586</xdr:rowOff>
    </xdr:from>
    <xdr:ext cx="534377" cy="259045"/>
    <xdr:sp macro="" textlink="">
      <xdr:nvSpPr>
        <xdr:cNvPr id="310" name="テキスト ボックス 309"/>
        <xdr:cNvSpPr txBox="1"/>
      </xdr:nvSpPr>
      <xdr:spPr>
        <a:xfrm>
          <a:off x="9372111" y="63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168718</xdr:rowOff>
    </xdr:from>
    <xdr:to>
      <xdr:col>12</xdr:col>
      <xdr:colOff>561975</xdr:colOff>
      <xdr:row>37</xdr:row>
      <xdr:rowOff>98868</xdr:rowOff>
    </xdr:to>
    <xdr:sp macro="" textlink="">
      <xdr:nvSpPr>
        <xdr:cNvPr id="311" name="円/楕円 310"/>
        <xdr:cNvSpPr/>
      </xdr:nvSpPr>
      <xdr:spPr>
        <a:xfrm>
          <a:off x="8699500" y="634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89995</xdr:rowOff>
    </xdr:from>
    <xdr:ext cx="534377" cy="259045"/>
    <xdr:sp macro="" textlink="">
      <xdr:nvSpPr>
        <xdr:cNvPr id="312" name="テキスト ボックス 311"/>
        <xdr:cNvSpPr txBox="1"/>
      </xdr:nvSpPr>
      <xdr:spPr>
        <a:xfrm>
          <a:off x="8483111" y="643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57,542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153672</xdr:rowOff>
    </xdr:from>
    <xdr:to>
      <xdr:col>11</xdr:col>
      <xdr:colOff>358775</xdr:colOff>
      <xdr:row>37</xdr:row>
      <xdr:rowOff>83822</xdr:rowOff>
    </xdr:to>
    <xdr:sp macro="" textlink="">
      <xdr:nvSpPr>
        <xdr:cNvPr id="313" name="円/楕円 312"/>
        <xdr:cNvSpPr/>
      </xdr:nvSpPr>
      <xdr:spPr>
        <a:xfrm>
          <a:off x="7810500" y="63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74949</xdr:rowOff>
    </xdr:from>
    <xdr:ext cx="534377" cy="259045"/>
    <xdr:sp macro="" textlink="">
      <xdr:nvSpPr>
        <xdr:cNvPr id="314" name="テキスト ボックス 313"/>
        <xdr:cNvSpPr txBox="1"/>
      </xdr:nvSpPr>
      <xdr:spPr>
        <a:xfrm>
          <a:off x="7594111" y="64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163995</xdr:rowOff>
    </xdr:from>
    <xdr:to>
      <xdr:col>10</xdr:col>
      <xdr:colOff>155575</xdr:colOff>
      <xdr:row>37</xdr:row>
      <xdr:rowOff>94145</xdr:rowOff>
    </xdr:to>
    <xdr:sp macro="" textlink="">
      <xdr:nvSpPr>
        <xdr:cNvPr id="315" name="円/楕円 314"/>
        <xdr:cNvSpPr/>
      </xdr:nvSpPr>
      <xdr:spPr>
        <a:xfrm>
          <a:off x="6921500" y="633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85272</xdr:rowOff>
    </xdr:from>
    <xdr:ext cx="534377" cy="259045"/>
    <xdr:sp macro="" textlink="">
      <xdr:nvSpPr>
        <xdr:cNvPr id="316" name="テキスト ボックス 315"/>
        <xdr:cNvSpPr txBox="1"/>
      </xdr:nvSpPr>
      <xdr:spPr>
        <a:xfrm>
          <a:off x="6705111" y="64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49342</xdr:rowOff>
    </xdr:from>
    <xdr:to>
      <xdr:col>15</xdr:col>
      <xdr:colOff>180975</xdr:colOff>
      <xdr:row>57</xdr:row>
      <xdr:rowOff>132674</xdr:rowOff>
    </xdr:to>
    <xdr:cxnSp macro="">
      <xdr:nvCxnSpPr>
        <xdr:cNvPr id="345" name="直線コネクタ 344"/>
        <xdr:cNvCxnSpPr/>
      </xdr:nvCxnSpPr>
      <xdr:spPr>
        <a:xfrm>
          <a:off x="9639300" y="9821992"/>
          <a:ext cx="838200" cy="8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49342</xdr:rowOff>
    </xdr:from>
    <xdr:to>
      <xdr:col>14</xdr:col>
      <xdr:colOff>28575</xdr:colOff>
      <xdr:row>57</xdr:row>
      <xdr:rowOff>74275</xdr:rowOff>
    </xdr:to>
    <xdr:cxnSp macro="">
      <xdr:nvCxnSpPr>
        <xdr:cNvPr id="348" name="直線コネクタ 347"/>
        <xdr:cNvCxnSpPr/>
      </xdr:nvCxnSpPr>
      <xdr:spPr>
        <a:xfrm flipV="1">
          <a:off x="8750300" y="9821992"/>
          <a:ext cx="889000" cy="2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74275</xdr:rowOff>
    </xdr:from>
    <xdr:to>
      <xdr:col>12</xdr:col>
      <xdr:colOff>511175</xdr:colOff>
      <xdr:row>58</xdr:row>
      <xdr:rowOff>52477</xdr:rowOff>
    </xdr:to>
    <xdr:cxnSp macro="">
      <xdr:nvCxnSpPr>
        <xdr:cNvPr id="351" name="直線コネクタ 350"/>
        <xdr:cNvCxnSpPr/>
      </xdr:nvCxnSpPr>
      <xdr:spPr>
        <a:xfrm flipV="1">
          <a:off x="7861300" y="9846925"/>
          <a:ext cx="889000" cy="1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37432</xdr:rowOff>
    </xdr:from>
    <xdr:to>
      <xdr:col>11</xdr:col>
      <xdr:colOff>307975</xdr:colOff>
      <xdr:row>58</xdr:row>
      <xdr:rowOff>52477</xdr:rowOff>
    </xdr:to>
    <xdr:cxnSp macro="">
      <xdr:nvCxnSpPr>
        <xdr:cNvPr id="354" name="直線コネクタ 353"/>
        <xdr:cNvCxnSpPr/>
      </xdr:nvCxnSpPr>
      <xdr:spPr>
        <a:xfrm>
          <a:off x="6972300" y="9810082"/>
          <a:ext cx="889000" cy="18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81874</xdr:rowOff>
    </xdr:from>
    <xdr:to>
      <xdr:col>15</xdr:col>
      <xdr:colOff>231775</xdr:colOff>
      <xdr:row>58</xdr:row>
      <xdr:rowOff>12024</xdr:rowOff>
    </xdr:to>
    <xdr:sp macro="" textlink="">
      <xdr:nvSpPr>
        <xdr:cNvPr id="364" name="円/楕円 363"/>
        <xdr:cNvSpPr/>
      </xdr:nvSpPr>
      <xdr:spPr>
        <a:xfrm>
          <a:off x="10426700" y="98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60301</xdr:rowOff>
    </xdr:from>
    <xdr:ext cx="534377" cy="259045"/>
    <xdr:sp macro="" textlink="">
      <xdr:nvSpPr>
        <xdr:cNvPr id="365" name="普通建設事業費該当値テキスト"/>
        <xdr:cNvSpPr txBox="1"/>
      </xdr:nvSpPr>
      <xdr:spPr>
        <a:xfrm>
          <a:off x="10528300" y="983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169992</xdr:rowOff>
    </xdr:from>
    <xdr:to>
      <xdr:col>14</xdr:col>
      <xdr:colOff>79375</xdr:colOff>
      <xdr:row>57</xdr:row>
      <xdr:rowOff>100142</xdr:rowOff>
    </xdr:to>
    <xdr:sp macro="" textlink="">
      <xdr:nvSpPr>
        <xdr:cNvPr id="366" name="円/楕円 365"/>
        <xdr:cNvSpPr/>
      </xdr:nvSpPr>
      <xdr:spPr>
        <a:xfrm>
          <a:off x="9588500" y="977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91269</xdr:rowOff>
    </xdr:from>
    <xdr:ext cx="534377" cy="259045"/>
    <xdr:sp macro="" textlink="">
      <xdr:nvSpPr>
        <xdr:cNvPr id="367" name="テキスト ボックス 366"/>
        <xdr:cNvSpPr txBox="1"/>
      </xdr:nvSpPr>
      <xdr:spPr>
        <a:xfrm>
          <a:off x="9372111" y="98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23475</xdr:rowOff>
    </xdr:from>
    <xdr:to>
      <xdr:col>12</xdr:col>
      <xdr:colOff>561975</xdr:colOff>
      <xdr:row>57</xdr:row>
      <xdr:rowOff>125075</xdr:rowOff>
    </xdr:to>
    <xdr:sp macro="" textlink="">
      <xdr:nvSpPr>
        <xdr:cNvPr id="368" name="円/楕円 367"/>
        <xdr:cNvSpPr/>
      </xdr:nvSpPr>
      <xdr:spPr>
        <a:xfrm>
          <a:off x="8699500" y="979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116202</xdr:rowOff>
    </xdr:from>
    <xdr:ext cx="534377" cy="259045"/>
    <xdr:sp macro="" textlink="">
      <xdr:nvSpPr>
        <xdr:cNvPr id="369" name="テキスト ボックス 368"/>
        <xdr:cNvSpPr txBox="1"/>
      </xdr:nvSpPr>
      <xdr:spPr>
        <a:xfrm>
          <a:off x="8483111" y="98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82,172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1677</xdr:rowOff>
    </xdr:from>
    <xdr:to>
      <xdr:col>11</xdr:col>
      <xdr:colOff>358775</xdr:colOff>
      <xdr:row>58</xdr:row>
      <xdr:rowOff>103277</xdr:rowOff>
    </xdr:to>
    <xdr:sp macro="" textlink="">
      <xdr:nvSpPr>
        <xdr:cNvPr id="370" name="円/楕円 369"/>
        <xdr:cNvSpPr/>
      </xdr:nvSpPr>
      <xdr:spPr>
        <a:xfrm>
          <a:off x="7810500" y="994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94404</xdr:rowOff>
    </xdr:from>
    <xdr:ext cx="534377" cy="259045"/>
    <xdr:sp macro="" textlink="">
      <xdr:nvSpPr>
        <xdr:cNvPr id="371" name="テキスト ボックス 370"/>
        <xdr:cNvSpPr txBox="1"/>
      </xdr:nvSpPr>
      <xdr:spPr>
        <a:xfrm>
          <a:off x="7594111" y="1003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158082</xdr:rowOff>
    </xdr:from>
    <xdr:to>
      <xdr:col>10</xdr:col>
      <xdr:colOff>155575</xdr:colOff>
      <xdr:row>57</xdr:row>
      <xdr:rowOff>88232</xdr:rowOff>
    </xdr:to>
    <xdr:sp macro="" textlink="">
      <xdr:nvSpPr>
        <xdr:cNvPr id="372" name="円/楕円 371"/>
        <xdr:cNvSpPr/>
      </xdr:nvSpPr>
      <xdr:spPr>
        <a:xfrm>
          <a:off x="6921500" y="97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79359</xdr:rowOff>
    </xdr:from>
    <xdr:ext cx="534377" cy="259045"/>
    <xdr:sp macro="" textlink="">
      <xdr:nvSpPr>
        <xdr:cNvPr id="373" name="テキスト ボックス 372"/>
        <xdr:cNvSpPr txBox="1"/>
      </xdr:nvSpPr>
      <xdr:spPr>
        <a:xfrm>
          <a:off x="6705111" y="985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98378</xdr:rowOff>
    </xdr:from>
    <xdr:to>
      <xdr:col>15</xdr:col>
      <xdr:colOff>180975</xdr:colOff>
      <xdr:row>77</xdr:row>
      <xdr:rowOff>110649</xdr:rowOff>
    </xdr:to>
    <xdr:cxnSp macro="">
      <xdr:nvCxnSpPr>
        <xdr:cNvPr id="400" name="直線コネクタ 399"/>
        <xdr:cNvCxnSpPr/>
      </xdr:nvCxnSpPr>
      <xdr:spPr>
        <a:xfrm flipV="1">
          <a:off x="9639300" y="13300028"/>
          <a:ext cx="838200" cy="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47578</xdr:rowOff>
    </xdr:from>
    <xdr:to>
      <xdr:col>15</xdr:col>
      <xdr:colOff>231775</xdr:colOff>
      <xdr:row>77</xdr:row>
      <xdr:rowOff>149178</xdr:rowOff>
    </xdr:to>
    <xdr:sp macro="" textlink="">
      <xdr:nvSpPr>
        <xdr:cNvPr id="410" name="円/楕円 409"/>
        <xdr:cNvSpPr/>
      </xdr:nvSpPr>
      <xdr:spPr>
        <a:xfrm>
          <a:off x="10426700" y="1324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26005</xdr:rowOff>
    </xdr:from>
    <xdr:ext cx="534377" cy="259045"/>
    <xdr:sp macro="" textlink="">
      <xdr:nvSpPr>
        <xdr:cNvPr id="411" name="普通建設事業費 （ うち新規整備　）該当値テキスト"/>
        <xdr:cNvSpPr txBox="1"/>
      </xdr:nvSpPr>
      <xdr:spPr>
        <a:xfrm>
          <a:off x="10528300" y="132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46,538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59849</xdr:rowOff>
    </xdr:from>
    <xdr:to>
      <xdr:col>14</xdr:col>
      <xdr:colOff>79375</xdr:colOff>
      <xdr:row>77</xdr:row>
      <xdr:rowOff>161449</xdr:rowOff>
    </xdr:to>
    <xdr:sp macro="" textlink="">
      <xdr:nvSpPr>
        <xdr:cNvPr id="412" name="円/楕円 411"/>
        <xdr:cNvSpPr/>
      </xdr:nvSpPr>
      <xdr:spPr>
        <a:xfrm>
          <a:off x="9588500" y="132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152576</xdr:rowOff>
    </xdr:from>
    <xdr:ext cx="534377" cy="259045"/>
    <xdr:sp macro="" textlink="">
      <xdr:nvSpPr>
        <xdr:cNvPr id="413" name="テキスト ボックス 412"/>
        <xdr:cNvSpPr txBox="1"/>
      </xdr:nvSpPr>
      <xdr:spPr>
        <a:xfrm>
          <a:off x="9372111" y="133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43,854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101360</xdr:rowOff>
    </xdr:from>
    <xdr:to>
      <xdr:col>15</xdr:col>
      <xdr:colOff>180975</xdr:colOff>
      <xdr:row>97</xdr:row>
      <xdr:rowOff>152411</xdr:rowOff>
    </xdr:to>
    <xdr:cxnSp macro="">
      <xdr:nvCxnSpPr>
        <xdr:cNvPr id="440" name="直線コネクタ 439"/>
        <xdr:cNvCxnSpPr/>
      </xdr:nvCxnSpPr>
      <xdr:spPr>
        <a:xfrm>
          <a:off x="9639300" y="16560560"/>
          <a:ext cx="838200" cy="2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101611</xdr:rowOff>
    </xdr:from>
    <xdr:to>
      <xdr:col>15</xdr:col>
      <xdr:colOff>231775</xdr:colOff>
      <xdr:row>98</xdr:row>
      <xdr:rowOff>31761</xdr:rowOff>
    </xdr:to>
    <xdr:sp macro="" textlink="">
      <xdr:nvSpPr>
        <xdr:cNvPr id="450" name="円/楕円 449"/>
        <xdr:cNvSpPr/>
      </xdr:nvSpPr>
      <xdr:spPr>
        <a:xfrm>
          <a:off x="10426700" y="167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80038</xdr:rowOff>
    </xdr:from>
    <xdr:ext cx="534377" cy="259045"/>
    <xdr:sp macro="" textlink="">
      <xdr:nvSpPr>
        <xdr:cNvPr id="451" name="普通建設事業費 （ うち更新整備　）該当値テキスト"/>
        <xdr:cNvSpPr txBox="1"/>
      </xdr:nvSpPr>
      <xdr:spPr>
        <a:xfrm>
          <a:off x="10528300" y="167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17,360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50560</xdr:rowOff>
    </xdr:from>
    <xdr:to>
      <xdr:col>14</xdr:col>
      <xdr:colOff>79375</xdr:colOff>
      <xdr:row>96</xdr:row>
      <xdr:rowOff>152160</xdr:rowOff>
    </xdr:to>
    <xdr:sp macro="" textlink="">
      <xdr:nvSpPr>
        <xdr:cNvPr id="452" name="円/楕円 451"/>
        <xdr:cNvSpPr/>
      </xdr:nvSpPr>
      <xdr:spPr>
        <a:xfrm>
          <a:off x="9588500" y="16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143287</xdr:rowOff>
    </xdr:from>
    <xdr:ext cx="534377" cy="259045"/>
    <xdr:sp macro="" textlink="">
      <xdr:nvSpPr>
        <xdr:cNvPr id="453" name="テキスト ボックス 452"/>
        <xdr:cNvSpPr txBox="1"/>
      </xdr:nvSpPr>
      <xdr:spPr>
        <a:xfrm>
          <a:off x="9372111" y="1660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11981</xdr:rowOff>
    </xdr:from>
    <xdr:to>
      <xdr:col>23</xdr:col>
      <xdr:colOff>517525</xdr:colOff>
      <xdr:row>39</xdr:row>
      <xdr:rowOff>44016</xdr:rowOff>
    </xdr:to>
    <xdr:cxnSp macro="">
      <xdr:nvCxnSpPr>
        <xdr:cNvPr id="482" name="直線コネクタ 481"/>
        <xdr:cNvCxnSpPr/>
      </xdr:nvCxnSpPr>
      <xdr:spPr>
        <a:xfrm>
          <a:off x="15481300" y="6698531"/>
          <a:ext cx="8382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170500</xdr:rowOff>
    </xdr:from>
    <xdr:to>
      <xdr:col>22</xdr:col>
      <xdr:colOff>365125</xdr:colOff>
      <xdr:row>39</xdr:row>
      <xdr:rowOff>11981</xdr:rowOff>
    </xdr:to>
    <xdr:cxnSp macro="">
      <xdr:nvCxnSpPr>
        <xdr:cNvPr id="485" name="直線コネクタ 484"/>
        <xdr:cNvCxnSpPr/>
      </xdr:nvCxnSpPr>
      <xdr:spPr>
        <a:xfrm>
          <a:off x="14592300" y="6685600"/>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170500</xdr:rowOff>
    </xdr:from>
    <xdr:to>
      <xdr:col>21</xdr:col>
      <xdr:colOff>161925</xdr:colOff>
      <xdr:row>39</xdr:row>
      <xdr:rowOff>39413</xdr:rowOff>
    </xdr:to>
    <xdr:cxnSp macro="">
      <xdr:nvCxnSpPr>
        <xdr:cNvPr id="488" name="直線コネクタ 487"/>
        <xdr:cNvCxnSpPr/>
      </xdr:nvCxnSpPr>
      <xdr:spPr>
        <a:xfrm flipV="1">
          <a:off x="13703300" y="6685600"/>
          <a:ext cx="8890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39413</xdr:rowOff>
    </xdr:from>
    <xdr:to>
      <xdr:col>19</xdr:col>
      <xdr:colOff>644525</xdr:colOff>
      <xdr:row>39</xdr:row>
      <xdr:rowOff>42911</xdr:rowOff>
    </xdr:to>
    <xdr:cxnSp macro="">
      <xdr:nvCxnSpPr>
        <xdr:cNvPr id="491" name="直線コネクタ 490"/>
        <xdr:cNvCxnSpPr/>
      </xdr:nvCxnSpPr>
      <xdr:spPr>
        <a:xfrm flipV="1">
          <a:off x="12814300" y="672596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164666</xdr:rowOff>
    </xdr:from>
    <xdr:to>
      <xdr:col>23</xdr:col>
      <xdr:colOff>568325</xdr:colOff>
      <xdr:row>39</xdr:row>
      <xdr:rowOff>94816</xdr:rowOff>
    </xdr:to>
    <xdr:sp macro="" textlink="">
      <xdr:nvSpPr>
        <xdr:cNvPr id="501" name="円/楕円 500"/>
        <xdr:cNvSpPr/>
      </xdr:nvSpPr>
      <xdr:spPr>
        <a:xfrm>
          <a:off x="16268700" y="667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79593</xdr:rowOff>
    </xdr:from>
    <xdr:ext cx="313932" cy="259045"/>
    <xdr:sp macro="" textlink="">
      <xdr:nvSpPr>
        <xdr:cNvPr id="502" name="災害復旧事業費該当値テキスト"/>
        <xdr:cNvSpPr txBox="1"/>
      </xdr:nvSpPr>
      <xdr:spPr>
        <a:xfrm>
          <a:off x="16370300" y="6594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132631</xdr:rowOff>
    </xdr:from>
    <xdr:to>
      <xdr:col>22</xdr:col>
      <xdr:colOff>415925</xdr:colOff>
      <xdr:row>39</xdr:row>
      <xdr:rowOff>62781</xdr:rowOff>
    </xdr:to>
    <xdr:sp macro="" textlink="">
      <xdr:nvSpPr>
        <xdr:cNvPr id="503" name="円/楕円 502"/>
        <xdr:cNvSpPr/>
      </xdr:nvSpPr>
      <xdr:spPr>
        <a:xfrm>
          <a:off x="15430500" y="66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53908</xdr:rowOff>
    </xdr:from>
    <xdr:ext cx="469744" cy="259045"/>
    <xdr:sp macro="" textlink="">
      <xdr:nvSpPr>
        <xdr:cNvPr id="504" name="テキスト ボックス 503"/>
        <xdr:cNvSpPr txBox="1"/>
      </xdr:nvSpPr>
      <xdr:spPr>
        <a:xfrm>
          <a:off x="15246427" y="674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119700</xdr:rowOff>
    </xdr:from>
    <xdr:to>
      <xdr:col>21</xdr:col>
      <xdr:colOff>212725</xdr:colOff>
      <xdr:row>39</xdr:row>
      <xdr:rowOff>49850</xdr:rowOff>
    </xdr:to>
    <xdr:sp macro="" textlink="">
      <xdr:nvSpPr>
        <xdr:cNvPr id="505" name="円/楕円 504"/>
        <xdr:cNvSpPr/>
      </xdr:nvSpPr>
      <xdr:spPr>
        <a:xfrm>
          <a:off x="14541500" y="66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40977</xdr:rowOff>
    </xdr:from>
    <xdr:ext cx="469744" cy="259045"/>
    <xdr:sp macro="" textlink="">
      <xdr:nvSpPr>
        <xdr:cNvPr id="506" name="テキスト ボックス 505"/>
        <xdr:cNvSpPr txBox="1"/>
      </xdr:nvSpPr>
      <xdr:spPr>
        <a:xfrm>
          <a:off x="14357427" y="672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160063</xdr:rowOff>
    </xdr:from>
    <xdr:to>
      <xdr:col>20</xdr:col>
      <xdr:colOff>9525</xdr:colOff>
      <xdr:row>39</xdr:row>
      <xdr:rowOff>90213</xdr:rowOff>
    </xdr:to>
    <xdr:sp macro="" textlink="">
      <xdr:nvSpPr>
        <xdr:cNvPr id="507" name="円/楕円 506"/>
        <xdr:cNvSpPr/>
      </xdr:nvSpPr>
      <xdr:spPr>
        <a:xfrm>
          <a:off x="13652500" y="667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81340</xdr:rowOff>
    </xdr:from>
    <xdr:ext cx="378565" cy="259045"/>
    <xdr:sp macro="" textlink="">
      <xdr:nvSpPr>
        <xdr:cNvPr id="508" name="テキスト ボックス 507"/>
        <xdr:cNvSpPr txBox="1"/>
      </xdr:nvSpPr>
      <xdr:spPr>
        <a:xfrm>
          <a:off x="13514017" y="6767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163561</xdr:rowOff>
    </xdr:from>
    <xdr:to>
      <xdr:col>18</xdr:col>
      <xdr:colOff>492125</xdr:colOff>
      <xdr:row>39</xdr:row>
      <xdr:rowOff>93711</xdr:rowOff>
    </xdr:to>
    <xdr:sp macro="" textlink="">
      <xdr:nvSpPr>
        <xdr:cNvPr id="509" name="円/楕円 508"/>
        <xdr:cNvSpPr/>
      </xdr:nvSpPr>
      <xdr:spPr>
        <a:xfrm>
          <a:off x="12763500" y="6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84838</xdr:rowOff>
    </xdr:from>
    <xdr:ext cx="378565" cy="259045"/>
    <xdr:sp macro="" textlink="">
      <xdr:nvSpPr>
        <xdr:cNvPr id="510" name="テキスト ボックス 509"/>
        <xdr:cNvSpPr txBox="1"/>
      </xdr:nvSpPr>
      <xdr:spPr>
        <a:xfrm>
          <a:off x="12625017" y="677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109057</xdr:rowOff>
    </xdr:from>
    <xdr:to>
      <xdr:col>23</xdr:col>
      <xdr:colOff>517525</xdr:colOff>
      <xdr:row>76</xdr:row>
      <xdr:rowOff>143427</xdr:rowOff>
    </xdr:to>
    <xdr:cxnSp macro="">
      <xdr:nvCxnSpPr>
        <xdr:cNvPr id="584" name="直線コネクタ 583"/>
        <xdr:cNvCxnSpPr/>
      </xdr:nvCxnSpPr>
      <xdr:spPr>
        <a:xfrm>
          <a:off x="15481300" y="13139257"/>
          <a:ext cx="8382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106593</xdr:rowOff>
    </xdr:from>
    <xdr:to>
      <xdr:col>22</xdr:col>
      <xdr:colOff>365125</xdr:colOff>
      <xdr:row>76</xdr:row>
      <xdr:rowOff>109057</xdr:rowOff>
    </xdr:to>
    <xdr:cxnSp macro="">
      <xdr:nvCxnSpPr>
        <xdr:cNvPr id="587" name="直線コネクタ 586"/>
        <xdr:cNvCxnSpPr/>
      </xdr:nvCxnSpPr>
      <xdr:spPr>
        <a:xfrm>
          <a:off x="14592300" y="13136793"/>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102124</xdr:rowOff>
    </xdr:from>
    <xdr:to>
      <xdr:col>21</xdr:col>
      <xdr:colOff>161925</xdr:colOff>
      <xdr:row>76</xdr:row>
      <xdr:rowOff>106593</xdr:rowOff>
    </xdr:to>
    <xdr:cxnSp macro="">
      <xdr:nvCxnSpPr>
        <xdr:cNvPr id="590" name="直線コネクタ 589"/>
        <xdr:cNvCxnSpPr/>
      </xdr:nvCxnSpPr>
      <xdr:spPr>
        <a:xfrm>
          <a:off x="13703300" y="13132324"/>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101043</xdr:rowOff>
    </xdr:from>
    <xdr:to>
      <xdr:col>19</xdr:col>
      <xdr:colOff>644525</xdr:colOff>
      <xdr:row>76</xdr:row>
      <xdr:rowOff>102124</xdr:rowOff>
    </xdr:to>
    <xdr:cxnSp macro="">
      <xdr:nvCxnSpPr>
        <xdr:cNvPr id="593" name="直線コネクタ 592"/>
        <xdr:cNvCxnSpPr/>
      </xdr:nvCxnSpPr>
      <xdr:spPr>
        <a:xfrm>
          <a:off x="12814300" y="13131243"/>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92627</xdr:rowOff>
    </xdr:from>
    <xdr:to>
      <xdr:col>23</xdr:col>
      <xdr:colOff>568325</xdr:colOff>
      <xdr:row>77</xdr:row>
      <xdr:rowOff>22777</xdr:rowOff>
    </xdr:to>
    <xdr:sp macro="" textlink="">
      <xdr:nvSpPr>
        <xdr:cNvPr id="603" name="円/楕円 602"/>
        <xdr:cNvSpPr/>
      </xdr:nvSpPr>
      <xdr:spPr>
        <a:xfrm>
          <a:off x="16268700" y="131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71054</xdr:rowOff>
    </xdr:from>
    <xdr:ext cx="534377" cy="259045"/>
    <xdr:sp macro="" textlink="">
      <xdr:nvSpPr>
        <xdr:cNvPr id="604" name="公債費該当値テキスト"/>
        <xdr:cNvSpPr txBox="1"/>
      </xdr:nvSpPr>
      <xdr:spPr>
        <a:xfrm>
          <a:off x="16370300" y="1310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39,348</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58257</xdr:rowOff>
    </xdr:from>
    <xdr:to>
      <xdr:col>22</xdr:col>
      <xdr:colOff>415925</xdr:colOff>
      <xdr:row>76</xdr:row>
      <xdr:rowOff>159857</xdr:rowOff>
    </xdr:to>
    <xdr:sp macro="" textlink="">
      <xdr:nvSpPr>
        <xdr:cNvPr id="605" name="円/楕円 604"/>
        <xdr:cNvSpPr/>
      </xdr:nvSpPr>
      <xdr:spPr>
        <a:xfrm>
          <a:off x="15430500" y="130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150984</xdr:rowOff>
    </xdr:from>
    <xdr:ext cx="534377" cy="259045"/>
    <xdr:sp macro="" textlink="">
      <xdr:nvSpPr>
        <xdr:cNvPr id="606" name="テキスト ボックス 605"/>
        <xdr:cNvSpPr txBox="1"/>
      </xdr:nvSpPr>
      <xdr:spPr>
        <a:xfrm>
          <a:off x="15214111" y="131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55793</xdr:rowOff>
    </xdr:from>
    <xdr:to>
      <xdr:col>21</xdr:col>
      <xdr:colOff>212725</xdr:colOff>
      <xdr:row>76</xdr:row>
      <xdr:rowOff>157393</xdr:rowOff>
    </xdr:to>
    <xdr:sp macro="" textlink="">
      <xdr:nvSpPr>
        <xdr:cNvPr id="607" name="円/楕円 606"/>
        <xdr:cNvSpPr/>
      </xdr:nvSpPr>
      <xdr:spPr>
        <a:xfrm>
          <a:off x="14541500" y="130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148520</xdr:rowOff>
    </xdr:from>
    <xdr:ext cx="534377" cy="259045"/>
    <xdr:sp macro="" textlink="">
      <xdr:nvSpPr>
        <xdr:cNvPr id="608" name="テキスト ボックス 607"/>
        <xdr:cNvSpPr txBox="1"/>
      </xdr:nvSpPr>
      <xdr:spPr>
        <a:xfrm>
          <a:off x="14325111" y="131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51324</xdr:rowOff>
    </xdr:from>
    <xdr:to>
      <xdr:col>20</xdr:col>
      <xdr:colOff>9525</xdr:colOff>
      <xdr:row>76</xdr:row>
      <xdr:rowOff>152924</xdr:rowOff>
    </xdr:to>
    <xdr:sp macro="" textlink="">
      <xdr:nvSpPr>
        <xdr:cNvPr id="609" name="円/楕円 608"/>
        <xdr:cNvSpPr/>
      </xdr:nvSpPr>
      <xdr:spPr>
        <a:xfrm>
          <a:off x="13652500" y="130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144051</xdr:rowOff>
    </xdr:from>
    <xdr:ext cx="534377" cy="259045"/>
    <xdr:sp macro="" textlink="">
      <xdr:nvSpPr>
        <xdr:cNvPr id="610" name="テキスト ボックス 609"/>
        <xdr:cNvSpPr txBox="1"/>
      </xdr:nvSpPr>
      <xdr:spPr>
        <a:xfrm>
          <a:off x="13436111" y="131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50243</xdr:rowOff>
    </xdr:from>
    <xdr:to>
      <xdr:col>18</xdr:col>
      <xdr:colOff>492125</xdr:colOff>
      <xdr:row>76</xdr:row>
      <xdr:rowOff>151843</xdr:rowOff>
    </xdr:to>
    <xdr:sp macro="" textlink="">
      <xdr:nvSpPr>
        <xdr:cNvPr id="611" name="円/楕円 610"/>
        <xdr:cNvSpPr/>
      </xdr:nvSpPr>
      <xdr:spPr>
        <a:xfrm>
          <a:off x="12763500" y="130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142970</xdr:rowOff>
    </xdr:from>
    <xdr:ext cx="534377" cy="259045"/>
    <xdr:sp macro="" textlink="">
      <xdr:nvSpPr>
        <xdr:cNvPr id="612" name="テキスト ボックス 611"/>
        <xdr:cNvSpPr txBox="1"/>
      </xdr:nvSpPr>
      <xdr:spPr>
        <a:xfrm>
          <a:off x="12547111" y="1317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21875</xdr:rowOff>
    </xdr:from>
    <xdr:to>
      <xdr:col>23</xdr:col>
      <xdr:colOff>517525</xdr:colOff>
      <xdr:row>98</xdr:row>
      <xdr:rowOff>31545</xdr:rowOff>
    </xdr:to>
    <xdr:cxnSp macro="">
      <xdr:nvCxnSpPr>
        <xdr:cNvPr id="639" name="直線コネクタ 638"/>
        <xdr:cNvCxnSpPr/>
      </xdr:nvCxnSpPr>
      <xdr:spPr>
        <a:xfrm>
          <a:off x="15481300" y="16823975"/>
          <a:ext cx="838200" cy="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21875</xdr:rowOff>
    </xdr:from>
    <xdr:to>
      <xdr:col>22</xdr:col>
      <xdr:colOff>365125</xdr:colOff>
      <xdr:row>98</xdr:row>
      <xdr:rowOff>58551</xdr:rowOff>
    </xdr:to>
    <xdr:cxnSp macro="">
      <xdr:nvCxnSpPr>
        <xdr:cNvPr id="642" name="直線コネクタ 641"/>
        <xdr:cNvCxnSpPr/>
      </xdr:nvCxnSpPr>
      <xdr:spPr>
        <a:xfrm flipV="1">
          <a:off x="14592300" y="16823975"/>
          <a:ext cx="889000" cy="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58551</xdr:rowOff>
    </xdr:from>
    <xdr:to>
      <xdr:col>21</xdr:col>
      <xdr:colOff>161925</xdr:colOff>
      <xdr:row>98</xdr:row>
      <xdr:rowOff>66785</xdr:rowOff>
    </xdr:to>
    <xdr:cxnSp macro="">
      <xdr:nvCxnSpPr>
        <xdr:cNvPr id="645" name="直線コネクタ 644"/>
        <xdr:cNvCxnSpPr/>
      </xdr:nvCxnSpPr>
      <xdr:spPr>
        <a:xfrm flipV="1">
          <a:off x="13703300" y="16860651"/>
          <a:ext cx="8890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66785</xdr:rowOff>
    </xdr:from>
    <xdr:to>
      <xdr:col>19</xdr:col>
      <xdr:colOff>644525</xdr:colOff>
      <xdr:row>98</xdr:row>
      <xdr:rowOff>74603</xdr:rowOff>
    </xdr:to>
    <xdr:cxnSp macro="">
      <xdr:nvCxnSpPr>
        <xdr:cNvPr id="648" name="直線コネクタ 647"/>
        <xdr:cNvCxnSpPr/>
      </xdr:nvCxnSpPr>
      <xdr:spPr>
        <a:xfrm flipV="1">
          <a:off x="12814300" y="16868885"/>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152195</xdr:rowOff>
    </xdr:from>
    <xdr:to>
      <xdr:col>23</xdr:col>
      <xdr:colOff>568325</xdr:colOff>
      <xdr:row>98</xdr:row>
      <xdr:rowOff>82345</xdr:rowOff>
    </xdr:to>
    <xdr:sp macro="" textlink="">
      <xdr:nvSpPr>
        <xdr:cNvPr id="658" name="円/楕円 657"/>
        <xdr:cNvSpPr/>
      </xdr:nvSpPr>
      <xdr:spPr>
        <a:xfrm>
          <a:off x="16268700" y="167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67122</xdr:rowOff>
    </xdr:from>
    <xdr:ext cx="534377" cy="259045"/>
    <xdr:sp macro="" textlink="">
      <xdr:nvSpPr>
        <xdr:cNvPr id="659" name="積立金該当値テキスト"/>
        <xdr:cNvSpPr txBox="1"/>
      </xdr:nvSpPr>
      <xdr:spPr>
        <a:xfrm>
          <a:off x="16370300" y="1669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23,656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142525</xdr:rowOff>
    </xdr:from>
    <xdr:to>
      <xdr:col>22</xdr:col>
      <xdr:colOff>415925</xdr:colOff>
      <xdr:row>98</xdr:row>
      <xdr:rowOff>72675</xdr:rowOff>
    </xdr:to>
    <xdr:sp macro="" textlink="">
      <xdr:nvSpPr>
        <xdr:cNvPr id="660" name="円/楕円 659"/>
        <xdr:cNvSpPr/>
      </xdr:nvSpPr>
      <xdr:spPr>
        <a:xfrm>
          <a:off x="15430500" y="1677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63802</xdr:rowOff>
    </xdr:from>
    <xdr:ext cx="534377" cy="259045"/>
    <xdr:sp macro="" textlink="">
      <xdr:nvSpPr>
        <xdr:cNvPr id="661" name="テキスト ボックス 660"/>
        <xdr:cNvSpPr txBox="1"/>
      </xdr:nvSpPr>
      <xdr:spPr>
        <a:xfrm>
          <a:off x="15214111" y="168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7751</xdr:rowOff>
    </xdr:from>
    <xdr:to>
      <xdr:col>21</xdr:col>
      <xdr:colOff>212725</xdr:colOff>
      <xdr:row>98</xdr:row>
      <xdr:rowOff>109351</xdr:rowOff>
    </xdr:to>
    <xdr:sp macro="" textlink="">
      <xdr:nvSpPr>
        <xdr:cNvPr id="662" name="円/楕円 661"/>
        <xdr:cNvSpPr/>
      </xdr:nvSpPr>
      <xdr:spPr>
        <a:xfrm>
          <a:off x="14541500" y="168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100478</xdr:rowOff>
    </xdr:from>
    <xdr:ext cx="534377" cy="259045"/>
    <xdr:sp macro="" textlink="">
      <xdr:nvSpPr>
        <xdr:cNvPr id="663" name="テキスト ボックス 662"/>
        <xdr:cNvSpPr txBox="1"/>
      </xdr:nvSpPr>
      <xdr:spPr>
        <a:xfrm>
          <a:off x="14325111" y="169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15985</xdr:rowOff>
    </xdr:from>
    <xdr:to>
      <xdr:col>20</xdr:col>
      <xdr:colOff>9525</xdr:colOff>
      <xdr:row>98</xdr:row>
      <xdr:rowOff>117585</xdr:rowOff>
    </xdr:to>
    <xdr:sp macro="" textlink="">
      <xdr:nvSpPr>
        <xdr:cNvPr id="664" name="円/楕円 663"/>
        <xdr:cNvSpPr/>
      </xdr:nvSpPr>
      <xdr:spPr>
        <a:xfrm>
          <a:off x="13652500" y="1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108712</xdr:rowOff>
    </xdr:from>
    <xdr:ext cx="534377" cy="259045"/>
    <xdr:sp macro="" textlink="">
      <xdr:nvSpPr>
        <xdr:cNvPr id="665" name="テキスト ボックス 664"/>
        <xdr:cNvSpPr txBox="1"/>
      </xdr:nvSpPr>
      <xdr:spPr>
        <a:xfrm>
          <a:off x="13436111" y="169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23803</xdr:rowOff>
    </xdr:from>
    <xdr:to>
      <xdr:col>18</xdr:col>
      <xdr:colOff>492125</xdr:colOff>
      <xdr:row>98</xdr:row>
      <xdr:rowOff>125403</xdr:rowOff>
    </xdr:to>
    <xdr:sp macro="" textlink="">
      <xdr:nvSpPr>
        <xdr:cNvPr id="666" name="円/楕円 665"/>
        <xdr:cNvSpPr/>
      </xdr:nvSpPr>
      <xdr:spPr>
        <a:xfrm>
          <a:off x="12763500" y="168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116530</xdr:rowOff>
    </xdr:from>
    <xdr:ext cx="534377" cy="259045"/>
    <xdr:sp macro="" textlink="">
      <xdr:nvSpPr>
        <xdr:cNvPr id="667" name="テキスト ボックス 666"/>
        <xdr:cNvSpPr txBox="1"/>
      </xdr:nvSpPr>
      <xdr:spPr>
        <a:xfrm>
          <a:off x="12547111" y="169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167513</xdr:rowOff>
    </xdr:from>
    <xdr:to>
      <xdr:col>32</xdr:col>
      <xdr:colOff>187325</xdr:colOff>
      <xdr:row>39</xdr:row>
      <xdr:rowOff>18161</xdr:rowOff>
    </xdr:to>
    <xdr:cxnSp macro="">
      <xdr:nvCxnSpPr>
        <xdr:cNvPr id="696" name="直線コネクタ 695"/>
        <xdr:cNvCxnSpPr/>
      </xdr:nvCxnSpPr>
      <xdr:spPr>
        <a:xfrm>
          <a:off x="21323300" y="6682613"/>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137795</xdr:rowOff>
    </xdr:from>
    <xdr:to>
      <xdr:col>31</xdr:col>
      <xdr:colOff>34925</xdr:colOff>
      <xdr:row>38</xdr:row>
      <xdr:rowOff>167513</xdr:rowOff>
    </xdr:to>
    <xdr:cxnSp macro="">
      <xdr:nvCxnSpPr>
        <xdr:cNvPr id="699" name="直線コネクタ 698"/>
        <xdr:cNvCxnSpPr/>
      </xdr:nvCxnSpPr>
      <xdr:spPr>
        <a:xfrm>
          <a:off x="20434300" y="6652895"/>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104648</xdr:rowOff>
    </xdr:from>
    <xdr:to>
      <xdr:col>29</xdr:col>
      <xdr:colOff>517525</xdr:colOff>
      <xdr:row>38</xdr:row>
      <xdr:rowOff>137795</xdr:rowOff>
    </xdr:to>
    <xdr:cxnSp macro="">
      <xdr:nvCxnSpPr>
        <xdr:cNvPr id="702" name="直線コネクタ 701"/>
        <xdr:cNvCxnSpPr/>
      </xdr:nvCxnSpPr>
      <xdr:spPr>
        <a:xfrm>
          <a:off x="19545300" y="661974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64516</xdr:rowOff>
    </xdr:from>
    <xdr:to>
      <xdr:col>28</xdr:col>
      <xdr:colOff>314325</xdr:colOff>
      <xdr:row>38</xdr:row>
      <xdr:rowOff>104648</xdr:rowOff>
    </xdr:to>
    <xdr:cxnSp macro="">
      <xdr:nvCxnSpPr>
        <xdr:cNvPr id="705" name="直線コネクタ 704"/>
        <xdr:cNvCxnSpPr/>
      </xdr:nvCxnSpPr>
      <xdr:spPr>
        <a:xfrm>
          <a:off x="18656300" y="6579616"/>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143146</xdr:rowOff>
    </xdr:from>
    <xdr:ext cx="378565" cy="259045"/>
    <xdr:sp macro="" textlink="">
      <xdr:nvSpPr>
        <xdr:cNvPr id="709" name="テキスト ボックス 708"/>
        <xdr:cNvSpPr txBox="1"/>
      </xdr:nvSpPr>
      <xdr:spPr>
        <a:xfrm>
          <a:off x="18467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138811</xdr:rowOff>
    </xdr:from>
    <xdr:to>
      <xdr:col>32</xdr:col>
      <xdr:colOff>238125</xdr:colOff>
      <xdr:row>39</xdr:row>
      <xdr:rowOff>68961</xdr:rowOff>
    </xdr:to>
    <xdr:sp macro="" textlink="">
      <xdr:nvSpPr>
        <xdr:cNvPr id="715" name="円/楕円 714"/>
        <xdr:cNvSpPr/>
      </xdr:nvSpPr>
      <xdr:spPr>
        <a:xfrm>
          <a:off x="22110700" y="665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53738</xdr:rowOff>
    </xdr:from>
    <xdr:ext cx="378565" cy="259045"/>
    <xdr:sp macro="" textlink="">
      <xdr:nvSpPr>
        <xdr:cNvPr id="716" name="投資及び出資金該当値テキスト"/>
        <xdr:cNvSpPr txBox="1"/>
      </xdr:nvSpPr>
      <xdr:spPr>
        <a:xfrm>
          <a:off x="22212300" y="6568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116713</xdr:rowOff>
    </xdr:from>
    <xdr:to>
      <xdr:col>31</xdr:col>
      <xdr:colOff>85725</xdr:colOff>
      <xdr:row>39</xdr:row>
      <xdr:rowOff>46863</xdr:rowOff>
    </xdr:to>
    <xdr:sp macro="" textlink="">
      <xdr:nvSpPr>
        <xdr:cNvPr id="717" name="円/楕円 716"/>
        <xdr:cNvSpPr/>
      </xdr:nvSpPr>
      <xdr:spPr>
        <a:xfrm>
          <a:off x="21272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37990</xdr:rowOff>
    </xdr:from>
    <xdr:ext cx="378565" cy="259045"/>
    <xdr:sp macro="" textlink="">
      <xdr:nvSpPr>
        <xdr:cNvPr id="718" name="テキスト ボックス 717"/>
        <xdr:cNvSpPr txBox="1"/>
      </xdr:nvSpPr>
      <xdr:spPr>
        <a:xfrm>
          <a:off x="21134017" y="672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86995</xdr:rowOff>
    </xdr:from>
    <xdr:to>
      <xdr:col>29</xdr:col>
      <xdr:colOff>568325</xdr:colOff>
      <xdr:row>39</xdr:row>
      <xdr:rowOff>17145</xdr:rowOff>
    </xdr:to>
    <xdr:sp macro="" textlink="">
      <xdr:nvSpPr>
        <xdr:cNvPr id="719" name="円/楕円 718"/>
        <xdr:cNvSpPr/>
      </xdr:nvSpPr>
      <xdr:spPr>
        <a:xfrm>
          <a:off x="20383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8272</xdr:rowOff>
    </xdr:from>
    <xdr:ext cx="378565" cy="259045"/>
    <xdr:sp macro="" textlink="">
      <xdr:nvSpPr>
        <xdr:cNvPr id="720" name="テキスト ボックス 719"/>
        <xdr:cNvSpPr txBox="1"/>
      </xdr:nvSpPr>
      <xdr:spPr>
        <a:xfrm>
          <a:off x="20245017" y="6694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53848</xdr:rowOff>
    </xdr:from>
    <xdr:to>
      <xdr:col>28</xdr:col>
      <xdr:colOff>365125</xdr:colOff>
      <xdr:row>38</xdr:row>
      <xdr:rowOff>155448</xdr:rowOff>
    </xdr:to>
    <xdr:sp macro="" textlink="">
      <xdr:nvSpPr>
        <xdr:cNvPr id="721" name="円/楕円 720"/>
        <xdr:cNvSpPr/>
      </xdr:nvSpPr>
      <xdr:spPr>
        <a:xfrm>
          <a:off x="194945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146575</xdr:rowOff>
    </xdr:from>
    <xdr:ext cx="378565" cy="259045"/>
    <xdr:sp macro="" textlink="">
      <xdr:nvSpPr>
        <xdr:cNvPr id="722" name="テキスト ボックス 721"/>
        <xdr:cNvSpPr txBox="1"/>
      </xdr:nvSpPr>
      <xdr:spPr>
        <a:xfrm>
          <a:off x="19356017" y="666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13716</xdr:rowOff>
    </xdr:from>
    <xdr:to>
      <xdr:col>27</xdr:col>
      <xdr:colOff>161925</xdr:colOff>
      <xdr:row>38</xdr:row>
      <xdr:rowOff>115316</xdr:rowOff>
    </xdr:to>
    <xdr:sp macro="" textlink="">
      <xdr:nvSpPr>
        <xdr:cNvPr id="723" name="円/楕円 722"/>
        <xdr:cNvSpPr/>
      </xdr:nvSpPr>
      <xdr:spPr>
        <a:xfrm>
          <a:off x="186055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131843</xdr:rowOff>
    </xdr:from>
    <xdr:ext cx="469744" cy="259045"/>
    <xdr:sp macro="" textlink="">
      <xdr:nvSpPr>
        <xdr:cNvPr id="724" name="テキスト ボックス 723"/>
        <xdr:cNvSpPr txBox="1"/>
      </xdr:nvSpPr>
      <xdr:spPr>
        <a:xfrm>
          <a:off x="18421427" y="630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55080</xdr:rowOff>
    </xdr:from>
    <xdr:to>
      <xdr:col>32</xdr:col>
      <xdr:colOff>187325</xdr:colOff>
      <xdr:row>77</xdr:row>
      <xdr:rowOff>70555</xdr:rowOff>
    </xdr:to>
    <xdr:cxnSp macro="">
      <xdr:nvCxnSpPr>
        <xdr:cNvPr id="810" name="直線コネクタ 809"/>
        <xdr:cNvCxnSpPr/>
      </xdr:nvCxnSpPr>
      <xdr:spPr>
        <a:xfrm flipV="1">
          <a:off x="21323300" y="13256730"/>
          <a:ext cx="8382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70555</xdr:rowOff>
    </xdr:from>
    <xdr:to>
      <xdr:col>31</xdr:col>
      <xdr:colOff>34925</xdr:colOff>
      <xdr:row>77</xdr:row>
      <xdr:rowOff>76195</xdr:rowOff>
    </xdr:to>
    <xdr:cxnSp macro="">
      <xdr:nvCxnSpPr>
        <xdr:cNvPr id="813" name="直線コネクタ 812"/>
        <xdr:cNvCxnSpPr/>
      </xdr:nvCxnSpPr>
      <xdr:spPr>
        <a:xfrm flipV="1">
          <a:off x="20434300" y="13272205"/>
          <a:ext cx="889000" cy="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5" name="テキスト ボックス 814"/>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76195</xdr:rowOff>
    </xdr:from>
    <xdr:to>
      <xdr:col>29</xdr:col>
      <xdr:colOff>517525</xdr:colOff>
      <xdr:row>77</xdr:row>
      <xdr:rowOff>82595</xdr:rowOff>
    </xdr:to>
    <xdr:cxnSp macro="">
      <xdr:nvCxnSpPr>
        <xdr:cNvPr id="816" name="直線コネクタ 815"/>
        <xdr:cNvCxnSpPr/>
      </xdr:nvCxnSpPr>
      <xdr:spPr>
        <a:xfrm flipV="1">
          <a:off x="19545300" y="13277845"/>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81865</xdr:rowOff>
    </xdr:from>
    <xdr:to>
      <xdr:col>28</xdr:col>
      <xdr:colOff>314325</xdr:colOff>
      <xdr:row>77</xdr:row>
      <xdr:rowOff>82595</xdr:rowOff>
    </xdr:to>
    <xdr:cxnSp macro="">
      <xdr:nvCxnSpPr>
        <xdr:cNvPr id="819" name="直線コネクタ 818"/>
        <xdr:cNvCxnSpPr/>
      </xdr:nvCxnSpPr>
      <xdr:spPr>
        <a:xfrm>
          <a:off x="18656300" y="13283515"/>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4280</xdr:rowOff>
    </xdr:from>
    <xdr:to>
      <xdr:col>32</xdr:col>
      <xdr:colOff>238125</xdr:colOff>
      <xdr:row>77</xdr:row>
      <xdr:rowOff>105880</xdr:rowOff>
    </xdr:to>
    <xdr:sp macro="" textlink="">
      <xdr:nvSpPr>
        <xdr:cNvPr id="829" name="円/楕円 828"/>
        <xdr:cNvSpPr/>
      </xdr:nvSpPr>
      <xdr:spPr>
        <a:xfrm>
          <a:off x="22110700" y="132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90657</xdr:rowOff>
    </xdr:from>
    <xdr:ext cx="534377" cy="259045"/>
    <xdr:sp macro="" textlink="">
      <xdr:nvSpPr>
        <xdr:cNvPr id="830" name="繰出金該当値テキスト"/>
        <xdr:cNvSpPr txBox="1"/>
      </xdr:nvSpPr>
      <xdr:spPr>
        <a:xfrm>
          <a:off x="22212300" y="1312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19755</xdr:rowOff>
    </xdr:from>
    <xdr:to>
      <xdr:col>31</xdr:col>
      <xdr:colOff>85725</xdr:colOff>
      <xdr:row>77</xdr:row>
      <xdr:rowOff>121355</xdr:rowOff>
    </xdr:to>
    <xdr:sp macro="" textlink="">
      <xdr:nvSpPr>
        <xdr:cNvPr id="831" name="円/楕円 830"/>
        <xdr:cNvSpPr/>
      </xdr:nvSpPr>
      <xdr:spPr>
        <a:xfrm>
          <a:off x="21272500" y="132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112482</xdr:rowOff>
    </xdr:from>
    <xdr:ext cx="534377" cy="259045"/>
    <xdr:sp macro="" textlink="">
      <xdr:nvSpPr>
        <xdr:cNvPr id="832" name="テキスト ボックス 831"/>
        <xdr:cNvSpPr txBox="1"/>
      </xdr:nvSpPr>
      <xdr:spPr>
        <a:xfrm>
          <a:off x="21056111" y="133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41,574</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25395</xdr:rowOff>
    </xdr:from>
    <xdr:to>
      <xdr:col>29</xdr:col>
      <xdr:colOff>568325</xdr:colOff>
      <xdr:row>77</xdr:row>
      <xdr:rowOff>126995</xdr:rowOff>
    </xdr:to>
    <xdr:sp macro="" textlink="">
      <xdr:nvSpPr>
        <xdr:cNvPr id="833" name="円/楕円 832"/>
        <xdr:cNvSpPr/>
      </xdr:nvSpPr>
      <xdr:spPr>
        <a:xfrm>
          <a:off x="20383500" y="132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118122</xdr:rowOff>
    </xdr:from>
    <xdr:ext cx="534377" cy="259045"/>
    <xdr:sp macro="" textlink="">
      <xdr:nvSpPr>
        <xdr:cNvPr id="834" name="テキスト ボックス 833"/>
        <xdr:cNvSpPr txBox="1"/>
      </xdr:nvSpPr>
      <xdr:spPr>
        <a:xfrm>
          <a:off x="20167111" y="133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31795</xdr:rowOff>
    </xdr:from>
    <xdr:to>
      <xdr:col>28</xdr:col>
      <xdr:colOff>365125</xdr:colOff>
      <xdr:row>77</xdr:row>
      <xdr:rowOff>133395</xdr:rowOff>
    </xdr:to>
    <xdr:sp macro="" textlink="">
      <xdr:nvSpPr>
        <xdr:cNvPr id="835" name="円/楕円 834"/>
        <xdr:cNvSpPr/>
      </xdr:nvSpPr>
      <xdr:spPr>
        <a:xfrm>
          <a:off x="19494500" y="132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124522</xdr:rowOff>
    </xdr:from>
    <xdr:ext cx="534377" cy="259045"/>
    <xdr:sp macro="" textlink="">
      <xdr:nvSpPr>
        <xdr:cNvPr id="836" name="テキスト ボックス 835"/>
        <xdr:cNvSpPr txBox="1"/>
      </xdr:nvSpPr>
      <xdr:spPr>
        <a:xfrm>
          <a:off x="19278111" y="133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31065</xdr:rowOff>
    </xdr:from>
    <xdr:to>
      <xdr:col>27</xdr:col>
      <xdr:colOff>161925</xdr:colOff>
      <xdr:row>77</xdr:row>
      <xdr:rowOff>132665</xdr:rowOff>
    </xdr:to>
    <xdr:sp macro="" textlink="">
      <xdr:nvSpPr>
        <xdr:cNvPr id="837" name="円/楕円 836"/>
        <xdr:cNvSpPr/>
      </xdr:nvSpPr>
      <xdr:spPr>
        <a:xfrm>
          <a:off x="18605500" y="132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123792</xdr:rowOff>
    </xdr:from>
    <xdr:ext cx="534377" cy="259045"/>
    <xdr:sp macro="" textlink="">
      <xdr:nvSpPr>
        <xdr:cNvPr id="838" name="テキスト ボックス 837"/>
        <xdr:cNvSpPr txBox="1"/>
      </xdr:nvSpPr>
      <xdr:spPr>
        <a:xfrm>
          <a:off x="18389111" y="133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人口一人当たりコストの上位５項目　①人件費：前年度に比べ</a:t>
          </a:r>
          <a:r>
            <a:rPr kumimoji="1" lang="en-US" altLang="ja-JP" sz="1300">
              <a:latin typeface="ＭＳ Ｐゴシック"/>
            </a:rPr>
            <a:t>437</a:t>
          </a:r>
          <a:r>
            <a:rPr kumimoji="1" lang="ja-JP" altLang="en-US" sz="1300">
              <a:latin typeface="ＭＳ Ｐゴシック"/>
            </a:rPr>
            <a:t>円の減額、類似団体と比較して</a:t>
          </a:r>
          <a:r>
            <a:rPr kumimoji="1" lang="en-US" altLang="ja-JP" sz="1300">
              <a:latin typeface="ＭＳ Ｐゴシック"/>
            </a:rPr>
            <a:t>7,793</a:t>
          </a:r>
          <a:r>
            <a:rPr kumimoji="1" lang="ja-JP" altLang="en-US" sz="1300">
              <a:latin typeface="ＭＳ Ｐゴシック"/>
            </a:rPr>
            <a:t>円下回っている。 ②物件費：前年度に比べ</a:t>
          </a:r>
          <a:r>
            <a:rPr kumimoji="1" lang="en-US" altLang="ja-JP" sz="1300">
              <a:latin typeface="ＭＳ Ｐゴシック"/>
            </a:rPr>
            <a:t>1,260</a:t>
          </a:r>
          <a:r>
            <a:rPr kumimoji="1" lang="ja-JP" altLang="en-US" sz="1300">
              <a:latin typeface="ＭＳ Ｐゴシック"/>
            </a:rPr>
            <a:t>円の減額、類似団体と比較して</a:t>
          </a:r>
          <a:r>
            <a:rPr kumimoji="1" lang="en-US" altLang="ja-JP" sz="1300">
              <a:latin typeface="ＭＳ Ｐゴシック"/>
            </a:rPr>
            <a:t>28,336</a:t>
          </a:r>
          <a:r>
            <a:rPr kumimoji="1" lang="ja-JP" altLang="en-US" sz="1300">
              <a:latin typeface="ＭＳ Ｐゴシック"/>
            </a:rPr>
            <a:t>円下回っている。</a:t>
          </a:r>
          <a:r>
            <a:rPr kumimoji="1" lang="ja-JP" altLang="en-US" sz="1300" baseline="0">
              <a:latin typeface="ＭＳ Ｐゴシック"/>
            </a:rPr>
            <a:t> </a:t>
          </a:r>
          <a:r>
            <a:rPr kumimoji="1" lang="ja-JP" altLang="en-US" sz="1300">
              <a:latin typeface="ＭＳ Ｐゴシック"/>
            </a:rPr>
            <a:t>③補助費等：前年度に比べ</a:t>
          </a:r>
          <a:r>
            <a:rPr kumimoji="1" lang="en-US" altLang="ja-JP" sz="1300">
              <a:latin typeface="ＭＳ Ｐゴシック"/>
            </a:rPr>
            <a:t>7,201</a:t>
          </a:r>
          <a:r>
            <a:rPr kumimoji="1" lang="ja-JP" altLang="en-US" sz="1300">
              <a:latin typeface="ＭＳ Ｐゴシック"/>
            </a:rPr>
            <a:t>円の増額、類似団体と比較して</a:t>
          </a:r>
          <a:r>
            <a:rPr kumimoji="1" lang="en-US" altLang="ja-JP" sz="1300">
              <a:latin typeface="ＭＳ Ｐゴシック"/>
            </a:rPr>
            <a:t>30,712</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④普通建設事業費：前年度に比べ</a:t>
          </a:r>
          <a:r>
            <a:rPr kumimoji="1" lang="en-US" altLang="ja-JP" sz="1300">
              <a:latin typeface="ＭＳ Ｐゴシック"/>
            </a:rPr>
            <a:t>21,872</a:t>
          </a:r>
          <a:r>
            <a:rPr kumimoji="1" lang="ja-JP" altLang="en-US" sz="1300">
              <a:latin typeface="ＭＳ Ｐゴシック"/>
            </a:rPr>
            <a:t>円の減額、類似団体と比較して</a:t>
          </a:r>
          <a:r>
            <a:rPr kumimoji="1" lang="en-US" altLang="ja-JP" sz="1300">
              <a:latin typeface="ＭＳ Ｐゴシック"/>
            </a:rPr>
            <a:t>43,076</a:t>
          </a:r>
          <a:r>
            <a:rPr kumimoji="1" lang="ja-JP" altLang="en-US" sz="1300">
              <a:latin typeface="ＭＳ Ｐゴシック"/>
            </a:rPr>
            <a:t>円下回っている。</a:t>
          </a:r>
          <a:r>
            <a:rPr kumimoji="1" lang="ja-JP" altLang="en-US" sz="1300" baseline="0">
              <a:latin typeface="ＭＳ Ｐゴシック"/>
            </a:rPr>
            <a:t> </a:t>
          </a:r>
          <a:r>
            <a:rPr kumimoji="1" lang="ja-JP" altLang="en-US" sz="1300">
              <a:latin typeface="ＭＳ Ｐゴシック"/>
            </a:rPr>
            <a:t>⑤普通建設事業費（うち新規整備）：前年度に比べ</a:t>
          </a:r>
          <a:r>
            <a:rPr kumimoji="1" lang="en-US" altLang="ja-JP" sz="1300">
              <a:latin typeface="ＭＳ Ｐゴシック"/>
            </a:rPr>
            <a:t>2,684</a:t>
          </a:r>
          <a:r>
            <a:rPr kumimoji="1" lang="ja-JP" altLang="en-US" sz="1300">
              <a:latin typeface="ＭＳ Ｐゴシック"/>
            </a:rPr>
            <a:t>円の減額、類似団体と比較して</a:t>
          </a:r>
          <a:r>
            <a:rPr kumimoji="1" lang="en-US" altLang="ja-JP" sz="1300">
              <a:latin typeface="ＭＳ Ｐゴシック"/>
            </a:rPr>
            <a:t>7,889</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人口一人当たりコストの下位５項目　①災害復旧事業費：前年度に比べ</a:t>
          </a:r>
          <a:r>
            <a:rPr kumimoji="1" lang="en-US" altLang="ja-JP" sz="1300">
              <a:latin typeface="ＭＳ Ｐゴシック"/>
            </a:rPr>
            <a:t>4,204</a:t>
          </a:r>
          <a:r>
            <a:rPr kumimoji="1" lang="ja-JP" altLang="en-US" sz="1300">
              <a:latin typeface="ＭＳ Ｐゴシック"/>
            </a:rPr>
            <a:t>円の減額、類似団体と比較して</a:t>
          </a:r>
          <a:r>
            <a:rPr kumimoji="1" lang="en-US" altLang="ja-JP" sz="1300">
              <a:latin typeface="ＭＳ Ｐゴシック"/>
            </a:rPr>
            <a:t>9,594</a:t>
          </a:r>
          <a:r>
            <a:rPr kumimoji="1" lang="ja-JP" altLang="en-US" sz="1300">
              <a:latin typeface="ＭＳ Ｐゴシック"/>
            </a:rPr>
            <a:t>円下回っている。</a:t>
          </a:r>
          <a:r>
            <a:rPr kumimoji="1" lang="ja-JP" altLang="en-US" sz="1300" baseline="0">
              <a:latin typeface="ＭＳ Ｐゴシック"/>
            </a:rPr>
            <a:t> </a:t>
          </a:r>
          <a:r>
            <a:rPr kumimoji="1" lang="ja-JP" altLang="en-US" sz="1300">
              <a:latin typeface="ＭＳ Ｐゴシック"/>
            </a:rPr>
            <a:t>②投資及び出資金：前年度に比べ</a:t>
          </a:r>
          <a:r>
            <a:rPr kumimoji="1" lang="en-US" altLang="ja-JP" sz="1300">
              <a:latin typeface="ＭＳ Ｐゴシック"/>
            </a:rPr>
            <a:t>174</a:t>
          </a:r>
          <a:r>
            <a:rPr kumimoji="1" lang="ja-JP" altLang="en-US" sz="1300">
              <a:latin typeface="ＭＳ Ｐゴシック"/>
            </a:rPr>
            <a:t>円の減額、類似団体と比較して</a:t>
          </a:r>
          <a:r>
            <a:rPr kumimoji="1" lang="en-US" altLang="ja-JP" sz="1300">
              <a:latin typeface="ＭＳ Ｐゴシック"/>
            </a:rPr>
            <a:t>695</a:t>
          </a:r>
          <a:r>
            <a:rPr kumimoji="1" lang="ja-JP" altLang="en-US" sz="1300">
              <a:latin typeface="ＭＳ Ｐゴシック"/>
            </a:rPr>
            <a:t>円下回っている。</a:t>
          </a:r>
          <a:r>
            <a:rPr kumimoji="1" lang="ja-JP" altLang="en-US" sz="1300" baseline="0">
              <a:latin typeface="ＭＳ Ｐゴシック"/>
            </a:rPr>
            <a:t> </a:t>
          </a:r>
          <a:r>
            <a:rPr kumimoji="1" lang="ja-JP" altLang="en-US" sz="1300">
              <a:latin typeface="ＭＳ Ｐゴシック"/>
            </a:rPr>
            <a:t>③維持補修費：前年度と比較して</a:t>
          </a:r>
          <a:r>
            <a:rPr kumimoji="1" lang="en-US" altLang="ja-JP" sz="1300">
              <a:latin typeface="ＭＳ Ｐゴシック"/>
            </a:rPr>
            <a:t>26</a:t>
          </a:r>
          <a:r>
            <a:rPr kumimoji="1" lang="ja-JP" altLang="en-US" sz="1300">
              <a:latin typeface="ＭＳ Ｐゴシック"/>
            </a:rPr>
            <a:t>円の増額、類似団体と比較して</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6,702</a:t>
          </a:r>
          <a:r>
            <a:rPr kumimoji="1" lang="ja-JP" altLang="en-US" sz="1300">
              <a:latin typeface="ＭＳ Ｐゴシック"/>
            </a:rPr>
            <a:t>円下回っている。</a:t>
          </a:r>
          <a:r>
            <a:rPr kumimoji="1" lang="en-US" altLang="ja-JP" sz="1300" baseline="0">
              <a:latin typeface="ＭＳ Ｐゴシック"/>
            </a:rPr>
            <a:t> </a:t>
          </a:r>
          <a:r>
            <a:rPr kumimoji="1" lang="ja-JP" altLang="en-US" sz="1300">
              <a:latin typeface="ＭＳ Ｐゴシック"/>
            </a:rPr>
            <a:t>④普通建設事業費（うち更新整備）：前年度に比べ</a:t>
          </a:r>
          <a:r>
            <a:rPr kumimoji="1" lang="en-US" altLang="ja-JP" sz="1300">
              <a:latin typeface="ＭＳ Ｐゴシック"/>
            </a:rPr>
            <a:t>24,333</a:t>
          </a:r>
          <a:r>
            <a:rPr kumimoji="1" lang="ja-JP" altLang="en-US" sz="1300">
              <a:latin typeface="ＭＳ Ｐゴシック"/>
            </a:rPr>
            <a:t>円の減額、類似団体と比較して</a:t>
          </a:r>
          <a:r>
            <a:rPr kumimoji="1" lang="en-US" altLang="ja-JP" sz="1300">
              <a:latin typeface="ＭＳ Ｐゴシック"/>
            </a:rPr>
            <a:t>26,145</a:t>
          </a:r>
          <a:r>
            <a:rPr kumimoji="1" lang="ja-JP" altLang="en-US" sz="1300">
              <a:latin typeface="ＭＳ Ｐゴシック"/>
            </a:rPr>
            <a:t>円下回っている。　⑤積立金：前年度に比べ</a:t>
          </a:r>
          <a:r>
            <a:rPr kumimoji="1" lang="en-US" altLang="ja-JP" sz="1300">
              <a:latin typeface="ＭＳ Ｐゴシック"/>
            </a:rPr>
            <a:t>2,115</a:t>
          </a:r>
          <a:r>
            <a:rPr kumimoji="1" lang="ja-JP" altLang="en-US" sz="1300">
              <a:latin typeface="ＭＳ Ｐゴシック"/>
            </a:rPr>
            <a:t>円の減額、類似団体と比較して</a:t>
          </a:r>
          <a:r>
            <a:rPr kumimoji="1" lang="en-US" altLang="ja-JP" sz="1300">
              <a:latin typeface="ＭＳ Ｐゴシック"/>
            </a:rPr>
            <a:t>22,443</a:t>
          </a:r>
          <a:r>
            <a:rPr kumimoji="1" lang="ja-JP" altLang="en-US" sz="1300">
              <a:latin typeface="ＭＳ Ｐゴシック"/>
            </a:rPr>
            <a:t>円下回っている。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全体的に前年度、類似団体と比較し下回っているが、引き続き歳出の抑制に努めより一層の財政健全化を図る。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7,365
7,322
35.59
3,721,870
3,504,912
168,858
2,308,881
2,887,970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109982</xdr:rowOff>
    </xdr:from>
    <xdr:to>
      <xdr:col>6</xdr:col>
      <xdr:colOff>511175</xdr:colOff>
      <xdr:row>35</xdr:row>
      <xdr:rowOff>32766</xdr:rowOff>
    </xdr:to>
    <xdr:cxnSp macro="">
      <xdr:nvCxnSpPr>
        <xdr:cNvPr id="61" name="直線コネクタ 60"/>
        <xdr:cNvCxnSpPr/>
      </xdr:nvCxnSpPr>
      <xdr:spPr>
        <a:xfrm flipV="1">
          <a:off x="3797300" y="5939282"/>
          <a:ext cx="8382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118745</xdr:rowOff>
    </xdr:from>
    <xdr:to>
      <xdr:col>5</xdr:col>
      <xdr:colOff>358775</xdr:colOff>
      <xdr:row>35</xdr:row>
      <xdr:rowOff>32766</xdr:rowOff>
    </xdr:to>
    <xdr:cxnSp macro="">
      <xdr:nvCxnSpPr>
        <xdr:cNvPr id="64" name="直線コネクタ 63"/>
        <xdr:cNvCxnSpPr/>
      </xdr:nvCxnSpPr>
      <xdr:spPr>
        <a:xfrm>
          <a:off x="2908300" y="5948045"/>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118745</xdr:rowOff>
    </xdr:from>
    <xdr:to>
      <xdr:col>4</xdr:col>
      <xdr:colOff>155575</xdr:colOff>
      <xdr:row>34</xdr:row>
      <xdr:rowOff>164338</xdr:rowOff>
    </xdr:to>
    <xdr:cxnSp macro="">
      <xdr:nvCxnSpPr>
        <xdr:cNvPr id="67" name="直線コネクタ 66"/>
        <xdr:cNvCxnSpPr/>
      </xdr:nvCxnSpPr>
      <xdr:spPr>
        <a:xfrm flipV="1">
          <a:off x="2019300" y="5948045"/>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90678</xdr:rowOff>
    </xdr:from>
    <xdr:to>
      <xdr:col>2</xdr:col>
      <xdr:colOff>638175</xdr:colOff>
      <xdr:row>34</xdr:row>
      <xdr:rowOff>164338</xdr:rowOff>
    </xdr:to>
    <xdr:cxnSp macro="">
      <xdr:nvCxnSpPr>
        <xdr:cNvPr id="70" name="直線コネクタ 69"/>
        <xdr:cNvCxnSpPr/>
      </xdr:nvCxnSpPr>
      <xdr:spPr>
        <a:xfrm>
          <a:off x="1130300" y="5748528"/>
          <a:ext cx="889000" cy="2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59182</xdr:rowOff>
    </xdr:from>
    <xdr:to>
      <xdr:col>6</xdr:col>
      <xdr:colOff>561975</xdr:colOff>
      <xdr:row>34</xdr:row>
      <xdr:rowOff>160782</xdr:rowOff>
    </xdr:to>
    <xdr:sp macro="" textlink="">
      <xdr:nvSpPr>
        <xdr:cNvPr id="80" name="円/楕円 79"/>
        <xdr:cNvSpPr/>
      </xdr:nvSpPr>
      <xdr:spPr>
        <a:xfrm>
          <a:off x="45847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82059</xdr:rowOff>
    </xdr:from>
    <xdr:ext cx="534377" cy="259045"/>
    <xdr:sp macro="" textlink="">
      <xdr:nvSpPr>
        <xdr:cNvPr id="81" name="議会費該当値テキスト"/>
        <xdr:cNvSpPr txBox="1"/>
      </xdr:nvSpPr>
      <xdr:spPr>
        <a:xfrm>
          <a:off x="4686300" y="57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153416</xdr:rowOff>
    </xdr:from>
    <xdr:to>
      <xdr:col>5</xdr:col>
      <xdr:colOff>409575</xdr:colOff>
      <xdr:row>35</xdr:row>
      <xdr:rowOff>83566</xdr:rowOff>
    </xdr:to>
    <xdr:sp macro="" textlink="">
      <xdr:nvSpPr>
        <xdr:cNvPr id="82" name="円/楕円 81"/>
        <xdr:cNvSpPr/>
      </xdr:nvSpPr>
      <xdr:spPr>
        <a:xfrm>
          <a:off x="3746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100093</xdr:rowOff>
    </xdr:from>
    <xdr:ext cx="534377" cy="259045"/>
    <xdr:sp macro="" textlink="">
      <xdr:nvSpPr>
        <xdr:cNvPr id="83" name="テキスト ボックス 82"/>
        <xdr:cNvSpPr txBox="1"/>
      </xdr:nvSpPr>
      <xdr:spPr>
        <a:xfrm>
          <a:off x="3530111" y="57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67945</xdr:rowOff>
    </xdr:from>
    <xdr:to>
      <xdr:col>4</xdr:col>
      <xdr:colOff>206375</xdr:colOff>
      <xdr:row>34</xdr:row>
      <xdr:rowOff>169545</xdr:rowOff>
    </xdr:to>
    <xdr:sp macro="" textlink="">
      <xdr:nvSpPr>
        <xdr:cNvPr id="84" name="円/楕円 83"/>
        <xdr:cNvSpPr/>
      </xdr:nvSpPr>
      <xdr:spPr>
        <a:xfrm>
          <a:off x="2857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14622</xdr:rowOff>
    </xdr:from>
    <xdr:ext cx="534377" cy="259045"/>
    <xdr:sp macro="" textlink="">
      <xdr:nvSpPr>
        <xdr:cNvPr id="85" name="テキスト ボックス 84"/>
        <xdr:cNvSpPr txBox="1"/>
      </xdr:nvSpPr>
      <xdr:spPr>
        <a:xfrm>
          <a:off x="2641111" y="567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113538</xdr:rowOff>
    </xdr:from>
    <xdr:to>
      <xdr:col>3</xdr:col>
      <xdr:colOff>3175</xdr:colOff>
      <xdr:row>35</xdr:row>
      <xdr:rowOff>43688</xdr:rowOff>
    </xdr:to>
    <xdr:sp macro="" textlink="">
      <xdr:nvSpPr>
        <xdr:cNvPr id="86" name="円/楕円 85"/>
        <xdr:cNvSpPr/>
      </xdr:nvSpPr>
      <xdr:spPr>
        <a:xfrm>
          <a:off x="196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60215</xdr:rowOff>
    </xdr:from>
    <xdr:ext cx="534377" cy="259045"/>
    <xdr:sp macro="" textlink="">
      <xdr:nvSpPr>
        <xdr:cNvPr id="87" name="テキスト ボックス 86"/>
        <xdr:cNvSpPr txBox="1"/>
      </xdr:nvSpPr>
      <xdr:spPr>
        <a:xfrm>
          <a:off x="1752111" y="571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39878</xdr:rowOff>
    </xdr:from>
    <xdr:to>
      <xdr:col>1</xdr:col>
      <xdr:colOff>485775</xdr:colOff>
      <xdr:row>33</xdr:row>
      <xdr:rowOff>141478</xdr:rowOff>
    </xdr:to>
    <xdr:sp macro="" textlink="">
      <xdr:nvSpPr>
        <xdr:cNvPr id="88" name="円/楕円 87"/>
        <xdr:cNvSpPr/>
      </xdr:nvSpPr>
      <xdr:spPr>
        <a:xfrm>
          <a:off x="1079500" y="56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158005</xdr:rowOff>
    </xdr:from>
    <xdr:ext cx="534377" cy="259045"/>
    <xdr:sp macro="" textlink="">
      <xdr:nvSpPr>
        <xdr:cNvPr id="89" name="テキスト ボックス 88"/>
        <xdr:cNvSpPr txBox="1"/>
      </xdr:nvSpPr>
      <xdr:spPr>
        <a:xfrm>
          <a:off x="863111" y="54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70427</xdr:rowOff>
    </xdr:from>
    <xdr:to>
      <xdr:col>6</xdr:col>
      <xdr:colOff>511175</xdr:colOff>
      <xdr:row>57</xdr:row>
      <xdr:rowOff>72527</xdr:rowOff>
    </xdr:to>
    <xdr:cxnSp macro="">
      <xdr:nvCxnSpPr>
        <xdr:cNvPr id="120" name="直線コネクタ 119"/>
        <xdr:cNvCxnSpPr/>
      </xdr:nvCxnSpPr>
      <xdr:spPr>
        <a:xfrm flipV="1">
          <a:off x="3797300" y="9843077"/>
          <a:ext cx="8382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72527</xdr:rowOff>
    </xdr:from>
    <xdr:to>
      <xdr:col>5</xdr:col>
      <xdr:colOff>358775</xdr:colOff>
      <xdr:row>57</xdr:row>
      <xdr:rowOff>137061</xdr:rowOff>
    </xdr:to>
    <xdr:cxnSp macro="">
      <xdr:nvCxnSpPr>
        <xdr:cNvPr id="123" name="直線コネクタ 122"/>
        <xdr:cNvCxnSpPr/>
      </xdr:nvCxnSpPr>
      <xdr:spPr>
        <a:xfrm flipV="1">
          <a:off x="2908300" y="9845177"/>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137061</xdr:rowOff>
    </xdr:from>
    <xdr:to>
      <xdr:col>4</xdr:col>
      <xdr:colOff>155575</xdr:colOff>
      <xdr:row>58</xdr:row>
      <xdr:rowOff>17735</xdr:rowOff>
    </xdr:to>
    <xdr:cxnSp macro="">
      <xdr:nvCxnSpPr>
        <xdr:cNvPr id="126" name="直線コネクタ 125"/>
        <xdr:cNvCxnSpPr/>
      </xdr:nvCxnSpPr>
      <xdr:spPr>
        <a:xfrm flipV="1">
          <a:off x="2019300" y="9909711"/>
          <a:ext cx="889000" cy="5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89960</xdr:rowOff>
    </xdr:from>
    <xdr:to>
      <xdr:col>2</xdr:col>
      <xdr:colOff>638175</xdr:colOff>
      <xdr:row>58</xdr:row>
      <xdr:rowOff>17735</xdr:rowOff>
    </xdr:to>
    <xdr:cxnSp macro="">
      <xdr:nvCxnSpPr>
        <xdr:cNvPr id="129" name="直線コネクタ 128"/>
        <xdr:cNvCxnSpPr/>
      </xdr:nvCxnSpPr>
      <xdr:spPr>
        <a:xfrm>
          <a:off x="1130300" y="9862610"/>
          <a:ext cx="889000" cy="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19627</xdr:rowOff>
    </xdr:from>
    <xdr:to>
      <xdr:col>6</xdr:col>
      <xdr:colOff>561975</xdr:colOff>
      <xdr:row>57</xdr:row>
      <xdr:rowOff>121227</xdr:rowOff>
    </xdr:to>
    <xdr:sp macro="" textlink="">
      <xdr:nvSpPr>
        <xdr:cNvPr id="139" name="円/楕円 138"/>
        <xdr:cNvSpPr/>
      </xdr:nvSpPr>
      <xdr:spPr>
        <a:xfrm>
          <a:off x="4584700" y="97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169504</xdr:rowOff>
    </xdr:from>
    <xdr:ext cx="599010" cy="259045"/>
    <xdr:sp macro="" textlink="">
      <xdr:nvSpPr>
        <xdr:cNvPr id="140" name="総務費該当値テキスト"/>
        <xdr:cNvSpPr txBox="1"/>
      </xdr:nvSpPr>
      <xdr:spPr>
        <a:xfrm>
          <a:off x="4686300" y="977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113,712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21727</xdr:rowOff>
    </xdr:from>
    <xdr:to>
      <xdr:col>5</xdr:col>
      <xdr:colOff>409575</xdr:colOff>
      <xdr:row>57</xdr:row>
      <xdr:rowOff>123327</xdr:rowOff>
    </xdr:to>
    <xdr:sp macro="" textlink="">
      <xdr:nvSpPr>
        <xdr:cNvPr id="141" name="円/楕円 140"/>
        <xdr:cNvSpPr/>
      </xdr:nvSpPr>
      <xdr:spPr>
        <a:xfrm>
          <a:off x="3746500" y="979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114454</xdr:rowOff>
    </xdr:from>
    <xdr:ext cx="599010" cy="259045"/>
    <xdr:sp macro="" textlink="">
      <xdr:nvSpPr>
        <xdr:cNvPr id="142" name="テキスト ボックス 141"/>
        <xdr:cNvSpPr txBox="1"/>
      </xdr:nvSpPr>
      <xdr:spPr>
        <a:xfrm>
          <a:off x="3497794" y="988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113,069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86261</xdr:rowOff>
    </xdr:from>
    <xdr:to>
      <xdr:col>4</xdr:col>
      <xdr:colOff>206375</xdr:colOff>
      <xdr:row>58</xdr:row>
      <xdr:rowOff>16411</xdr:rowOff>
    </xdr:to>
    <xdr:sp macro="" textlink="">
      <xdr:nvSpPr>
        <xdr:cNvPr id="143" name="円/楕円 142"/>
        <xdr:cNvSpPr/>
      </xdr:nvSpPr>
      <xdr:spPr>
        <a:xfrm>
          <a:off x="2857500" y="9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7538</xdr:rowOff>
    </xdr:from>
    <xdr:ext cx="534377" cy="259045"/>
    <xdr:sp macro="" textlink="">
      <xdr:nvSpPr>
        <xdr:cNvPr id="144" name="テキスト ボックス 143"/>
        <xdr:cNvSpPr txBox="1"/>
      </xdr:nvSpPr>
      <xdr:spPr>
        <a:xfrm>
          <a:off x="2641111" y="99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138385</xdr:rowOff>
    </xdr:from>
    <xdr:to>
      <xdr:col>3</xdr:col>
      <xdr:colOff>3175</xdr:colOff>
      <xdr:row>58</xdr:row>
      <xdr:rowOff>68535</xdr:rowOff>
    </xdr:to>
    <xdr:sp macro="" textlink="">
      <xdr:nvSpPr>
        <xdr:cNvPr id="145" name="円/楕円 144"/>
        <xdr:cNvSpPr/>
      </xdr:nvSpPr>
      <xdr:spPr>
        <a:xfrm>
          <a:off x="1968500" y="99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59662</xdr:rowOff>
    </xdr:from>
    <xdr:ext cx="534377" cy="259045"/>
    <xdr:sp macro="" textlink="">
      <xdr:nvSpPr>
        <xdr:cNvPr id="146" name="テキスト ボックス 145"/>
        <xdr:cNvSpPr txBox="1"/>
      </xdr:nvSpPr>
      <xdr:spPr>
        <a:xfrm>
          <a:off x="1752111" y="1000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77,347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39160</xdr:rowOff>
    </xdr:from>
    <xdr:to>
      <xdr:col>1</xdr:col>
      <xdr:colOff>485775</xdr:colOff>
      <xdr:row>57</xdr:row>
      <xdr:rowOff>140760</xdr:rowOff>
    </xdr:to>
    <xdr:sp macro="" textlink="">
      <xdr:nvSpPr>
        <xdr:cNvPr id="147" name="円/楕円 146"/>
        <xdr:cNvSpPr/>
      </xdr:nvSpPr>
      <xdr:spPr>
        <a:xfrm>
          <a:off x="1079500" y="98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131887</xdr:rowOff>
    </xdr:from>
    <xdr:ext cx="599010" cy="259045"/>
    <xdr:sp macro="" textlink="">
      <xdr:nvSpPr>
        <xdr:cNvPr id="148" name="テキスト ボックス 147"/>
        <xdr:cNvSpPr txBox="1"/>
      </xdr:nvSpPr>
      <xdr:spPr>
        <a:xfrm>
          <a:off x="830794" y="990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43734</xdr:rowOff>
    </xdr:from>
    <xdr:to>
      <xdr:col>6</xdr:col>
      <xdr:colOff>511175</xdr:colOff>
      <xdr:row>78</xdr:row>
      <xdr:rowOff>99329</xdr:rowOff>
    </xdr:to>
    <xdr:cxnSp macro="">
      <xdr:nvCxnSpPr>
        <xdr:cNvPr id="176" name="直線コネクタ 175"/>
        <xdr:cNvCxnSpPr/>
      </xdr:nvCxnSpPr>
      <xdr:spPr>
        <a:xfrm>
          <a:off x="3797300" y="13416834"/>
          <a:ext cx="838200" cy="5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43734</xdr:rowOff>
    </xdr:from>
    <xdr:to>
      <xdr:col>5</xdr:col>
      <xdr:colOff>358775</xdr:colOff>
      <xdr:row>78</xdr:row>
      <xdr:rowOff>152191</xdr:rowOff>
    </xdr:to>
    <xdr:cxnSp macro="">
      <xdr:nvCxnSpPr>
        <xdr:cNvPr id="179" name="直線コネクタ 178"/>
        <xdr:cNvCxnSpPr/>
      </xdr:nvCxnSpPr>
      <xdr:spPr>
        <a:xfrm flipV="1">
          <a:off x="2908300" y="13416834"/>
          <a:ext cx="889000" cy="10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152191</xdr:rowOff>
    </xdr:from>
    <xdr:to>
      <xdr:col>4</xdr:col>
      <xdr:colOff>155575</xdr:colOff>
      <xdr:row>78</xdr:row>
      <xdr:rowOff>160776</xdr:rowOff>
    </xdr:to>
    <xdr:cxnSp macro="">
      <xdr:nvCxnSpPr>
        <xdr:cNvPr id="182" name="直線コネクタ 181"/>
        <xdr:cNvCxnSpPr/>
      </xdr:nvCxnSpPr>
      <xdr:spPr>
        <a:xfrm flipV="1">
          <a:off x="2019300" y="13525291"/>
          <a:ext cx="889000" cy="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143294</xdr:rowOff>
    </xdr:from>
    <xdr:to>
      <xdr:col>2</xdr:col>
      <xdr:colOff>638175</xdr:colOff>
      <xdr:row>78</xdr:row>
      <xdr:rowOff>160776</xdr:rowOff>
    </xdr:to>
    <xdr:cxnSp macro="">
      <xdr:nvCxnSpPr>
        <xdr:cNvPr id="185" name="直線コネクタ 184"/>
        <xdr:cNvCxnSpPr/>
      </xdr:nvCxnSpPr>
      <xdr:spPr>
        <a:xfrm>
          <a:off x="1130300" y="13516394"/>
          <a:ext cx="889000" cy="1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48529</xdr:rowOff>
    </xdr:from>
    <xdr:to>
      <xdr:col>6</xdr:col>
      <xdr:colOff>561975</xdr:colOff>
      <xdr:row>78</xdr:row>
      <xdr:rowOff>150129</xdr:rowOff>
    </xdr:to>
    <xdr:sp macro="" textlink="">
      <xdr:nvSpPr>
        <xdr:cNvPr id="195" name="円/楕円 194"/>
        <xdr:cNvSpPr/>
      </xdr:nvSpPr>
      <xdr:spPr>
        <a:xfrm>
          <a:off x="4584700" y="134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134906</xdr:rowOff>
    </xdr:from>
    <xdr:ext cx="599010" cy="259045"/>
    <xdr:sp macro="" textlink="">
      <xdr:nvSpPr>
        <xdr:cNvPr id="196" name="民生費該当値テキスト"/>
        <xdr:cNvSpPr txBox="1"/>
      </xdr:nvSpPr>
      <xdr:spPr>
        <a:xfrm>
          <a:off x="4686300" y="1333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164384</xdr:rowOff>
    </xdr:from>
    <xdr:to>
      <xdr:col>5</xdr:col>
      <xdr:colOff>409575</xdr:colOff>
      <xdr:row>78</xdr:row>
      <xdr:rowOff>94534</xdr:rowOff>
    </xdr:to>
    <xdr:sp macro="" textlink="">
      <xdr:nvSpPr>
        <xdr:cNvPr id="197" name="円/楕円 196"/>
        <xdr:cNvSpPr/>
      </xdr:nvSpPr>
      <xdr:spPr>
        <a:xfrm>
          <a:off x="3746500" y="1336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85661</xdr:rowOff>
    </xdr:from>
    <xdr:ext cx="599010" cy="259045"/>
    <xdr:sp macro="" textlink="">
      <xdr:nvSpPr>
        <xdr:cNvPr id="198" name="テキスト ボックス 197"/>
        <xdr:cNvSpPr txBox="1"/>
      </xdr:nvSpPr>
      <xdr:spPr>
        <a:xfrm>
          <a:off x="3497794" y="1345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101391</xdr:rowOff>
    </xdr:from>
    <xdr:to>
      <xdr:col>4</xdr:col>
      <xdr:colOff>206375</xdr:colOff>
      <xdr:row>79</xdr:row>
      <xdr:rowOff>31541</xdr:rowOff>
    </xdr:to>
    <xdr:sp macro="" textlink="">
      <xdr:nvSpPr>
        <xdr:cNvPr id="199" name="円/楕円 198"/>
        <xdr:cNvSpPr/>
      </xdr:nvSpPr>
      <xdr:spPr>
        <a:xfrm>
          <a:off x="2857500" y="134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22668</xdr:rowOff>
    </xdr:from>
    <xdr:ext cx="534377" cy="259045"/>
    <xdr:sp macro="" textlink="">
      <xdr:nvSpPr>
        <xdr:cNvPr id="200" name="テキスト ボックス 199"/>
        <xdr:cNvSpPr txBox="1"/>
      </xdr:nvSpPr>
      <xdr:spPr>
        <a:xfrm>
          <a:off x="2641111" y="1356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98,634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109976</xdr:rowOff>
    </xdr:from>
    <xdr:to>
      <xdr:col>3</xdr:col>
      <xdr:colOff>3175</xdr:colOff>
      <xdr:row>79</xdr:row>
      <xdr:rowOff>40126</xdr:rowOff>
    </xdr:to>
    <xdr:sp macro="" textlink="">
      <xdr:nvSpPr>
        <xdr:cNvPr id="201" name="円/楕円 200"/>
        <xdr:cNvSpPr/>
      </xdr:nvSpPr>
      <xdr:spPr>
        <a:xfrm>
          <a:off x="1968500" y="1348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31253</xdr:rowOff>
    </xdr:from>
    <xdr:ext cx="534377" cy="259045"/>
    <xdr:sp macro="" textlink="">
      <xdr:nvSpPr>
        <xdr:cNvPr id="202" name="テキスト ボックス 201"/>
        <xdr:cNvSpPr txBox="1"/>
      </xdr:nvSpPr>
      <xdr:spPr>
        <a:xfrm>
          <a:off x="1752111" y="1357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92494</xdr:rowOff>
    </xdr:from>
    <xdr:to>
      <xdr:col>1</xdr:col>
      <xdr:colOff>485775</xdr:colOff>
      <xdr:row>79</xdr:row>
      <xdr:rowOff>22644</xdr:rowOff>
    </xdr:to>
    <xdr:sp macro="" textlink="">
      <xdr:nvSpPr>
        <xdr:cNvPr id="203" name="円/楕円 202"/>
        <xdr:cNvSpPr/>
      </xdr:nvSpPr>
      <xdr:spPr>
        <a:xfrm>
          <a:off x="1079500" y="134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13771</xdr:rowOff>
    </xdr:from>
    <xdr:ext cx="534377" cy="259045"/>
    <xdr:sp macro="" textlink="">
      <xdr:nvSpPr>
        <xdr:cNvPr id="204" name="テキスト ボックス 203"/>
        <xdr:cNvSpPr txBox="1"/>
      </xdr:nvSpPr>
      <xdr:spPr>
        <a:xfrm>
          <a:off x="863111" y="135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99,607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87683</xdr:rowOff>
    </xdr:from>
    <xdr:to>
      <xdr:col>6</xdr:col>
      <xdr:colOff>511175</xdr:colOff>
      <xdr:row>98</xdr:row>
      <xdr:rowOff>13506</xdr:rowOff>
    </xdr:to>
    <xdr:cxnSp macro="">
      <xdr:nvCxnSpPr>
        <xdr:cNvPr id="235" name="直線コネクタ 234"/>
        <xdr:cNvCxnSpPr/>
      </xdr:nvCxnSpPr>
      <xdr:spPr>
        <a:xfrm>
          <a:off x="3797300" y="16718333"/>
          <a:ext cx="838200" cy="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87683</xdr:rowOff>
    </xdr:from>
    <xdr:to>
      <xdr:col>5</xdr:col>
      <xdr:colOff>358775</xdr:colOff>
      <xdr:row>98</xdr:row>
      <xdr:rowOff>7668</xdr:rowOff>
    </xdr:to>
    <xdr:cxnSp macro="">
      <xdr:nvCxnSpPr>
        <xdr:cNvPr id="238" name="直線コネクタ 237"/>
        <xdr:cNvCxnSpPr/>
      </xdr:nvCxnSpPr>
      <xdr:spPr>
        <a:xfrm flipV="1">
          <a:off x="2908300" y="16718333"/>
          <a:ext cx="889000" cy="9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160914</xdr:rowOff>
    </xdr:from>
    <xdr:to>
      <xdr:col>4</xdr:col>
      <xdr:colOff>155575</xdr:colOff>
      <xdr:row>98</xdr:row>
      <xdr:rowOff>7668</xdr:rowOff>
    </xdr:to>
    <xdr:cxnSp macro="">
      <xdr:nvCxnSpPr>
        <xdr:cNvPr id="241" name="直線コネクタ 240"/>
        <xdr:cNvCxnSpPr/>
      </xdr:nvCxnSpPr>
      <xdr:spPr>
        <a:xfrm>
          <a:off x="2019300" y="16791564"/>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160914</xdr:rowOff>
    </xdr:from>
    <xdr:to>
      <xdr:col>2</xdr:col>
      <xdr:colOff>638175</xdr:colOff>
      <xdr:row>97</xdr:row>
      <xdr:rowOff>161142</xdr:rowOff>
    </xdr:to>
    <xdr:cxnSp macro="">
      <xdr:nvCxnSpPr>
        <xdr:cNvPr id="244" name="直線コネクタ 243"/>
        <xdr:cNvCxnSpPr/>
      </xdr:nvCxnSpPr>
      <xdr:spPr>
        <a:xfrm flipV="1">
          <a:off x="1130300" y="1679156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134156</xdr:rowOff>
    </xdr:from>
    <xdr:to>
      <xdr:col>6</xdr:col>
      <xdr:colOff>561975</xdr:colOff>
      <xdr:row>98</xdr:row>
      <xdr:rowOff>64306</xdr:rowOff>
    </xdr:to>
    <xdr:sp macro="" textlink="">
      <xdr:nvSpPr>
        <xdr:cNvPr id="254" name="円/楕円 253"/>
        <xdr:cNvSpPr/>
      </xdr:nvSpPr>
      <xdr:spPr>
        <a:xfrm>
          <a:off x="4584700" y="167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49083</xdr:rowOff>
    </xdr:from>
    <xdr:ext cx="534377" cy="259045"/>
    <xdr:sp macro="" textlink="">
      <xdr:nvSpPr>
        <xdr:cNvPr id="255" name="衛生費該当値テキスト"/>
        <xdr:cNvSpPr txBox="1"/>
      </xdr:nvSpPr>
      <xdr:spPr>
        <a:xfrm>
          <a:off x="4686300" y="166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36883</xdr:rowOff>
    </xdr:from>
    <xdr:to>
      <xdr:col>5</xdr:col>
      <xdr:colOff>409575</xdr:colOff>
      <xdr:row>97</xdr:row>
      <xdr:rowOff>138483</xdr:rowOff>
    </xdr:to>
    <xdr:sp macro="" textlink="">
      <xdr:nvSpPr>
        <xdr:cNvPr id="256" name="円/楕円 255"/>
        <xdr:cNvSpPr/>
      </xdr:nvSpPr>
      <xdr:spPr>
        <a:xfrm>
          <a:off x="3746500" y="166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129610</xdr:rowOff>
    </xdr:from>
    <xdr:ext cx="534377" cy="259045"/>
    <xdr:sp macro="" textlink="">
      <xdr:nvSpPr>
        <xdr:cNvPr id="257" name="テキスト ボックス 256"/>
        <xdr:cNvSpPr txBox="1"/>
      </xdr:nvSpPr>
      <xdr:spPr>
        <a:xfrm>
          <a:off x="3530111" y="1676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128318</xdr:rowOff>
    </xdr:from>
    <xdr:to>
      <xdr:col>4</xdr:col>
      <xdr:colOff>206375</xdr:colOff>
      <xdr:row>98</xdr:row>
      <xdr:rowOff>58468</xdr:rowOff>
    </xdr:to>
    <xdr:sp macro="" textlink="">
      <xdr:nvSpPr>
        <xdr:cNvPr id="258" name="円/楕円 257"/>
        <xdr:cNvSpPr/>
      </xdr:nvSpPr>
      <xdr:spPr>
        <a:xfrm>
          <a:off x="2857500" y="167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49595</xdr:rowOff>
    </xdr:from>
    <xdr:ext cx="534377" cy="259045"/>
    <xdr:sp macro="" textlink="">
      <xdr:nvSpPr>
        <xdr:cNvPr id="259" name="テキスト ボックス 258"/>
        <xdr:cNvSpPr txBox="1"/>
      </xdr:nvSpPr>
      <xdr:spPr>
        <a:xfrm>
          <a:off x="2641111" y="1685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110114</xdr:rowOff>
    </xdr:from>
    <xdr:to>
      <xdr:col>3</xdr:col>
      <xdr:colOff>3175</xdr:colOff>
      <xdr:row>98</xdr:row>
      <xdr:rowOff>40264</xdr:rowOff>
    </xdr:to>
    <xdr:sp macro="" textlink="">
      <xdr:nvSpPr>
        <xdr:cNvPr id="260" name="円/楕円 259"/>
        <xdr:cNvSpPr/>
      </xdr:nvSpPr>
      <xdr:spPr>
        <a:xfrm>
          <a:off x="1968500" y="1674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31391</xdr:rowOff>
    </xdr:from>
    <xdr:ext cx="534377" cy="259045"/>
    <xdr:sp macro="" textlink="">
      <xdr:nvSpPr>
        <xdr:cNvPr id="261" name="テキスト ボックス 260"/>
        <xdr:cNvSpPr txBox="1"/>
      </xdr:nvSpPr>
      <xdr:spPr>
        <a:xfrm>
          <a:off x="1752111" y="1683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110342</xdr:rowOff>
    </xdr:from>
    <xdr:to>
      <xdr:col>1</xdr:col>
      <xdr:colOff>485775</xdr:colOff>
      <xdr:row>98</xdr:row>
      <xdr:rowOff>40492</xdr:rowOff>
    </xdr:to>
    <xdr:sp macro="" textlink="">
      <xdr:nvSpPr>
        <xdr:cNvPr id="262" name="円/楕円 261"/>
        <xdr:cNvSpPr/>
      </xdr:nvSpPr>
      <xdr:spPr>
        <a:xfrm>
          <a:off x="1079500" y="1674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31619</xdr:rowOff>
    </xdr:from>
    <xdr:ext cx="534377" cy="259045"/>
    <xdr:sp macro="" textlink="">
      <xdr:nvSpPr>
        <xdr:cNvPr id="263" name="テキスト ボックス 262"/>
        <xdr:cNvSpPr txBox="1"/>
      </xdr:nvSpPr>
      <xdr:spPr>
        <a:xfrm>
          <a:off x="863111" y="1683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51003</xdr:rowOff>
    </xdr:from>
    <xdr:to>
      <xdr:col>14</xdr:col>
      <xdr:colOff>28575</xdr:colOff>
      <xdr:row>39</xdr:row>
      <xdr:rowOff>44450</xdr:rowOff>
    </xdr:to>
    <xdr:cxnSp macro="">
      <xdr:nvCxnSpPr>
        <xdr:cNvPr id="295" name="直線コネクタ 294"/>
        <xdr:cNvCxnSpPr/>
      </xdr:nvCxnSpPr>
      <xdr:spPr>
        <a:xfrm>
          <a:off x="8750300" y="6051753"/>
          <a:ext cx="889000" cy="67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51003</xdr:rowOff>
    </xdr:from>
    <xdr:to>
      <xdr:col>12</xdr:col>
      <xdr:colOff>511175</xdr:colOff>
      <xdr:row>38</xdr:row>
      <xdr:rowOff>134518</xdr:rowOff>
    </xdr:to>
    <xdr:cxnSp macro="">
      <xdr:nvCxnSpPr>
        <xdr:cNvPr id="298" name="直線コネクタ 297"/>
        <xdr:cNvCxnSpPr/>
      </xdr:nvCxnSpPr>
      <xdr:spPr>
        <a:xfrm flipV="1">
          <a:off x="7861300" y="6051753"/>
          <a:ext cx="889000" cy="59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142215</xdr:rowOff>
    </xdr:from>
    <xdr:to>
      <xdr:col>11</xdr:col>
      <xdr:colOff>307975</xdr:colOff>
      <xdr:row>38</xdr:row>
      <xdr:rowOff>134518</xdr:rowOff>
    </xdr:to>
    <xdr:cxnSp macro="">
      <xdr:nvCxnSpPr>
        <xdr:cNvPr id="301" name="直線コネクタ 300"/>
        <xdr:cNvCxnSpPr/>
      </xdr:nvCxnSpPr>
      <xdr:spPr>
        <a:xfrm>
          <a:off x="6972300" y="6485865"/>
          <a:ext cx="889000" cy="1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83354</xdr:rowOff>
    </xdr:from>
    <xdr:ext cx="469744" cy="259045"/>
    <xdr:sp macro="" textlink="">
      <xdr:nvSpPr>
        <xdr:cNvPr id="305" name="テキスト ボックス 304"/>
        <xdr:cNvSpPr txBox="1"/>
      </xdr:nvSpPr>
      <xdr:spPr>
        <a:xfrm>
          <a:off x="6737427" y="60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203</xdr:rowOff>
    </xdr:from>
    <xdr:to>
      <xdr:col>12</xdr:col>
      <xdr:colOff>561975</xdr:colOff>
      <xdr:row>35</xdr:row>
      <xdr:rowOff>101803</xdr:rowOff>
    </xdr:to>
    <xdr:sp macro="" textlink="">
      <xdr:nvSpPr>
        <xdr:cNvPr id="315" name="円/楕円 314"/>
        <xdr:cNvSpPr/>
      </xdr:nvSpPr>
      <xdr:spPr>
        <a:xfrm>
          <a:off x="8699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118330</xdr:rowOff>
    </xdr:from>
    <xdr:ext cx="469744" cy="259045"/>
    <xdr:sp macro="" textlink="">
      <xdr:nvSpPr>
        <xdr:cNvPr id="316" name="テキスト ボックス 315"/>
        <xdr:cNvSpPr txBox="1"/>
      </xdr:nvSpPr>
      <xdr:spPr>
        <a:xfrm>
          <a:off x="8515427"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83718</xdr:rowOff>
    </xdr:from>
    <xdr:to>
      <xdr:col>11</xdr:col>
      <xdr:colOff>358775</xdr:colOff>
      <xdr:row>39</xdr:row>
      <xdr:rowOff>13868</xdr:rowOff>
    </xdr:to>
    <xdr:sp macro="" textlink="">
      <xdr:nvSpPr>
        <xdr:cNvPr id="317" name="円/楕円 316"/>
        <xdr:cNvSpPr/>
      </xdr:nvSpPr>
      <xdr:spPr>
        <a:xfrm>
          <a:off x="7810500" y="659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4995</xdr:rowOff>
    </xdr:from>
    <xdr:ext cx="469744" cy="259045"/>
    <xdr:sp macro="" textlink="">
      <xdr:nvSpPr>
        <xdr:cNvPr id="318" name="テキスト ボックス 317"/>
        <xdr:cNvSpPr txBox="1"/>
      </xdr:nvSpPr>
      <xdr:spPr>
        <a:xfrm>
          <a:off x="7626427" y="66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91415</xdr:rowOff>
    </xdr:from>
    <xdr:to>
      <xdr:col>10</xdr:col>
      <xdr:colOff>155575</xdr:colOff>
      <xdr:row>38</xdr:row>
      <xdr:rowOff>21565</xdr:rowOff>
    </xdr:to>
    <xdr:sp macro="" textlink="">
      <xdr:nvSpPr>
        <xdr:cNvPr id="319" name="円/楕円 318"/>
        <xdr:cNvSpPr/>
      </xdr:nvSpPr>
      <xdr:spPr>
        <a:xfrm>
          <a:off x="6921500" y="64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12692</xdr:rowOff>
    </xdr:from>
    <xdr:ext cx="469744" cy="259045"/>
    <xdr:sp macro="" textlink="">
      <xdr:nvSpPr>
        <xdr:cNvPr id="320" name="テキスト ボックス 319"/>
        <xdr:cNvSpPr txBox="1"/>
      </xdr:nvSpPr>
      <xdr:spPr>
        <a:xfrm>
          <a:off x="6737427" y="65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170917</xdr:rowOff>
    </xdr:from>
    <xdr:to>
      <xdr:col>15</xdr:col>
      <xdr:colOff>180975</xdr:colOff>
      <xdr:row>57</xdr:row>
      <xdr:rowOff>109680</xdr:rowOff>
    </xdr:to>
    <xdr:cxnSp macro="">
      <xdr:nvCxnSpPr>
        <xdr:cNvPr id="347" name="直線コネクタ 346"/>
        <xdr:cNvCxnSpPr/>
      </xdr:nvCxnSpPr>
      <xdr:spPr>
        <a:xfrm flipV="1">
          <a:off x="9639300" y="9772117"/>
          <a:ext cx="838200" cy="11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103398</xdr:rowOff>
    </xdr:from>
    <xdr:to>
      <xdr:col>14</xdr:col>
      <xdr:colOff>28575</xdr:colOff>
      <xdr:row>57</xdr:row>
      <xdr:rowOff>109680</xdr:rowOff>
    </xdr:to>
    <xdr:cxnSp macro="">
      <xdr:nvCxnSpPr>
        <xdr:cNvPr id="350" name="直線コネクタ 349"/>
        <xdr:cNvCxnSpPr/>
      </xdr:nvCxnSpPr>
      <xdr:spPr>
        <a:xfrm>
          <a:off x="8750300" y="9876048"/>
          <a:ext cx="889000" cy="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103398</xdr:rowOff>
    </xdr:from>
    <xdr:to>
      <xdr:col>12</xdr:col>
      <xdr:colOff>511175</xdr:colOff>
      <xdr:row>57</xdr:row>
      <xdr:rowOff>127621</xdr:rowOff>
    </xdr:to>
    <xdr:cxnSp macro="">
      <xdr:nvCxnSpPr>
        <xdr:cNvPr id="353" name="直線コネクタ 352"/>
        <xdr:cNvCxnSpPr/>
      </xdr:nvCxnSpPr>
      <xdr:spPr>
        <a:xfrm flipV="1">
          <a:off x="7861300" y="9876048"/>
          <a:ext cx="889000" cy="2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56974</xdr:rowOff>
    </xdr:from>
    <xdr:to>
      <xdr:col>11</xdr:col>
      <xdr:colOff>307975</xdr:colOff>
      <xdr:row>57</xdr:row>
      <xdr:rowOff>127621</xdr:rowOff>
    </xdr:to>
    <xdr:cxnSp macro="">
      <xdr:nvCxnSpPr>
        <xdr:cNvPr id="356" name="直線コネクタ 355"/>
        <xdr:cNvCxnSpPr/>
      </xdr:nvCxnSpPr>
      <xdr:spPr>
        <a:xfrm>
          <a:off x="6972300" y="9829624"/>
          <a:ext cx="889000" cy="7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120117</xdr:rowOff>
    </xdr:from>
    <xdr:to>
      <xdr:col>15</xdr:col>
      <xdr:colOff>231775</xdr:colOff>
      <xdr:row>57</xdr:row>
      <xdr:rowOff>50267</xdr:rowOff>
    </xdr:to>
    <xdr:sp macro="" textlink="">
      <xdr:nvSpPr>
        <xdr:cNvPr id="366" name="円/楕円 365"/>
        <xdr:cNvSpPr/>
      </xdr:nvSpPr>
      <xdr:spPr>
        <a:xfrm>
          <a:off x="10426700" y="97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98544</xdr:rowOff>
    </xdr:from>
    <xdr:ext cx="534377" cy="259045"/>
    <xdr:sp macro="" textlink="">
      <xdr:nvSpPr>
        <xdr:cNvPr id="367" name="農林水産業費該当値テキスト"/>
        <xdr:cNvSpPr txBox="1"/>
      </xdr:nvSpPr>
      <xdr:spPr>
        <a:xfrm>
          <a:off x="10528300" y="969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58880</xdr:rowOff>
    </xdr:from>
    <xdr:to>
      <xdr:col>14</xdr:col>
      <xdr:colOff>79375</xdr:colOff>
      <xdr:row>57</xdr:row>
      <xdr:rowOff>160480</xdr:rowOff>
    </xdr:to>
    <xdr:sp macro="" textlink="">
      <xdr:nvSpPr>
        <xdr:cNvPr id="368" name="円/楕円 367"/>
        <xdr:cNvSpPr/>
      </xdr:nvSpPr>
      <xdr:spPr>
        <a:xfrm>
          <a:off x="9588500" y="983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151607</xdr:rowOff>
    </xdr:from>
    <xdr:ext cx="534377" cy="259045"/>
    <xdr:sp macro="" textlink="">
      <xdr:nvSpPr>
        <xdr:cNvPr id="369" name="テキスト ボックス 368"/>
        <xdr:cNvSpPr txBox="1"/>
      </xdr:nvSpPr>
      <xdr:spPr>
        <a:xfrm>
          <a:off x="9372111" y="992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52598</xdr:rowOff>
    </xdr:from>
    <xdr:to>
      <xdr:col>12</xdr:col>
      <xdr:colOff>561975</xdr:colOff>
      <xdr:row>57</xdr:row>
      <xdr:rowOff>154198</xdr:rowOff>
    </xdr:to>
    <xdr:sp macro="" textlink="">
      <xdr:nvSpPr>
        <xdr:cNvPr id="370" name="円/楕円 369"/>
        <xdr:cNvSpPr/>
      </xdr:nvSpPr>
      <xdr:spPr>
        <a:xfrm>
          <a:off x="8699500" y="982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145325</xdr:rowOff>
    </xdr:from>
    <xdr:ext cx="534377" cy="259045"/>
    <xdr:sp macro="" textlink="">
      <xdr:nvSpPr>
        <xdr:cNvPr id="371" name="テキスト ボックス 370"/>
        <xdr:cNvSpPr txBox="1"/>
      </xdr:nvSpPr>
      <xdr:spPr>
        <a:xfrm>
          <a:off x="8483111" y="991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76821</xdr:rowOff>
    </xdr:from>
    <xdr:to>
      <xdr:col>11</xdr:col>
      <xdr:colOff>358775</xdr:colOff>
      <xdr:row>58</xdr:row>
      <xdr:rowOff>6971</xdr:rowOff>
    </xdr:to>
    <xdr:sp macro="" textlink="">
      <xdr:nvSpPr>
        <xdr:cNvPr id="372" name="円/楕円 371"/>
        <xdr:cNvSpPr/>
      </xdr:nvSpPr>
      <xdr:spPr>
        <a:xfrm>
          <a:off x="7810500" y="98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169548</xdr:rowOff>
    </xdr:from>
    <xdr:ext cx="534377" cy="259045"/>
    <xdr:sp macro="" textlink="">
      <xdr:nvSpPr>
        <xdr:cNvPr id="373" name="テキスト ボックス 372"/>
        <xdr:cNvSpPr txBox="1"/>
      </xdr:nvSpPr>
      <xdr:spPr>
        <a:xfrm>
          <a:off x="7594111" y="9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6174</xdr:rowOff>
    </xdr:from>
    <xdr:to>
      <xdr:col>10</xdr:col>
      <xdr:colOff>155575</xdr:colOff>
      <xdr:row>57</xdr:row>
      <xdr:rowOff>107774</xdr:rowOff>
    </xdr:to>
    <xdr:sp macro="" textlink="">
      <xdr:nvSpPr>
        <xdr:cNvPr id="374" name="円/楕円 373"/>
        <xdr:cNvSpPr/>
      </xdr:nvSpPr>
      <xdr:spPr>
        <a:xfrm>
          <a:off x="6921500" y="977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98901</xdr:rowOff>
    </xdr:from>
    <xdr:ext cx="534377" cy="259045"/>
    <xdr:sp macro="" textlink="">
      <xdr:nvSpPr>
        <xdr:cNvPr id="375" name="テキスト ボックス 374"/>
        <xdr:cNvSpPr txBox="1"/>
      </xdr:nvSpPr>
      <xdr:spPr>
        <a:xfrm>
          <a:off x="6705111" y="9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45985</xdr:rowOff>
    </xdr:from>
    <xdr:to>
      <xdr:col>15</xdr:col>
      <xdr:colOff>180975</xdr:colOff>
      <xdr:row>79</xdr:row>
      <xdr:rowOff>92259</xdr:rowOff>
    </xdr:to>
    <xdr:cxnSp macro="">
      <xdr:nvCxnSpPr>
        <xdr:cNvPr id="406" name="直線コネクタ 405"/>
        <xdr:cNvCxnSpPr/>
      </xdr:nvCxnSpPr>
      <xdr:spPr>
        <a:xfrm flipV="1">
          <a:off x="9639300" y="13590535"/>
          <a:ext cx="838200" cy="4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87460</xdr:rowOff>
    </xdr:from>
    <xdr:to>
      <xdr:col>14</xdr:col>
      <xdr:colOff>28575</xdr:colOff>
      <xdr:row>79</xdr:row>
      <xdr:rowOff>92259</xdr:rowOff>
    </xdr:to>
    <xdr:cxnSp macro="">
      <xdr:nvCxnSpPr>
        <xdr:cNvPr id="409" name="直線コネクタ 408"/>
        <xdr:cNvCxnSpPr/>
      </xdr:nvCxnSpPr>
      <xdr:spPr>
        <a:xfrm>
          <a:off x="8750300" y="13632010"/>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82322</xdr:rowOff>
    </xdr:from>
    <xdr:to>
      <xdr:col>12</xdr:col>
      <xdr:colOff>511175</xdr:colOff>
      <xdr:row>79</xdr:row>
      <xdr:rowOff>87460</xdr:rowOff>
    </xdr:to>
    <xdr:cxnSp macro="">
      <xdr:nvCxnSpPr>
        <xdr:cNvPr id="412" name="直線コネクタ 411"/>
        <xdr:cNvCxnSpPr/>
      </xdr:nvCxnSpPr>
      <xdr:spPr>
        <a:xfrm>
          <a:off x="7861300" y="13626872"/>
          <a:ext cx="889000" cy="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82322</xdr:rowOff>
    </xdr:from>
    <xdr:to>
      <xdr:col>11</xdr:col>
      <xdr:colOff>307975</xdr:colOff>
      <xdr:row>79</xdr:row>
      <xdr:rowOff>89571</xdr:rowOff>
    </xdr:to>
    <xdr:cxnSp macro="">
      <xdr:nvCxnSpPr>
        <xdr:cNvPr id="415" name="直線コネクタ 414"/>
        <xdr:cNvCxnSpPr/>
      </xdr:nvCxnSpPr>
      <xdr:spPr>
        <a:xfrm flipV="1">
          <a:off x="6972300" y="13626872"/>
          <a:ext cx="889000" cy="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166635</xdr:rowOff>
    </xdr:from>
    <xdr:to>
      <xdr:col>15</xdr:col>
      <xdr:colOff>231775</xdr:colOff>
      <xdr:row>79</xdr:row>
      <xdr:rowOff>96785</xdr:rowOff>
    </xdr:to>
    <xdr:sp macro="" textlink="">
      <xdr:nvSpPr>
        <xdr:cNvPr id="425" name="円/楕円 424"/>
        <xdr:cNvSpPr/>
      </xdr:nvSpPr>
      <xdr:spPr>
        <a:xfrm>
          <a:off x="10426700" y="1353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81562</xdr:rowOff>
    </xdr:from>
    <xdr:ext cx="469744" cy="259045"/>
    <xdr:sp macro="" textlink="">
      <xdr:nvSpPr>
        <xdr:cNvPr id="426" name="商工費該当値テキスト"/>
        <xdr:cNvSpPr txBox="1"/>
      </xdr:nvSpPr>
      <xdr:spPr>
        <a:xfrm>
          <a:off x="10528300" y="1345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41459</xdr:rowOff>
    </xdr:from>
    <xdr:to>
      <xdr:col>14</xdr:col>
      <xdr:colOff>79375</xdr:colOff>
      <xdr:row>79</xdr:row>
      <xdr:rowOff>143059</xdr:rowOff>
    </xdr:to>
    <xdr:sp macro="" textlink="">
      <xdr:nvSpPr>
        <xdr:cNvPr id="427" name="円/楕円 426"/>
        <xdr:cNvSpPr/>
      </xdr:nvSpPr>
      <xdr:spPr>
        <a:xfrm>
          <a:off x="9588500" y="1358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134186</xdr:rowOff>
    </xdr:from>
    <xdr:ext cx="378565" cy="259045"/>
    <xdr:sp macro="" textlink="">
      <xdr:nvSpPr>
        <xdr:cNvPr id="428" name="テキスト ボックス 427"/>
        <xdr:cNvSpPr txBox="1"/>
      </xdr:nvSpPr>
      <xdr:spPr>
        <a:xfrm>
          <a:off x="9450017" y="1367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36660</xdr:rowOff>
    </xdr:from>
    <xdr:to>
      <xdr:col>12</xdr:col>
      <xdr:colOff>561975</xdr:colOff>
      <xdr:row>79</xdr:row>
      <xdr:rowOff>138260</xdr:rowOff>
    </xdr:to>
    <xdr:sp macro="" textlink="">
      <xdr:nvSpPr>
        <xdr:cNvPr id="429" name="円/楕円 428"/>
        <xdr:cNvSpPr/>
      </xdr:nvSpPr>
      <xdr:spPr>
        <a:xfrm>
          <a:off x="8699500" y="1358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129387</xdr:rowOff>
    </xdr:from>
    <xdr:ext cx="469744" cy="259045"/>
    <xdr:sp macro="" textlink="">
      <xdr:nvSpPr>
        <xdr:cNvPr id="430" name="テキスト ボックス 429"/>
        <xdr:cNvSpPr txBox="1"/>
      </xdr:nvSpPr>
      <xdr:spPr>
        <a:xfrm>
          <a:off x="8515427" y="1367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31522</xdr:rowOff>
    </xdr:from>
    <xdr:to>
      <xdr:col>11</xdr:col>
      <xdr:colOff>358775</xdr:colOff>
      <xdr:row>79</xdr:row>
      <xdr:rowOff>133122</xdr:rowOff>
    </xdr:to>
    <xdr:sp macro="" textlink="">
      <xdr:nvSpPr>
        <xdr:cNvPr id="431" name="円/楕円 430"/>
        <xdr:cNvSpPr/>
      </xdr:nvSpPr>
      <xdr:spPr>
        <a:xfrm>
          <a:off x="7810500" y="135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124249</xdr:rowOff>
    </xdr:from>
    <xdr:ext cx="469744" cy="259045"/>
    <xdr:sp macro="" textlink="">
      <xdr:nvSpPr>
        <xdr:cNvPr id="432" name="テキスト ボックス 431"/>
        <xdr:cNvSpPr txBox="1"/>
      </xdr:nvSpPr>
      <xdr:spPr>
        <a:xfrm>
          <a:off x="7626427" y="1366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38771</xdr:rowOff>
    </xdr:from>
    <xdr:to>
      <xdr:col>10</xdr:col>
      <xdr:colOff>155575</xdr:colOff>
      <xdr:row>79</xdr:row>
      <xdr:rowOff>140371</xdr:rowOff>
    </xdr:to>
    <xdr:sp macro="" textlink="">
      <xdr:nvSpPr>
        <xdr:cNvPr id="433" name="円/楕円 432"/>
        <xdr:cNvSpPr/>
      </xdr:nvSpPr>
      <xdr:spPr>
        <a:xfrm>
          <a:off x="6921500" y="135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131498</xdr:rowOff>
    </xdr:from>
    <xdr:ext cx="378565" cy="259045"/>
    <xdr:sp macro="" textlink="">
      <xdr:nvSpPr>
        <xdr:cNvPr id="434" name="テキスト ボックス 433"/>
        <xdr:cNvSpPr txBox="1"/>
      </xdr:nvSpPr>
      <xdr:spPr>
        <a:xfrm>
          <a:off x="6783017" y="13676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9353</xdr:rowOff>
    </xdr:from>
    <xdr:to>
      <xdr:col>15</xdr:col>
      <xdr:colOff>180975</xdr:colOff>
      <xdr:row>97</xdr:row>
      <xdr:rowOff>89774</xdr:rowOff>
    </xdr:to>
    <xdr:cxnSp macro="">
      <xdr:nvCxnSpPr>
        <xdr:cNvPr id="461" name="直線コネクタ 460"/>
        <xdr:cNvCxnSpPr/>
      </xdr:nvCxnSpPr>
      <xdr:spPr>
        <a:xfrm>
          <a:off x="9639300" y="16640003"/>
          <a:ext cx="838200" cy="8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9353</xdr:rowOff>
    </xdr:from>
    <xdr:to>
      <xdr:col>14</xdr:col>
      <xdr:colOff>28575</xdr:colOff>
      <xdr:row>97</xdr:row>
      <xdr:rowOff>30251</xdr:rowOff>
    </xdr:to>
    <xdr:cxnSp macro="">
      <xdr:nvCxnSpPr>
        <xdr:cNvPr id="464" name="直線コネクタ 463"/>
        <xdr:cNvCxnSpPr/>
      </xdr:nvCxnSpPr>
      <xdr:spPr>
        <a:xfrm flipV="1">
          <a:off x="8750300" y="16640003"/>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30251</xdr:rowOff>
    </xdr:from>
    <xdr:to>
      <xdr:col>12</xdr:col>
      <xdr:colOff>511175</xdr:colOff>
      <xdr:row>98</xdr:row>
      <xdr:rowOff>6133</xdr:rowOff>
    </xdr:to>
    <xdr:cxnSp macro="">
      <xdr:nvCxnSpPr>
        <xdr:cNvPr id="467" name="直線コネクタ 466"/>
        <xdr:cNvCxnSpPr/>
      </xdr:nvCxnSpPr>
      <xdr:spPr>
        <a:xfrm flipV="1">
          <a:off x="7861300" y="16660901"/>
          <a:ext cx="889000" cy="14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153608</xdr:rowOff>
    </xdr:from>
    <xdr:to>
      <xdr:col>11</xdr:col>
      <xdr:colOff>307975</xdr:colOff>
      <xdr:row>98</xdr:row>
      <xdr:rowOff>6133</xdr:rowOff>
    </xdr:to>
    <xdr:cxnSp macro="">
      <xdr:nvCxnSpPr>
        <xdr:cNvPr id="470" name="直線コネクタ 469"/>
        <xdr:cNvCxnSpPr/>
      </xdr:nvCxnSpPr>
      <xdr:spPr>
        <a:xfrm>
          <a:off x="6972300" y="16784258"/>
          <a:ext cx="889000" cy="2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38974</xdr:rowOff>
    </xdr:from>
    <xdr:to>
      <xdr:col>15</xdr:col>
      <xdr:colOff>231775</xdr:colOff>
      <xdr:row>97</xdr:row>
      <xdr:rowOff>140574</xdr:rowOff>
    </xdr:to>
    <xdr:sp macro="" textlink="">
      <xdr:nvSpPr>
        <xdr:cNvPr id="480" name="円/楕円 479"/>
        <xdr:cNvSpPr/>
      </xdr:nvSpPr>
      <xdr:spPr>
        <a:xfrm>
          <a:off x="10426700" y="166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17401</xdr:rowOff>
    </xdr:from>
    <xdr:ext cx="534377" cy="259045"/>
    <xdr:sp macro="" textlink="">
      <xdr:nvSpPr>
        <xdr:cNvPr id="481" name="土木費該当値テキスト"/>
        <xdr:cNvSpPr txBox="1"/>
      </xdr:nvSpPr>
      <xdr:spPr>
        <a:xfrm>
          <a:off x="10528300" y="1664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48,420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130003</xdr:rowOff>
    </xdr:from>
    <xdr:to>
      <xdr:col>14</xdr:col>
      <xdr:colOff>79375</xdr:colOff>
      <xdr:row>97</xdr:row>
      <xdr:rowOff>60153</xdr:rowOff>
    </xdr:to>
    <xdr:sp macro="" textlink="">
      <xdr:nvSpPr>
        <xdr:cNvPr id="482" name="円/楕円 481"/>
        <xdr:cNvSpPr/>
      </xdr:nvSpPr>
      <xdr:spPr>
        <a:xfrm>
          <a:off x="9588500" y="165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51280</xdr:rowOff>
    </xdr:from>
    <xdr:ext cx="534377" cy="259045"/>
    <xdr:sp macro="" textlink="">
      <xdr:nvSpPr>
        <xdr:cNvPr id="483" name="テキスト ボックス 482"/>
        <xdr:cNvSpPr txBox="1"/>
      </xdr:nvSpPr>
      <xdr:spPr>
        <a:xfrm>
          <a:off x="9372111" y="166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150901</xdr:rowOff>
    </xdr:from>
    <xdr:to>
      <xdr:col>12</xdr:col>
      <xdr:colOff>561975</xdr:colOff>
      <xdr:row>97</xdr:row>
      <xdr:rowOff>81051</xdr:rowOff>
    </xdr:to>
    <xdr:sp macro="" textlink="">
      <xdr:nvSpPr>
        <xdr:cNvPr id="484" name="円/楕円 483"/>
        <xdr:cNvSpPr/>
      </xdr:nvSpPr>
      <xdr:spPr>
        <a:xfrm>
          <a:off x="8699500" y="166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72178</xdr:rowOff>
    </xdr:from>
    <xdr:ext cx="534377" cy="259045"/>
    <xdr:sp macro="" textlink="">
      <xdr:nvSpPr>
        <xdr:cNvPr id="485" name="テキスト ボックス 484"/>
        <xdr:cNvSpPr txBox="1"/>
      </xdr:nvSpPr>
      <xdr:spPr>
        <a:xfrm>
          <a:off x="8483111" y="167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126783</xdr:rowOff>
    </xdr:from>
    <xdr:to>
      <xdr:col>11</xdr:col>
      <xdr:colOff>358775</xdr:colOff>
      <xdr:row>98</xdr:row>
      <xdr:rowOff>56933</xdr:rowOff>
    </xdr:to>
    <xdr:sp macro="" textlink="">
      <xdr:nvSpPr>
        <xdr:cNvPr id="486" name="円/楕円 485"/>
        <xdr:cNvSpPr/>
      </xdr:nvSpPr>
      <xdr:spPr>
        <a:xfrm>
          <a:off x="7810500" y="167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48060</xdr:rowOff>
    </xdr:from>
    <xdr:ext cx="534377" cy="259045"/>
    <xdr:sp macro="" textlink="">
      <xdr:nvSpPr>
        <xdr:cNvPr id="487" name="テキスト ボックス 486"/>
        <xdr:cNvSpPr txBox="1"/>
      </xdr:nvSpPr>
      <xdr:spPr>
        <a:xfrm>
          <a:off x="7594111" y="16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29,214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102808</xdr:rowOff>
    </xdr:from>
    <xdr:to>
      <xdr:col>10</xdr:col>
      <xdr:colOff>155575</xdr:colOff>
      <xdr:row>98</xdr:row>
      <xdr:rowOff>32958</xdr:rowOff>
    </xdr:to>
    <xdr:sp macro="" textlink="">
      <xdr:nvSpPr>
        <xdr:cNvPr id="488" name="円/楕円 487"/>
        <xdr:cNvSpPr/>
      </xdr:nvSpPr>
      <xdr:spPr>
        <a:xfrm>
          <a:off x="6921500" y="167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24085</xdr:rowOff>
    </xdr:from>
    <xdr:ext cx="534377" cy="259045"/>
    <xdr:sp macro="" textlink="">
      <xdr:nvSpPr>
        <xdr:cNvPr id="489" name="テキスト ボックス 488"/>
        <xdr:cNvSpPr txBox="1"/>
      </xdr:nvSpPr>
      <xdr:spPr>
        <a:xfrm>
          <a:off x="6705111" y="168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68738</xdr:rowOff>
    </xdr:from>
    <xdr:to>
      <xdr:col>23</xdr:col>
      <xdr:colOff>517525</xdr:colOff>
      <xdr:row>39</xdr:row>
      <xdr:rowOff>72816</xdr:rowOff>
    </xdr:to>
    <xdr:cxnSp macro="">
      <xdr:nvCxnSpPr>
        <xdr:cNvPr id="519" name="直線コネクタ 518"/>
        <xdr:cNvCxnSpPr/>
      </xdr:nvCxnSpPr>
      <xdr:spPr>
        <a:xfrm flipV="1">
          <a:off x="15481300" y="6755288"/>
          <a:ext cx="838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110858</xdr:rowOff>
    </xdr:from>
    <xdr:to>
      <xdr:col>22</xdr:col>
      <xdr:colOff>365125</xdr:colOff>
      <xdr:row>39</xdr:row>
      <xdr:rowOff>72816</xdr:rowOff>
    </xdr:to>
    <xdr:cxnSp macro="">
      <xdr:nvCxnSpPr>
        <xdr:cNvPr id="522" name="直線コネクタ 521"/>
        <xdr:cNvCxnSpPr/>
      </xdr:nvCxnSpPr>
      <xdr:spPr>
        <a:xfrm>
          <a:off x="14592300" y="6454508"/>
          <a:ext cx="889000" cy="30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110858</xdr:rowOff>
    </xdr:from>
    <xdr:to>
      <xdr:col>21</xdr:col>
      <xdr:colOff>161925</xdr:colOff>
      <xdr:row>38</xdr:row>
      <xdr:rowOff>130404</xdr:rowOff>
    </xdr:to>
    <xdr:cxnSp macro="">
      <xdr:nvCxnSpPr>
        <xdr:cNvPr id="525" name="直線コネクタ 524"/>
        <xdr:cNvCxnSpPr/>
      </xdr:nvCxnSpPr>
      <xdr:spPr>
        <a:xfrm flipV="1">
          <a:off x="13703300" y="6454508"/>
          <a:ext cx="8890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130404</xdr:rowOff>
    </xdr:from>
    <xdr:to>
      <xdr:col>19</xdr:col>
      <xdr:colOff>644525</xdr:colOff>
      <xdr:row>39</xdr:row>
      <xdr:rowOff>46089</xdr:rowOff>
    </xdr:to>
    <xdr:cxnSp macro="">
      <xdr:nvCxnSpPr>
        <xdr:cNvPr id="528" name="直線コネクタ 527"/>
        <xdr:cNvCxnSpPr/>
      </xdr:nvCxnSpPr>
      <xdr:spPr>
        <a:xfrm flipV="1">
          <a:off x="12814300" y="6645504"/>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17938</xdr:rowOff>
    </xdr:from>
    <xdr:to>
      <xdr:col>23</xdr:col>
      <xdr:colOff>568325</xdr:colOff>
      <xdr:row>39</xdr:row>
      <xdr:rowOff>119538</xdr:rowOff>
    </xdr:to>
    <xdr:sp macro="" textlink="">
      <xdr:nvSpPr>
        <xdr:cNvPr id="538" name="円/楕円 537"/>
        <xdr:cNvSpPr/>
      </xdr:nvSpPr>
      <xdr:spPr>
        <a:xfrm>
          <a:off x="16268700" y="670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104315</xdr:rowOff>
    </xdr:from>
    <xdr:ext cx="534377" cy="259045"/>
    <xdr:sp macro="" textlink="">
      <xdr:nvSpPr>
        <xdr:cNvPr id="539" name="消防費該当値テキスト"/>
        <xdr:cNvSpPr txBox="1"/>
      </xdr:nvSpPr>
      <xdr:spPr>
        <a:xfrm>
          <a:off x="16370300" y="66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18,725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22016</xdr:rowOff>
    </xdr:from>
    <xdr:to>
      <xdr:col>22</xdr:col>
      <xdr:colOff>415925</xdr:colOff>
      <xdr:row>39</xdr:row>
      <xdr:rowOff>123616</xdr:rowOff>
    </xdr:to>
    <xdr:sp macro="" textlink="">
      <xdr:nvSpPr>
        <xdr:cNvPr id="540" name="円/楕円 539"/>
        <xdr:cNvSpPr/>
      </xdr:nvSpPr>
      <xdr:spPr>
        <a:xfrm>
          <a:off x="15430500" y="67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114743</xdr:rowOff>
    </xdr:from>
    <xdr:ext cx="534377" cy="259045"/>
    <xdr:sp macro="" textlink="">
      <xdr:nvSpPr>
        <xdr:cNvPr id="541" name="テキスト ボックス 540"/>
        <xdr:cNvSpPr txBox="1"/>
      </xdr:nvSpPr>
      <xdr:spPr>
        <a:xfrm>
          <a:off x="15214111" y="68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60058</xdr:rowOff>
    </xdr:from>
    <xdr:to>
      <xdr:col>21</xdr:col>
      <xdr:colOff>212725</xdr:colOff>
      <xdr:row>37</xdr:row>
      <xdr:rowOff>161658</xdr:rowOff>
    </xdr:to>
    <xdr:sp macro="" textlink="">
      <xdr:nvSpPr>
        <xdr:cNvPr id="542" name="円/楕円 541"/>
        <xdr:cNvSpPr/>
      </xdr:nvSpPr>
      <xdr:spPr>
        <a:xfrm>
          <a:off x="14541500" y="64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6735</xdr:rowOff>
    </xdr:from>
    <xdr:ext cx="534377" cy="259045"/>
    <xdr:sp macro="" textlink="">
      <xdr:nvSpPr>
        <xdr:cNvPr id="543" name="テキスト ボックス 542"/>
        <xdr:cNvSpPr txBox="1"/>
      </xdr:nvSpPr>
      <xdr:spPr>
        <a:xfrm>
          <a:off x="14325111" y="61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79604</xdr:rowOff>
    </xdr:from>
    <xdr:to>
      <xdr:col>20</xdr:col>
      <xdr:colOff>9525</xdr:colOff>
      <xdr:row>39</xdr:row>
      <xdr:rowOff>9754</xdr:rowOff>
    </xdr:to>
    <xdr:sp macro="" textlink="">
      <xdr:nvSpPr>
        <xdr:cNvPr id="544" name="円/楕円 543"/>
        <xdr:cNvSpPr/>
      </xdr:nvSpPr>
      <xdr:spPr>
        <a:xfrm>
          <a:off x="13652500" y="65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881</xdr:rowOff>
    </xdr:from>
    <xdr:ext cx="534377" cy="259045"/>
    <xdr:sp macro="" textlink="">
      <xdr:nvSpPr>
        <xdr:cNvPr id="545" name="テキスト ボックス 544"/>
        <xdr:cNvSpPr txBox="1"/>
      </xdr:nvSpPr>
      <xdr:spPr>
        <a:xfrm>
          <a:off x="13436111" y="66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24,488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166739</xdr:rowOff>
    </xdr:from>
    <xdr:to>
      <xdr:col>18</xdr:col>
      <xdr:colOff>492125</xdr:colOff>
      <xdr:row>39</xdr:row>
      <xdr:rowOff>96889</xdr:rowOff>
    </xdr:to>
    <xdr:sp macro="" textlink="">
      <xdr:nvSpPr>
        <xdr:cNvPr id="546" name="円/楕円 545"/>
        <xdr:cNvSpPr/>
      </xdr:nvSpPr>
      <xdr:spPr>
        <a:xfrm>
          <a:off x="12763500" y="6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88016</xdr:rowOff>
    </xdr:from>
    <xdr:ext cx="534377" cy="259045"/>
    <xdr:sp macro="" textlink="">
      <xdr:nvSpPr>
        <xdr:cNvPr id="547" name="テキスト ボックス 546"/>
        <xdr:cNvSpPr txBox="1"/>
      </xdr:nvSpPr>
      <xdr:spPr>
        <a:xfrm>
          <a:off x="12547111" y="677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19,914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156045</xdr:rowOff>
    </xdr:from>
    <xdr:to>
      <xdr:col>23</xdr:col>
      <xdr:colOff>517525</xdr:colOff>
      <xdr:row>58</xdr:row>
      <xdr:rowOff>9802</xdr:rowOff>
    </xdr:to>
    <xdr:cxnSp macro="">
      <xdr:nvCxnSpPr>
        <xdr:cNvPr id="576" name="直線コネクタ 575"/>
        <xdr:cNvCxnSpPr/>
      </xdr:nvCxnSpPr>
      <xdr:spPr>
        <a:xfrm flipV="1">
          <a:off x="15481300" y="9928695"/>
          <a:ext cx="838200" cy="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9802</xdr:rowOff>
    </xdr:from>
    <xdr:to>
      <xdr:col>22</xdr:col>
      <xdr:colOff>365125</xdr:colOff>
      <xdr:row>58</xdr:row>
      <xdr:rowOff>21091</xdr:rowOff>
    </xdr:to>
    <xdr:cxnSp macro="">
      <xdr:nvCxnSpPr>
        <xdr:cNvPr id="579" name="直線コネクタ 578"/>
        <xdr:cNvCxnSpPr/>
      </xdr:nvCxnSpPr>
      <xdr:spPr>
        <a:xfrm flipV="1">
          <a:off x="14592300" y="9953902"/>
          <a:ext cx="889000" cy="1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8327</xdr:rowOff>
    </xdr:from>
    <xdr:to>
      <xdr:col>21</xdr:col>
      <xdr:colOff>161925</xdr:colOff>
      <xdr:row>58</xdr:row>
      <xdr:rowOff>21091</xdr:rowOff>
    </xdr:to>
    <xdr:cxnSp macro="">
      <xdr:nvCxnSpPr>
        <xdr:cNvPr id="582" name="直線コネクタ 581"/>
        <xdr:cNvCxnSpPr/>
      </xdr:nvCxnSpPr>
      <xdr:spPr>
        <a:xfrm>
          <a:off x="13703300" y="9952427"/>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165715</xdr:rowOff>
    </xdr:from>
    <xdr:to>
      <xdr:col>19</xdr:col>
      <xdr:colOff>644525</xdr:colOff>
      <xdr:row>58</xdr:row>
      <xdr:rowOff>8327</xdr:rowOff>
    </xdr:to>
    <xdr:cxnSp macro="">
      <xdr:nvCxnSpPr>
        <xdr:cNvPr id="585" name="直線コネクタ 584"/>
        <xdr:cNvCxnSpPr/>
      </xdr:nvCxnSpPr>
      <xdr:spPr>
        <a:xfrm>
          <a:off x="12814300" y="9938365"/>
          <a:ext cx="8890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105245</xdr:rowOff>
    </xdr:from>
    <xdr:to>
      <xdr:col>23</xdr:col>
      <xdr:colOff>568325</xdr:colOff>
      <xdr:row>58</xdr:row>
      <xdr:rowOff>35395</xdr:rowOff>
    </xdr:to>
    <xdr:sp macro="" textlink="">
      <xdr:nvSpPr>
        <xdr:cNvPr id="595" name="円/楕円 594"/>
        <xdr:cNvSpPr/>
      </xdr:nvSpPr>
      <xdr:spPr>
        <a:xfrm>
          <a:off x="16268700" y="98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83672</xdr:rowOff>
    </xdr:from>
    <xdr:ext cx="534377" cy="259045"/>
    <xdr:sp macro="" textlink="">
      <xdr:nvSpPr>
        <xdr:cNvPr id="596" name="教育費該当値テキスト"/>
        <xdr:cNvSpPr txBox="1"/>
      </xdr:nvSpPr>
      <xdr:spPr>
        <a:xfrm>
          <a:off x="16370300" y="98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60,710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130452</xdr:rowOff>
    </xdr:from>
    <xdr:to>
      <xdr:col>22</xdr:col>
      <xdr:colOff>415925</xdr:colOff>
      <xdr:row>58</xdr:row>
      <xdr:rowOff>60602</xdr:rowOff>
    </xdr:to>
    <xdr:sp macro="" textlink="">
      <xdr:nvSpPr>
        <xdr:cNvPr id="597" name="円/楕円 596"/>
        <xdr:cNvSpPr/>
      </xdr:nvSpPr>
      <xdr:spPr>
        <a:xfrm>
          <a:off x="15430500" y="990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51729</xdr:rowOff>
    </xdr:from>
    <xdr:ext cx="534377" cy="259045"/>
    <xdr:sp macro="" textlink="">
      <xdr:nvSpPr>
        <xdr:cNvPr id="598" name="テキスト ボックス 597"/>
        <xdr:cNvSpPr txBox="1"/>
      </xdr:nvSpPr>
      <xdr:spPr>
        <a:xfrm>
          <a:off x="15214111" y="999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141741</xdr:rowOff>
    </xdr:from>
    <xdr:to>
      <xdr:col>21</xdr:col>
      <xdr:colOff>212725</xdr:colOff>
      <xdr:row>58</xdr:row>
      <xdr:rowOff>71891</xdr:rowOff>
    </xdr:to>
    <xdr:sp macro="" textlink="">
      <xdr:nvSpPr>
        <xdr:cNvPr id="599" name="円/楕円 598"/>
        <xdr:cNvSpPr/>
      </xdr:nvSpPr>
      <xdr:spPr>
        <a:xfrm>
          <a:off x="14541500" y="99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63018</xdr:rowOff>
    </xdr:from>
    <xdr:ext cx="534377" cy="259045"/>
    <xdr:sp macro="" textlink="">
      <xdr:nvSpPr>
        <xdr:cNvPr id="600" name="テキスト ボックス 599"/>
        <xdr:cNvSpPr txBox="1"/>
      </xdr:nvSpPr>
      <xdr:spPr>
        <a:xfrm>
          <a:off x="14325111" y="1000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128977</xdr:rowOff>
    </xdr:from>
    <xdr:to>
      <xdr:col>20</xdr:col>
      <xdr:colOff>9525</xdr:colOff>
      <xdr:row>58</xdr:row>
      <xdr:rowOff>59127</xdr:rowOff>
    </xdr:to>
    <xdr:sp macro="" textlink="">
      <xdr:nvSpPr>
        <xdr:cNvPr id="601" name="円/楕円 600"/>
        <xdr:cNvSpPr/>
      </xdr:nvSpPr>
      <xdr:spPr>
        <a:xfrm>
          <a:off x="13652500" y="990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50254</xdr:rowOff>
    </xdr:from>
    <xdr:ext cx="534377" cy="259045"/>
    <xdr:sp macro="" textlink="">
      <xdr:nvSpPr>
        <xdr:cNvPr id="602" name="テキスト ボックス 601"/>
        <xdr:cNvSpPr txBox="1"/>
      </xdr:nvSpPr>
      <xdr:spPr>
        <a:xfrm>
          <a:off x="13436111" y="99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54,481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114915</xdr:rowOff>
    </xdr:from>
    <xdr:to>
      <xdr:col>18</xdr:col>
      <xdr:colOff>492125</xdr:colOff>
      <xdr:row>58</xdr:row>
      <xdr:rowOff>45065</xdr:rowOff>
    </xdr:to>
    <xdr:sp macro="" textlink="">
      <xdr:nvSpPr>
        <xdr:cNvPr id="603" name="円/楕円 602"/>
        <xdr:cNvSpPr/>
      </xdr:nvSpPr>
      <xdr:spPr>
        <a:xfrm>
          <a:off x="12763500" y="98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36192</xdr:rowOff>
    </xdr:from>
    <xdr:ext cx="534377" cy="259045"/>
    <xdr:sp macro="" textlink="">
      <xdr:nvSpPr>
        <xdr:cNvPr id="604" name="テキスト ボックス 603"/>
        <xdr:cNvSpPr txBox="1"/>
      </xdr:nvSpPr>
      <xdr:spPr>
        <a:xfrm>
          <a:off x="12547111" y="998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11981</xdr:rowOff>
    </xdr:from>
    <xdr:to>
      <xdr:col>23</xdr:col>
      <xdr:colOff>517525</xdr:colOff>
      <xdr:row>79</xdr:row>
      <xdr:rowOff>44016</xdr:rowOff>
    </xdr:to>
    <xdr:cxnSp macro="">
      <xdr:nvCxnSpPr>
        <xdr:cNvPr id="633" name="直線コネクタ 632"/>
        <xdr:cNvCxnSpPr/>
      </xdr:nvCxnSpPr>
      <xdr:spPr>
        <a:xfrm>
          <a:off x="15481300" y="13556531"/>
          <a:ext cx="8382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170500</xdr:rowOff>
    </xdr:from>
    <xdr:to>
      <xdr:col>22</xdr:col>
      <xdr:colOff>365125</xdr:colOff>
      <xdr:row>79</xdr:row>
      <xdr:rowOff>11981</xdr:rowOff>
    </xdr:to>
    <xdr:cxnSp macro="">
      <xdr:nvCxnSpPr>
        <xdr:cNvPr id="636" name="直線コネクタ 635"/>
        <xdr:cNvCxnSpPr/>
      </xdr:nvCxnSpPr>
      <xdr:spPr>
        <a:xfrm>
          <a:off x="14592300" y="13543600"/>
          <a:ext cx="889000" cy="1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170500</xdr:rowOff>
    </xdr:from>
    <xdr:to>
      <xdr:col>21</xdr:col>
      <xdr:colOff>161925</xdr:colOff>
      <xdr:row>79</xdr:row>
      <xdr:rowOff>39413</xdr:rowOff>
    </xdr:to>
    <xdr:cxnSp macro="">
      <xdr:nvCxnSpPr>
        <xdr:cNvPr id="639" name="直線コネクタ 638"/>
        <xdr:cNvCxnSpPr/>
      </xdr:nvCxnSpPr>
      <xdr:spPr>
        <a:xfrm flipV="1">
          <a:off x="13703300" y="13543600"/>
          <a:ext cx="889000" cy="4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39413</xdr:rowOff>
    </xdr:from>
    <xdr:to>
      <xdr:col>19</xdr:col>
      <xdr:colOff>644525</xdr:colOff>
      <xdr:row>79</xdr:row>
      <xdr:rowOff>42911</xdr:rowOff>
    </xdr:to>
    <xdr:cxnSp macro="">
      <xdr:nvCxnSpPr>
        <xdr:cNvPr id="642" name="直線コネクタ 641"/>
        <xdr:cNvCxnSpPr/>
      </xdr:nvCxnSpPr>
      <xdr:spPr>
        <a:xfrm flipV="1">
          <a:off x="12814300" y="13583963"/>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164666</xdr:rowOff>
    </xdr:from>
    <xdr:to>
      <xdr:col>23</xdr:col>
      <xdr:colOff>568325</xdr:colOff>
      <xdr:row>79</xdr:row>
      <xdr:rowOff>94816</xdr:rowOff>
    </xdr:to>
    <xdr:sp macro="" textlink="">
      <xdr:nvSpPr>
        <xdr:cNvPr id="652" name="円/楕円 651"/>
        <xdr:cNvSpPr/>
      </xdr:nvSpPr>
      <xdr:spPr>
        <a:xfrm>
          <a:off x="16268700" y="1353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79593</xdr:rowOff>
    </xdr:from>
    <xdr:ext cx="313932" cy="259045"/>
    <xdr:sp macro="" textlink="">
      <xdr:nvSpPr>
        <xdr:cNvPr id="653" name="災害復旧費該当値テキスト"/>
        <xdr:cNvSpPr txBox="1"/>
      </xdr:nvSpPr>
      <xdr:spPr>
        <a:xfrm>
          <a:off x="16370300" y="13452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132631</xdr:rowOff>
    </xdr:from>
    <xdr:to>
      <xdr:col>22</xdr:col>
      <xdr:colOff>415925</xdr:colOff>
      <xdr:row>79</xdr:row>
      <xdr:rowOff>62781</xdr:rowOff>
    </xdr:to>
    <xdr:sp macro="" textlink="">
      <xdr:nvSpPr>
        <xdr:cNvPr id="654" name="円/楕円 653"/>
        <xdr:cNvSpPr/>
      </xdr:nvSpPr>
      <xdr:spPr>
        <a:xfrm>
          <a:off x="15430500" y="1350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53908</xdr:rowOff>
    </xdr:from>
    <xdr:ext cx="469744" cy="259045"/>
    <xdr:sp macro="" textlink="">
      <xdr:nvSpPr>
        <xdr:cNvPr id="655" name="テキスト ボックス 654"/>
        <xdr:cNvSpPr txBox="1"/>
      </xdr:nvSpPr>
      <xdr:spPr>
        <a:xfrm>
          <a:off x="15246427" y="135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119700</xdr:rowOff>
    </xdr:from>
    <xdr:to>
      <xdr:col>21</xdr:col>
      <xdr:colOff>212725</xdr:colOff>
      <xdr:row>79</xdr:row>
      <xdr:rowOff>49850</xdr:rowOff>
    </xdr:to>
    <xdr:sp macro="" textlink="">
      <xdr:nvSpPr>
        <xdr:cNvPr id="656" name="円/楕円 655"/>
        <xdr:cNvSpPr/>
      </xdr:nvSpPr>
      <xdr:spPr>
        <a:xfrm>
          <a:off x="14541500" y="134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40977</xdr:rowOff>
    </xdr:from>
    <xdr:ext cx="469744" cy="259045"/>
    <xdr:sp macro="" textlink="">
      <xdr:nvSpPr>
        <xdr:cNvPr id="657" name="テキスト ボックス 656"/>
        <xdr:cNvSpPr txBox="1"/>
      </xdr:nvSpPr>
      <xdr:spPr>
        <a:xfrm>
          <a:off x="14357427" y="135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160063</xdr:rowOff>
    </xdr:from>
    <xdr:to>
      <xdr:col>20</xdr:col>
      <xdr:colOff>9525</xdr:colOff>
      <xdr:row>79</xdr:row>
      <xdr:rowOff>90213</xdr:rowOff>
    </xdr:to>
    <xdr:sp macro="" textlink="">
      <xdr:nvSpPr>
        <xdr:cNvPr id="658" name="円/楕円 657"/>
        <xdr:cNvSpPr/>
      </xdr:nvSpPr>
      <xdr:spPr>
        <a:xfrm>
          <a:off x="13652500" y="135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81340</xdr:rowOff>
    </xdr:from>
    <xdr:ext cx="378565" cy="259045"/>
    <xdr:sp macro="" textlink="">
      <xdr:nvSpPr>
        <xdr:cNvPr id="659" name="テキスト ボックス 658"/>
        <xdr:cNvSpPr txBox="1"/>
      </xdr:nvSpPr>
      <xdr:spPr>
        <a:xfrm>
          <a:off x="13514017" y="1362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163561</xdr:rowOff>
    </xdr:from>
    <xdr:to>
      <xdr:col>18</xdr:col>
      <xdr:colOff>492125</xdr:colOff>
      <xdr:row>79</xdr:row>
      <xdr:rowOff>93711</xdr:rowOff>
    </xdr:to>
    <xdr:sp macro="" textlink="">
      <xdr:nvSpPr>
        <xdr:cNvPr id="660" name="円/楕円 659"/>
        <xdr:cNvSpPr/>
      </xdr:nvSpPr>
      <xdr:spPr>
        <a:xfrm>
          <a:off x="12763500" y="1353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84838</xdr:rowOff>
    </xdr:from>
    <xdr:ext cx="378565" cy="259045"/>
    <xdr:sp macro="" textlink="">
      <xdr:nvSpPr>
        <xdr:cNvPr id="661" name="テキスト ボックス 660"/>
        <xdr:cNvSpPr txBox="1"/>
      </xdr:nvSpPr>
      <xdr:spPr>
        <a:xfrm>
          <a:off x="12625017" y="13629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109057</xdr:rowOff>
    </xdr:from>
    <xdr:to>
      <xdr:col>23</xdr:col>
      <xdr:colOff>517525</xdr:colOff>
      <xdr:row>96</xdr:row>
      <xdr:rowOff>143427</xdr:rowOff>
    </xdr:to>
    <xdr:cxnSp macro="">
      <xdr:nvCxnSpPr>
        <xdr:cNvPr id="686" name="直線コネクタ 685"/>
        <xdr:cNvCxnSpPr/>
      </xdr:nvCxnSpPr>
      <xdr:spPr>
        <a:xfrm>
          <a:off x="15481300" y="16568257"/>
          <a:ext cx="838200" cy="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106593</xdr:rowOff>
    </xdr:from>
    <xdr:to>
      <xdr:col>22</xdr:col>
      <xdr:colOff>365125</xdr:colOff>
      <xdr:row>96</xdr:row>
      <xdr:rowOff>109057</xdr:rowOff>
    </xdr:to>
    <xdr:cxnSp macro="">
      <xdr:nvCxnSpPr>
        <xdr:cNvPr id="689" name="直線コネクタ 688"/>
        <xdr:cNvCxnSpPr/>
      </xdr:nvCxnSpPr>
      <xdr:spPr>
        <a:xfrm>
          <a:off x="14592300" y="16565793"/>
          <a:ext cx="889000" cy="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102124</xdr:rowOff>
    </xdr:from>
    <xdr:to>
      <xdr:col>21</xdr:col>
      <xdr:colOff>161925</xdr:colOff>
      <xdr:row>96</xdr:row>
      <xdr:rowOff>106593</xdr:rowOff>
    </xdr:to>
    <xdr:cxnSp macro="">
      <xdr:nvCxnSpPr>
        <xdr:cNvPr id="692" name="直線コネクタ 691"/>
        <xdr:cNvCxnSpPr/>
      </xdr:nvCxnSpPr>
      <xdr:spPr>
        <a:xfrm>
          <a:off x="13703300" y="16561324"/>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101043</xdr:rowOff>
    </xdr:from>
    <xdr:to>
      <xdr:col>19</xdr:col>
      <xdr:colOff>644525</xdr:colOff>
      <xdr:row>96</xdr:row>
      <xdr:rowOff>102124</xdr:rowOff>
    </xdr:to>
    <xdr:cxnSp macro="">
      <xdr:nvCxnSpPr>
        <xdr:cNvPr id="695" name="直線コネクタ 694"/>
        <xdr:cNvCxnSpPr/>
      </xdr:nvCxnSpPr>
      <xdr:spPr>
        <a:xfrm>
          <a:off x="12814300" y="16560243"/>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92627</xdr:rowOff>
    </xdr:from>
    <xdr:to>
      <xdr:col>23</xdr:col>
      <xdr:colOff>568325</xdr:colOff>
      <xdr:row>97</xdr:row>
      <xdr:rowOff>22777</xdr:rowOff>
    </xdr:to>
    <xdr:sp macro="" textlink="">
      <xdr:nvSpPr>
        <xdr:cNvPr id="705" name="円/楕円 704"/>
        <xdr:cNvSpPr/>
      </xdr:nvSpPr>
      <xdr:spPr>
        <a:xfrm>
          <a:off x="16268700" y="165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71054</xdr:rowOff>
    </xdr:from>
    <xdr:ext cx="534377" cy="259045"/>
    <xdr:sp macro="" textlink="">
      <xdr:nvSpPr>
        <xdr:cNvPr id="706" name="公債費該当値テキスト"/>
        <xdr:cNvSpPr txBox="1"/>
      </xdr:nvSpPr>
      <xdr:spPr>
        <a:xfrm>
          <a:off x="16370300" y="1653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39,348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58257</xdr:rowOff>
    </xdr:from>
    <xdr:to>
      <xdr:col>22</xdr:col>
      <xdr:colOff>415925</xdr:colOff>
      <xdr:row>96</xdr:row>
      <xdr:rowOff>159857</xdr:rowOff>
    </xdr:to>
    <xdr:sp macro="" textlink="">
      <xdr:nvSpPr>
        <xdr:cNvPr id="707" name="円/楕円 706"/>
        <xdr:cNvSpPr/>
      </xdr:nvSpPr>
      <xdr:spPr>
        <a:xfrm>
          <a:off x="15430500" y="165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150984</xdr:rowOff>
    </xdr:from>
    <xdr:ext cx="534377" cy="259045"/>
    <xdr:sp macro="" textlink="">
      <xdr:nvSpPr>
        <xdr:cNvPr id="708" name="テキスト ボックス 707"/>
        <xdr:cNvSpPr txBox="1"/>
      </xdr:nvSpPr>
      <xdr:spPr>
        <a:xfrm>
          <a:off x="15214111" y="166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45,362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55793</xdr:rowOff>
    </xdr:from>
    <xdr:to>
      <xdr:col>21</xdr:col>
      <xdr:colOff>212725</xdr:colOff>
      <xdr:row>96</xdr:row>
      <xdr:rowOff>157393</xdr:rowOff>
    </xdr:to>
    <xdr:sp macro="" textlink="">
      <xdr:nvSpPr>
        <xdr:cNvPr id="709" name="円/楕円 708"/>
        <xdr:cNvSpPr/>
      </xdr:nvSpPr>
      <xdr:spPr>
        <a:xfrm>
          <a:off x="14541500" y="165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148520</xdr:rowOff>
    </xdr:from>
    <xdr:ext cx="534377" cy="259045"/>
    <xdr:sp macro="" textlink="">
      <xdr:nvSpPr>
        <xdr:cNvPr id="710" name="テキスト ボックス 709"/>
        <xdr:cNvSpPr txBox="1"/>
      </xdr:nvSpPr>
      <xdr:spPr>
        <a:xfrm>
          <a:off x="14325111" y="1660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51324</xdr:rowOff>
    </xdr:from>
    <xdr:to>
      <xdr:col>20</xdr:col>
      <xdr:colOff>9525</xdr:colOff>
      <xdr:row>96</xdr:row>
      <xdr:rowOff>152924</xdr:rowOff>
    </xdr:to>
    <xdr:sp macro="" textlink="">
      <xdr:nvSpPr>
        <xdr:cNvPr id="711" name="円/楕円 710"/>
        <xdr:cNvSpPr/>
      </xdr:nvSpPr>
      <xdr:spPr>
        <a:xfrm>
          <a:off x="13652500" y="165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144051</xdr:rowOff>
    </xdr:from>
    <xdr:ext cx="534377" cy="259045"/>
    <xdr:sp macro="" textlink="">
      <xdr:nvSpPr>
        <xdr:cNvPr id="712" name="テキスト ボックス 711"/>
        <xdr:cNvSpPr txBox="1"/>
      </xdr:nvSpPr>
      <xdr:spPr>
        <a:xfrm>
          <a:off x="13436111" y="1660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46,575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50243</xdr:rowOff>
    </xdr:from>
    <xdr:to>
      <xdr:col>18</xdr:col>
      <xdr:colOff>492125</xdr:colOff>
      <xdr:row>96</xdr:row>
      <xdr:rowOff>151843</xdr:rowOff>
    </xdr:to>
    <xdr:sp macro="" textlink="">
      <xdr:nvSpPr>
        <xdr:cNvPr id="713" name="円/楕円 712"/>
        <xdr:cNvSpPr/>
      </xdr:nvSpPr>
      <xdr:spPr>
        <a:xfrm>
          <a:off x="12763500" y="165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142970</xdr:rowOff>
    </xdr:from>
    <xdr:ext cx="534377" cy="259045"/>
    <xdr:sp macro="" textlink="">
      <xdr:nvSpPr>
        <xdr:cNvPr id="714" name="テキスト ボックス 713"/>
        <xdr:cNvSpPr txBox="1"/>
      </xdr:nvSpPr>
      <xdr:spPr>
        <a:xfrm>
          <a:off x="12547111" y="166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人口一人当たりコストの上位５項目　①総務費：前年度に比べ</a:t>
          </a:r>
          <a:r>
            <a:rPr kumimoji="1" lang="en-US" altLang="ja-JP" sz="1300" baseline="0">
              <a:latin typeface="ＭＳ Ｐゴシック"/>
            </a:rPr>
            <a:t>643</a:t>
          </a:r>
          <a:r>
            <a:rPr kumimoji="1" lang="ja-JP" altLang="en-US" sz="1300" baseline="0">
              <a:latin typeface="ＭＳ Ｐゴシック"/>
            </a:rPr>
            <a:t>円の増額、類似団体と比較して</a:t>
          </a:r>
          <a:r>
            <a:rPr kumimoji="1" lang="en-US" altLang="ja-JP" sz="1300" baseline="0">
              <a:latin typeface="ＭＳ Ｐゴシック"/>
            </a:rPr>
            <a:t>30,258</a:t>
          </a:r>
          <a:r>
            <a:rPr kumimoji="1" lang="ja-JP" altLang="en-US" sz="1300" baseline="0">
              <a:latin typeface="ＭＳ Ｐゴシック"/>
            </a:rPr>
            <a:t>円下回っている。 ②民生費：前年度に比べ</a:t>
          </a:r>
          <a:r>
            <a:rPr kumimoji="1" lang="en-US" altLang="ja-JP" sz="1300" baseline="0">
              <a:latin typeface="ＭＳ Ｐゴシック"/>
            </a:rPr>
            <a:t>6,080</a:t>
          </a:r>
          <a:r>
            <a:rPr kumimoji="1" lang="ja-JP" altLang="en-US" sz="1300" baseline="0">
              <a:latin typeface="ＭＳ Ｐゴシック"/>
            </a:rPr>
            <a:t>円の減額、類似団体と比較して</a:t>
          </a:r>
          <a:r>
            <a:rPr kumimoji="1" lang="en-US" altLang="ja-JP" sz="1300" baseline="0">
              <a:latin typeface="ＭＳ Ｐゴシック"/>
            </a:rPr>
            <a:t>49,284</a:t>
          </a:r>
          <a:r>
            <a:rPr kumimoji="1" lang="ja-JP" altLang="en-US" sz="1300" baseline="0">
              <a:latin typeface="ＭＳ Ｐゴシック"/>
            </a:rPr>
            <a:t>円下回っている。 ③教育費：前年度に比べ</a:t>
          </a:r>
          <a:r>
            <a:rPr kumimoji="1" lang="en-US" altLang="ja-JP" sz="1300" baseline="0">
              <a:latin typeface="ＭＳ Ｐゴシック"/>
            </a:rPr>
            <a:t>6,616</a:t>
          </a:r>
          <a:r>
            <a:rPr kumimoji="1" lang="ja-JP" altLang="en-US" sz="1300" baseline="0">
              <a:latin typeface="ＭＳ Ｐゴシック"/>
            </a:rPr>
            <a:t>円の増額、類似団体と比較して</a:t>
          </a:r>
          <a:r>
            <a:rPr kumimoji="1" lang="en-US" altLang="ja-JP" sz="1300" baseline="0">
              <a:latin typeface="ＭＳ Ｐゴシック"/>
            </a:rPr>
            <a:t>8,997</a:t>
          </a:r>
          <a:r>
            <a:rPr kumimoji="1" lang="ja-JP" altLang="en-US" sz="1300" baseline="0">
              <a:latin typeface="ＭＳ Ｐゴシック"/>
            </a:rPr>
            <a:t>円下回っている。</a:t>
          </a:r>
          <a:endParaRPr kumimoji="1" lang="en-US" altLang="ja-JP" sz="1300" baseline="0">
            <a:latin typeface="ＭＳ Ｐゴシック"/>
          </a:endParaRPr>
        </a:p>
        <a:p>
          <a:r>
            <a:rPr kumimoji="1" lang="ja-JP" altLang="en-US" sz="1300" baseline="0">
              <a:latin typeface="ＭＳ Ｐゴシック"/>
            </a:rPr>
            <a:t>　　　　　　　　　　　　　　　　　　　　　　　④土木費：前年度に比べ</a:t>
          </a:r>
          <a:r>
            <a:rPr kumimoji="1" lang="en-US" altLang="ja-JP" sz="1300" baseline="0">
              <a:latin typeface="ＭＳ Ｐゴシック"/>
            </a:rPr>
            <a:t>17,590</a:t>
          </a:r>
          <a:r>
            <a:rPr kumimoji="1" lang="ja-JP" altLang="en-US" sz="1300" baseline="0">
              <a:latin typeface="ＭＳ Ｐゴシック"/>
            </a:rPr>
            <a:t>円の減額、類似団体と比較して</a:t>
          </a:r>
          <a:r>
            <a:rPr kumimoji="1" lang="en-US" altLang="ja-JP" sz="1300" baseline="0">
              <a:latin typeface="ＭＳ Ｐゴシック"/>
            </a:rPr>
            <a:t>24,670</a:t>
          </a:r>
          <a:r>
            <a:rPr kumimoji="1" lang="ja-JP" altLang="en-US" sz="1300" baseline="0">
              <a:latin typeface="ＭＳ Ｐゴシック"/>
            </a:rPr>
            <a:t>円下回っている。 ⑤公債費：前年度に比べ</a:t>
          </a:r>
          <a:r>
            <a:rPr kumimoji="1" lang="en-US" altLang="ja-JP" sz="1300" baseline="0">
              <a:latin typeface="ＭＳ Ｐゴシック"/>
            </a:rPr>
            <a:t>6,014</a:t>
          </a:r>
          <a:r>
            <a:rPr kumimoji="1" lang="ja-JP" altLang="en-US" sz="1300" baseline="0">
              <a:latin typeface="ＭＳ Ｐゴシック"/>
            </a:rPr>
            <a:t>円の減額、類似団体と比較して</a:t>
          </a:r>
          <a:r>
            <a:rPr kumimoji="1" lang="en-US" altLang="ja-JP" sz="1300" baseline="0">
              <a:latin typeface="ＭＳ Ｐゴシック"/>
            </a:rPr>
            <a:t>28,234</a:t>
          </a:r>
          <a:r>
            <a:rPr kumimoji="1" lang="ja-JP" altLang="en-US" sz="1300" baseline="0">
              <a:latin typeface="ＭＳ Ｐゴシック"/>
            </a:rPr>
            <a:t>円下回っている。</a:t>
          </a:r>
          <a:endParaRPr kumimoji="1" lang="en-US" altLang="ja-JP" sz="1300" baseline="0">
            <a:latin typeface="ＭＳ Ｐゴシック"/>
          </a:endParaRPr>
        </a:p>
        <a:p>
          <a:r>
            <a:rPr kumimoji="1" lang="ja-JP" altLang="en-US" sz="1300" baseline="0">
              <a:latin typeface="ＭＳ Ｐゴシック"/>
            </a:rPr>
            <a:t>人口一人当たりコストの下位５項目　①災害復旧費：前年度に比べ</a:t>
          </a:r>
          <a:r>
            <a:rPr kumimoji="1" lang="en-US" altLang="ja-JP" sz="1300" baseline="0">
              <a:latin typeface="ＭＳ Ｐゴシック"/>
            </a:rPr>
            <a:t>4,204</a:t>
          </a:r>
          <a:r>
            <a:rPr kumimoji="1" lang="ja-JP" altLang="en-US" sz="1300" baseline="0">
              <a:latin typeface="ＭＳ Ｐゴシック"/>
            </a:rPr>
            <a:t>円の減額、類似団体と比較して</a:t>
          </a:r>
          <a:r>
            <a:rPr kumimoji="1" lang="en-US" altLang="ja-JP" sz="1300" baseline="0">
              <a:latin typeface="ＭＳ Ｐゴシック"/>
            </a:rPr>
            <a:t>9,595</a:t>
          </a:r>
          <a:r>
            <a:rPr kumimoji="1" lang="ja-JP" altLang="en-US" sz="1300" baseline="0">
              <a:latin typeface="ＭＳ Ｐゴシック"/>
            </a:rPr>
            <a:t>円下回っている。 ②商工費：前年度に比べ</a:t>
          </a:r>
          <a:r>
            <a:rPr kumimoji="1" lang="en-US" altLang="ja-JP" sz="1300" baseline="0">
              <a:latin typeface="ＭＳ Ｐゴシック"/>
            </a:rPr>
            <a:t>4,251</a:t>
          </a:r>
          <a:r>
            <a:rPr kumimoji="1" lang="ja-JP" altLang="en-US" sz="1300" baseline="0">
              <a:latin typeface="ＭＳ Ｐゴシック"/>
            </a:rPr>
            <a:t>円の増額、類似団体と比較して</a:t>
          </a:r>
          <a:r>
            <a:rPr kumimoji="1" lang="en-US" altLang="ja-JP" sz="1300" baseline="0">
              <a:latin typeface="ＭＳ Ｐゴシック"/>
            </a:rPr>
            <a:t>19,279</a:t>
          </a:r>
          <a:r>
            <a:rPr kumimoji="1" lang="ja-JP" altLang="en-US" sz="1300" baseline="0">
              <a:latin typeface="ＭＳ Ｐゴシック"/>
            </a:rPr>
            <a:t>円下回っている。 ③議会費：前年度に比べ</a:t>
          </a:r>
          <a:r>
            <a:rPr kumimoji="1" lang="en-US" altLang="ja-JP" sz="1300" baseline="0">
              <a:latin typeface="ＭＳ Ｐゴシック"/>
            </a:rPr>
            <a:t>113</a:t>
          </a:r>
          <a:r>
            <a:rPr kumimoji="1" lang="ja-JP" altLang="en-US" sz="1300" baseline="0">
              <a:latin typeface="ＭＳ Ｐゴシック"/>
            </a:rPr>
            <a:t>円の増額、類似団体と比較して</a:t>
          </a:r>
          <a:r>
            <a:rPr kumimoji="1" lang="en-US" altLang="ja-JP" sz="1300" baseline="0">
              <a:latin typeface="ＭＳ Ｐゴシック"/>
            </a:rPr>
            <a:t>2,256</a:t>
          </a:r>
          <a:r>
            <a:rPr kumimoji="1" lang="ja-JP" altLang="en-US" sz="1300" baseline="0">
              <a:latin typeface="ＭＳ Ｐゴシック"/>
            </a:rPr>
            <a:t>円下回って</a:t>
          </a:r>
          <a:endParaRPr kumimoji="1" lang="en-US" altLang="ja-JP" sz="1300" baseline="0">
            <a:latin typeface="ＭＳ Ｐゴシック"/>
          </a:endParaRPr>
        </a:p>
        <a:p>
          <a:r>
            <a:rPr kumimoji="1" lang="ja-JP" altLang="en-US" sz="1300" baseline="0">
              <a:latin typeface="ＭＳ Ｐゴシック"/>
            </a:rPr>
            <a:t>　　　　　　　　　　　　　　　　　　　　　　　いる。</a:t>
          </a:r>
          <a:r>
            <a:rPr kumimoji="1" lang="en-US" altLang="ja-JP" sz="1300" baseline="0">
              <a:latin typeface="ＭＳ Ｐゴシック"/>
            </a:rPr>
            <a:t> </a:t>
          </a:r>
          <a:r>
            <a:rPr kumimoji="1" lang="ja-JP" altLang="en-US" sz="1300" baseline="0">
              <a:latin typeface="ＭＳ Ｐゴシック"/>
            </a:rPr>
            <a:t>④消防費：前年度に比べ</a:t>
          </a:r>
          <a:r>
            <a:rPr kumimoji="1" lang="en-US" altLang="ja-JP" sz="1300" baseline="0">
              <a:latin typeface="ＭＳ Ｐゴシック"/>
            </a:rPr>
            <a:t>214</a:t>
          </a:r>
          <a:r>
            <a:rPr kumimoji="1" lang="ja-JP" altLang="en-US" sz="1300" baseline="0">
              <a:latin typeface="ＭＳ Ｐゴシック"/>
            </a:rPr>
            <a:t>円の増額、類似団体と比較して</a:t>
          </a:r>
          <a:r>
            <a:rPr kumimoji="1" lang="en-US" altLang="ja-JP" sz="1300" baseline="0">
              <a:latin typeface="ＭＳ Ｐゴシック"/>
            </a:rPr>
            <a:t>20,240</a:t>
          </a:r>
          <a:r>
            <a:rPr kumimoji="1" lang="ja-JP" altLang="en-US" sz="1300" baseline="0">
              <a:latin typeface="ＭＳ Ｐゴシック"/>
            </a:rPr>
            <a:t>円下回っている。 ⑤農林水産業費：前年度に比べ</a:t>
          </a:r>
          <a:r>
            <a:rPr kumimoji="1" lang="en-US" altLang="ja-JP" sz="1300" baseline="0">
              <a:latin typeface="ＭＳ Ｐゴシック"/>
            </a:rPr>
            <a:t>12,053</a:t>
          </a:r>
          <a:r>
            <a:rPr kumimoji="1" lang="ja-JP" altLang="en-US" sz="1300" baseline="0">
              <a:latin typeface="ＭＳ Ｐゴシック"/>
            </a:rPr>
            <a:t>円の増額、類似団体と比較して</a:t>
          </a:r>
          <a:r>
            <a:rPr kumimoji="1" lang="en-US" altLang="ja-JP" sz="1300" baseline="0">
              <a:latin typeface="ＭＳ Ｐゴシック"/>
            </a:rPr>
            <a:t>5,036</a:t>
          </a:r>
          <a:r>
            <a:rPr kumimoji="1" lang="ja-JP" altLang="en-US" sz="1300" baseline="0">
              <a:latin typeface="ＭＳ Ｐゴシック"/>
            </a:rPr>
            <a:t>円下回っている。</a:t>
          </a:r>
          <a:endParaRPr kumimoji="1" lang="en-US" altLang="ja-JP" sz="1300" baseline="0">
            <a:latin typeface="ＭＳ Ｐゴシック"/>
          </a:endParaRPr>
        </a:p>
        <a:p>
          <a:endParaRPr kumimoji="1" lang="en-US" altLang="ja-JP" sz="1300" baseline="0">
            <a:latin typeface="ＭＳ Ｐゴシック"/>
          </a:endParaRPr>
        </a:p>
        <a:p>
          <a:r>
            <a:rPr kumimoji="1" lang="ja-JP" altLang="en-US" sz="1300" baseline="0">
              <a:latin typeface="ＭＳ Ｐゴシック"/>
            </a:rPr>
            <a:t>全体的に前年度、類似団体と比較し下回っているが、引き続き歳出の抑制に努めより一層の財政健全化を図る。</a:t>
          </a:r>
          <a:endParaRPr kumimoji="1" lang="en-US" altLang="ja-JP" sz="1300" baseline="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財政調整基金残高については、取り崩しはなかったため、標準財政規模比</a:t>
          </a:r>
          <a:r>
            <a:rPr kumimoji="1" lang="en-US" altLang="ja-JP" sz="1400">
              <a:latin typeface="ＭＳ ゴシック" pitchFamily="49" charset="-128"/>
              <a:ea typeface="ＭＳ ゴシック" pitchFamily="49" charset="-128"/>
            </a:rPr>
            <a:t>2.38</a:t>
          </a:r>
          <a:r>
            <a:rPr kumimoji="1" lang="ja-JP" altLang="en-US" sz="1400">
              <a:latin typeface="ＭＳ ゴシック" pitchFamily="49" charset="-128"/>
              <a:ea typeface="ＭＳ ゴシック" pitchFamily="49" charset="-128"/>
            </a:rPr>
            <a:t>％の増となっている。実質収支は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％が望ましいとされており、今後も歳出の抑制や起債の管理等を適正に行い、実質収支を保つように努める。また、実質単年度収支については、前年度同様プラスとなっている。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全ての会計において、黒字を保っている。引き続き各会計が健全な運用を行うよう努める。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町債の元利償還金及び組合が起こした地方債の元利償還金に対する負担金等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共に減少傾向であるので、今後も引き続き適正な起債管理を行い、公債費の抑制に努める。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千葉県睦沢町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の各項目については、減少傾向となっている。一方、充当可能財源等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一部の基金において事業実施に伴う取り崩しがあるものの、財政調整積立基金の取り崩しはなく、充当可能基金は増加傾向にあり、基準財政需要額算入見込額の減少はあるが、ほぼ横ばいとなっている。今後は公共施設等の改修等も見込まれるため、より一層歳出の抑制や計画的な起債管理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7,365
7,322
35.59
3,721,870
3,504,912
168,858
2,308,881
2,887,970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17.2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7,365
7,322
35.59
3,721,870
3,504,912
168,858
2,308,881
2,887,970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千葉県睦沢町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7,365
7,322
35.59
3,721,870
3,504,912
168,858
2,308,881
2,887,970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17.2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24222_&#30566;&#27810;&#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86.3</v>
          </cell>
          <cell r="L73">
            <v>39.200000000000003</v>
          </cell>
          <cell r="M73">
            <v>35.700000000000003</v>
          </cell>
          <cell r="N73">
            <v>33.700000000000003</v>
          </cell>
          <cell r="O73">
            <v>17.2</v>
          </cell>
        </row>
        <row r="75">
          <cell r="K75">
            <v>9.9</v>
          </cell>
          <cell r="L75">
            <v>9.5</v>
          </cell>
          <cell r="M75">
            <v>9</v>
          </cell>
          <cell r="N75">
            <v>8.1999999999999993</v>
          </cell>
          <cell r="O75">
            <v>6.8</v>
          </cell>
        </row>
        <row r="77">
          <cell r="G77" t="str">
            <v>類似団体内平均値</v>
          </cell>
          <cell r="K77">
            <v>38.6</v>
          </cell>
          <cell r="L77">
            <v>28.4</v>
          </cell>
          <cell r="M77">
            <v>20.5</v>
          </cell>
          <cell r="N77">
            <v>17.899999999999999</v>
          </cell>
          <cell r="O77">
            <v>27</v>
          </cell>
        </row>
        <row r="79">
          <cell r="K79">
            <v>12.6</v>
          </cell>
          <cell r="L79">
            <v>11.4</v>
          </cell>
          <cell r="M79">
            <v>10.5</v>
          </cell>
          <cell r="N79">
            <v>9.5</v>
          </cell>
          <cell r="O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3721870</v>
      </c>
      <c r="BO4" s="349"/>
      <c r="BP4" s="349"/>
      <c r="BQ4" s="349"/>
      <c r="BR4" s="349"/>
      <c r="BS4" s="349"/>
      <c r="BT4" s="349"/>
      <c r="BU4" s="350"/>
      <c r="BV4" s="348">
        <v>3843756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4.4000000000000004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3504912</v>
      </c>
      <c r="BO5" s="386"/>
      <c r="BP5" s="386"/>
      <c r="BQ5" s="386"/>
      <c r="BR5" s="386"/>
      <c r="BS5" s="386"/>
      <c r="BT5" s="386"/>
      <c r="BU5" s="387"/>
      <c r="BV5" s="385">
        <v>3703610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85.5</v>
      </c>
      <c r="CU5" s="383"/>
      <c r="CV5" s="383"/>
      <c r="CW5" s="383"/>
      <c r="CX5" s="383"/>
      <c r="CY5" s="383"/>
      <c r="CZ5" s="383"/>
      <c r="DA5" s="384"/>
      <c r="DB5" s="382">
        <v>86.5</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216958</v>
      </c>
      <c r="BO6" s="386"/>
      <c r="BP6" s="386"/>
      <c r="BQ6" s="386"/>
      <c r="BR6" s="386"/>
      <c r="BS6" s="386"/>
      <c r="BT6" s="386"/>
      <c r="BU6" s="387"/>
      <c r="BV6" s="385">
        <v>140146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v>
      </c>
      <c r="CU6" s="423"/>
      <c r="CV6" s="423"/>
      <c r="CW6" s="423"/>
      <c r="CX6" s="423"/>
      <c r="CY6" s="423"/>
      <c r="CZ6" s="423"/>
      <c r="DA6" s="424"/>
      <c r="DB6" s="422">
        <v>92.6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48100</v>
      </c>
      <c r="BO7" s="386"/>
      <c r="BP7" s="386"/>
      <c r="BQ7" s="386"/>
      <c r="BR7" s="386"/>
      <c r="BS7" s="386"/>
      <c r="BT7" s="386"/>
      <c r="BU7" s="387"/>
      <c r="BV7" s="385">
        <v>40803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2308881</v>
      </c>
      <c r="CU7" s="386"/>
      <c r="CV7" s="386"/>
      <c r="CW7" s="386"/>
      <c r="CX7" s="386"/>
      <c r="CY7" s="386"/>
      <c r="CZ7" s="386"/>
      <c r="DA7" s="387"/>
      <c r="DB7" s="385">
        <v>2251293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168858</v>
      </c>
      <c r="BO8" s="386"/>
      <c r="BP8" s="386"/>
      <c r="BQ8" s="386"/>
      <c r="BR8" s="386"/>
      <c r="BS8" s="386"/>
      <c r="BT8" s="386"/>
      <c r="BU8" s="387"/>
      <c r="BV8" s="385">
        <v>99343</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7222</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69515</v>
      </c>
      <c r="BO9" s="386"/>
      <c r="BP9" s="386"/>
      <c r="BQ9" s="386"/>
      <c r="BR9" s="386"/>
      <c r="BS9" s="386"/>
      <c r="BT9" s="386"/>
      <c r="BU9" s="387"/>
      <c r="BV9" s="385">
        <v>-15007</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10.199999999999999</v>
      </c>
      <c r="CU9" s="383"/>
      <c r="CV9" s="383"/>
      <c r="CW9" s="383"/>
      <c r="CX9" s="383"/>
      <c r="CY9" s="383"/>
      <c r="CZ9" s="383"/>
      <c r="DA9" s="384"/>
      <c r="DB9" s="382">
        <v>12.2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7340</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78</v>
      </c>
      <c r="AV10" s="418"/>
      <c r="AW10" s="418"/>
      <c r="AX10" s="418"/>
      <c r="AY10" s="419" t="s">
        <v>102</v>
      </c>
      <c r="AZ10" s="420"/>
      <c r="BA10" s="420"/>
      <c r="BB10" s="420"/>
      <c r="BC10" s="420"/>
      <c r="BD10" s="420"/>
      <c r="BE10" s="420"/>
      <c r="BF10" s="420"/>
      <c r="BG10" s="420"/>
      <c r="BH10" s="420"/>
      <c r="BI10" s="420"/>
      <c r="BJ10" s="420"/>
      <c r="BK10" s="420"/>
      <c r="BL10" s="420"/>
      <c r="BM10" s="421"/>
      <c r="BN10" s="385">
        <v>78448</v>
      </c>
      <c r="BO10" s="386"/>
      <c r="BP10" s="386"/>
      <c r="BQ10" s="386"/>
      <c r="BR10" s="386"/>
      <c r="BS10" s="386"/>
      <c r="BT10" s="386"/>
      <c r="BU10" s="387"/>
      <c r="BV10" s="385">
        <v>101262</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78</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7365</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7322</v>
      </c>
      <c r="S13" s="467"/>
      <c r="T13" s="467"/>
      <c r="U13" s="467"/>
      <c r="V13" s="468"/>
      <c r="W13" s="401" t="s">
        <v>120</v>
      </c>
      <c r="X13" s="402"/>
      <c r="Y13" s="402"/>
      <c r="Z13" s="402"/>
      <c r="AA13" s="402"/>
      <c r="AB13" s="392"/>
      <c r="AC13" s="436">
        <v>290</v>
      </c>
      <c r="AD13" s="437"/>
      <c r="AE13" s="437"/>
      <c r="AF13" s="437"/>
      <c r="AG13" s="476"/>
      <c r="AH13" s="436">
        <v>422</v>
      </c>
      <c r="AI13" s="437"/>
      <c r="AJ13" s="437"/>
      <c r="AK13" s="437"/>
      <c r="AL13" s="438"/>
      <c r="AM13" s="414" t="s">
        <v>121</v>
      </c>
      <c r="AN13" s="415"/>
      <c r="AO13" s="415"/>
      <c r="AP13" s="415"/>
      <c r="AQ13" s="415"/>
      <c r="AR13" s="415"/>
      <c r="AS13" s="415"/>
      <c r="AT13" s="416"/>
      <c r="AU13" s="417" t="s">
        <v>122</v>
      </c>
      <c r="AV13" s="418"/>
      <c r="AW13" s="418"/>
      <c r="AX13" s="418"/>
      <c r="AY13" s="419" t="s">
        <v>123</v>
      </c>
      <c r="AZ13" s="420"/>
      <c r="BA13" s="420"/>
      <c r="BB13" s="420"/>
      <c r="BC13" s="420"/>
      <c r="BD13" s="420"/>
      <c r="BE13" s="420"/>
      <c r="BF13" s="420"/>
      <c r="BG13" s="420"/>
      <c r="BH13" s="420"/>
      <c r="BI13" s="420"/>
      <c r="BJ13" s="420"/>
      <c r="BK13" s="420"/>
      <c r="BL13" s="420"/>
      <c r="BM13" s="421"/>
      <c r="BN13" s="385">
        <v>147963</v>
      </c>
      <c r="BO13" s="386"/>
      <c r="BP13" s="386"/>
      <c r="BQ13" s="386"/>
      <c r="BR13" s="386"/>
      <c r="BS13" s="386"/>
      <c r="BT13" s="386"/>
      <c r="BU13" s="387"/>
      <c r="BV13" s="385">
        <v>86255</v>
      </c>
      <c r="BW13" s="386"/>
      <c r="BX13" s="386"/>
      <c r="BY13" s="386"/>
      <c r="BZ13" s="386"/>
      <c r="CA13" s="386"/>
      <c r="CB13" s="386"/>
      <c r="CC13" s="387"/>
      <c r="CD13" s="388" t="s">
        <v>124</v>
      </c>
      <c r="CE13" s="389"/>
      <c r="CF13" s="389"/>
      <c r="CG13" s="389"/>
      <c r="CH13" s="389"/>
      <c r="CI13" s="389"/>
      <c r="CJ13" s="389"/>
      <c r="CK13" s="389"/>
      <c r="CL13" s="389"/>
      <c r="CM13" s="389"/>
      <c r="CN13" s="389"/>
      <c r="CO13" s="389"/>
      <c r="CP13" s="389"/>
      <c r="CQ13" s="389"/>
      <c r="CR13" s="389"/>
      <c r="CS13" s="390"/>
      <c r="CT13" s="382">
        <v>6.8</v>
      </c>
      <c r="CU13" s="383"/>
      <c r="CV13" s="383"/>
      <c r="CW13" s="383"/>
      <c r="CX13" s="383"/>
      <c r="CY13" s="383"/>
      <c r="CZ13" s="383"/>
      <c r="DA13" s="384"/>
      <c r="DB13" s="382">
        <v>8.1999999999999993</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125</v>
      </c>
      <c r="M14" s="464"/>
      <c r="N14" s="464"/>
      <c r="O14" s="464"/>
      <c r="P14" s="464"/>
      <c r="Q14" s="465"/>
      <c r="R14" s="466">
        <v>7405</v>
      </c>
      <c r="S14" s="467"/>
      <c r="T14" s="467"/>
      <c r="U14" s="467"/>
      <c r="V14" s="468"/>
      <c r="W14" s="375"/>
      <c r="X14" s="376"/>
      <c r="Y14" s="376"/>
      <c r="Z14" s="376"/>
      <c r="AA14" s="376"/>
      <c r="AB14" s="365"/>
      <c r="AC14" s="469">
        <v>8.6</v>
      </c>
      <c r="AD14" s="470"/>
      <c r="AE14" s="470"/>
      <c r="AF14" s="470"/>
      <c r="AG14" s="471"/>
      <c r="AH14" s="469">
        <v>11.1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126</v>
      </c>
      <c r="CE14" s="478"/>
      <c r="CF14" s="478"/>
      <c r="CG14" s="478"/>
      <c r="CH14" s="478"/>
      <c r="CI14" s="478"/>
      <c r="CJ14" s="478"/>
      <c r="CK14" s="478"/>
      <c r="CL14" s="478"/>
      <c r="CM14" s="478"/>
      <c r="CN14" s="478"/>
      <c r="CO14" s="478"/>
      <c r="CP14" s="478"/>
      <c r="CQ14" s="478"/>
      <c r="CR14" s="478"/>
      <c r="CS14" s="479"/>
      <c r="CT14" s="480">
        <v>17.2</v>
      </c>
      <c r="CU14" s="481"/>
      <c r="CV14" s="481"/>
      <c r="CW14" s="481"/>
      <c r="CX14" s="481"/>
      <c r="CY14" s="481"/>
      <c r="CZ14" s="481"/>
      <c r="DA14" s="482"/>
      <c r="DB14" s="480">
        <v>33.700000000000003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7367</v>
      </c>
      <c r="S15" s="467"/>
      <c r="T15" s="467"/>
      <c r="U15" s="467"/>
      <c r="V15" s="468"/>
      <c r="W15" s="401" t="s">
        <v>127</v>
      </c>
      <c r="X15" s="402"/>
      <c r="Y15" s="402"/>
      <c r="Z15" s="402"/>
      <c r="AA15" s="402"/>
      <c r="AB15" s="392"/>
      <c r="AC15" s="436">
        <v>948</v>
      </c>
      <c r="AD15" s="437"/>
      <c r="AE15" s="437"/>
      <c r="AF15" s="437"/>
      <c r="AG15" s="476"/>
      <c r="AH15" s="436">
        <v>1158</v>
      </c>
      <c r="AI15" s="437"/>
      <c r="AJ15" s="437"/>
      <c r="AK15" s="437"/>
      <c r="AL15" s="438"/>
      <c r="AM15" s="414"/>
      <c r="AN15" s="415"/>
      <c r="AO15" s="415"/>
      <c r="AP15" s="415"/>
      <c r="AQ15" s="415"/>
      <c r="AR15" s="415"/>
      <c r="AS15" s="415"/>
      <c r="AT15" s="416"/>
      <c r="AU15" s="417"/>
      <c r="AV15" s="418"/>
      <c r="AW15" s="418"/>
      <c r="AX15" s="418"/>
      <c r="AY15" s="345" t="s">
        <v>128</v>
      </c>
      <c r="AZ15" s="346"/>
      <c r="BA15" s="346"/>
      <c r="BB15" s="346"/>
      <c r="BC15" s="346"/>
      <c r="BD15" s="346"/>
      <c r="BE15" s="346"/>
      <c r="BF15" s="346"/>
      <c r="BG15" s="346"/>
      <c r="BH15" s="346"/>
      <c r="BI15" s="346"/>
      <c r="BJ15" s="346"/>
      <c r="BK15" s="346"/>
      <c r="BL15" s="346"/>
      <c r="BM15" s="347"/>
      <c r="BN15" s="348">
        <v>792798</v>
      </c>
      <c r="BO15" s="349"/>
      <c r="BP15" s="349"/>
      <c r="BQ15" s="349"/>
      <c r="BR15" s="349"/>
      <c r="BS15" s="349"/>
      <c r="BT15" s="349"/>
      <c r="BU15" s="350"/>
      <c r="BV15" s="348">
        <v>767482</v>
      </c>
      <c r="BW15" s="349"/>
      <c r="BX15" s="349"/>
      <c r="BY15" s="349"/>
      <c r="BZ15" s="349"/>
      <c r="CA15" s="349"/>
      <c r="CB15" s="349"/>
      <c r="CC15" s="350"/>
      <c r="CD15" s="483" t="s">
        <v>129</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130</v>
      </c>
      <c r="M16" s="494"/>
      <c r="N16" s="494"/>
      <c r="O16" s="494"/>
      <c r="P16" s="494"/>
      <c r="Q16" s="495"/>
      <c r="R16" s="486" t="s">
        <v>131</v>
      </c>
      <c r="S16" s="487"/>
      <c r="T16" s="487"/>
      <c r="U16" s="487"/>
      <c r="V16" s="488"/>
      <c r="W16" s="375"/>
      <c r="X16" s="376"/>
      <c r="Y16" s="376"/>
      <c r="Z16" s="376"/>
      <c r="AA16" s="376"/>
      <c r="AB16" s="365"/>
      <c r="AC16" s="469">
        <v>28.3</v>
      </c>
      <c r="AD16" s="470"/>
      <c r="AE16" s="470"/>
      <c r="AF16" s="470"/>
      <c r="AG16" s="471"/>
      <c r="AH16" s="469">
        <v>30.5</v>
      </c>
      <c r="AI16" s="470"/>
      <c r="AJ16" s="470"/>
      <c r="AK16" s="470"/>
      <c r="AL16" s="472"/>
      <c r="AM16" s="414"/>
      <c r="AN16" s="415"/>
      <c r="AO16" s="415"/>
      <c r="AP16" s="415"/>
      <c r="AQ16" s="415"/>
      <c r="AR16" s="415"/>
      <c r="AS16" s="415"/>
      <c r="AT16" s="416"/>
      <c r="AU16" s="417"/>
      <c r="AV16" s="418"/>
      <c r="AW16" s="418"/>
      <c r="AX16" s="418"/>
      <c r="AY16" s="419" t="s">
        <v>132</v>
      </c>
      <c r="AZ16" s="420"/>
      <c r="BA16" s="420"/>
      <c r="BB16" s="420"/>
      <c r="BC16" s="420"/>
      <c r="BD16" s="420"/>
      <c r="BE16" s="420"/>
      <c r="BF16" s="420"/>
      <c r="BG16" s="420"/>
      <c r="BH16" s="420"/>
      <c r="BI16" s="420"/>
      <c r="BJ16" s="420"/>
      <c r="BK16" s="420"/>
      <c r="BL16" s="420"/>
      <c r="BM16" s="421"/>
      <c r="BN16" s="385">
        <v>1967210</v>
      </c>
      <c r="BO16" s="386"/>
      <c r="BP16" s="386"/>
      <c r="BQ16" s="386"/>
      <c r="BR16" s="386"/>
      <c r="BS16" s="386"/>
      <c r="BT16" s="386"/>
      <c r="BU16" s="387"/>
      <c r="BV16" s="385">
        <v>1897120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133</v>
      </c>
      <c r="N17" s="490"/>
      <c r="O17" s="490"/>
      <c r="P17" s="490"/>
      <c r="Q17" s="491"/>
      <c r="R17" s="486" t="s">
        <v>134</v>
      </c>
      <c r="S17" s="487"/>
      <c r="T17" s="487"/>
      <c r="U17" s="487"/>
      <c r="V17" s="488"/>
      <c r="W17" s="401" t="s">
        <v>135</v>
      </c>
      <c r="X17" s="402"/>
      <c r="Y17" s="402"/>
      <c r="Z17" s="402"/>
      <c r="AA17" s="402"/>
      <c r="AB17" s="392"/>
      <c r="AC17" s="436">
        <v>2117</v>
      </c>
      <c r="AD17" s="437"/>
      <c r="AE17" s="437"/>
      <c r="AF17" s="437"/>
      <c r="AG17" s="476"/>
      <c r="AH17" s="436">
        <v>2209</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992628</v>
      </c>
      <c r="BO17" s="386"/>
      <c r="BP17" s="386"/>
      <c r="BQ17" s="386"/>
      <c r="BR17" s="386"/>
      <c r="BS17" s="386"/>
      <c r="BT17" s="386"/>
      <c r="BU17" s="387"/>
      <c r="BV17" s="385">
        <v>970020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35.590000000000003</v>
      </c>
      <c r="M18" s="498"/>
      <c r="N18" s="498"/>
      <c r="O18" s="498"/>
      <c r="P18" s="498"/>
      <c r="Q18" s="498"/>
      <c r="R18" s="499"/>
      <c r="S18" s="499"/>
      <c r="T18" s="499"/>
      <c r="U18" s="499"/>
      <c r="V18" s="500"/>
      <c r="W18" s="403"/>
      <c r="X18" s="404"/>
      <c r="Y18" s="404"/>
      <c r="Z18" s="404"/>
      <c r="AA18" s="404"/>
      <c r="AB18" s="395"/>
      <c r="AC18" s="501">
        <v>63.1</v>
      </c>
      <c r="AD18" s="502"/>
      <c r="AE18" s="502"/>
      <c r="AF18" s="502"/>
      <c r="AG18" s="503"/>
      <c r="AH18" s="501">
        <v>58.1</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2019592</v>
      </c>
      <c r="BO18" s="386"/>
      <c r="BP18" s="386"/>
      <c r="BQ18" s="386"/>
      <c r="BR18" s="386"/>
      <c r="BS18" s="386"/>
      <c r="BT18" s="386"/>
      <c r="BU18" s="387"/>
      <c r="BV18" s="385">
        <v>1990033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203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2828104</v>
      </c>
      <c r="BO19" s="386"/>
      <c r="BP19" s="386"/>
      <c r="BQ19" s="386"/>
      <c r="BR19" s="386"/>
      <c r="BS19" s="386"/>
      <c r="BT19" s="386"/>
      <c r="BU19" s="387"/>
      <c r="BV19" s="385">
        <v>2750727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2434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2887970</v>
      </c>
      <c r="BO23" s="386"/>
      <c r="BP23" s="386"/>
      <c r="BQ23" s="386"/>
      <c r="BR23" s="386"/>
      <c r="BS23" s="386"/>
      <c r="BT23" s="386"/>
      <c r="BU23" s="387"/>
      <c r="BV23" s="385">
        <v>2935886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7880</v>
      </c>
      <c r="R24" s="437"/>
      <c r="S24" s="437"/>
      <c r="T24" s="437"/>
      <c r="U24" s="437"/>
      <c r="V24" s="476"/>
      <c r="W24" s="531"/>
      <c r="X24" s="519"/>
      <c r="Y24" s="520"/>
      <c r="Z24" s="435" t="s">
        <v>151</v>
      </c>
      <c r="AA24" s="415"/>
      <c r="AB24" s="415"/>
      <c r="AC24" s="415"/>
      <c r="AD24" s="415"/>
      <c r="AE24" s="415"/>
      <c r="AF24" s="415"/>
      <c r="AG24" s="416"/>
      <c r="AH24" s="436">
        <v>80</v>
      </c>
      <c r="AI24" s="437"/>
      <c r="AJ24" s="437"/>
      <c r="AK24" s="437"/>
      <c r="AL24" s="476"/>
      <c r="AM24" s="436">
        <v>235680</v>
      </c>
      <c r="AN24" s="437"/>
      <c r="AO24" s="437"/>
      <c r="AP24" s="437"/>
      <c r="AQ24" s="437"/>
      <c r="AR24" s="476"/>
      <c r="AS24" s="436">
        <v>2946</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2886986</v>
      </c>
      <c r="BO24" s="386"/>
      <c r="BP24" s="386"/>
      <c r="BQ24" s="386"/>
      <c r="BR24" s="386"/>
      <c r="BS24" s="386"/>
      <c r="BT24" s="386"/>
      <c r="BU24" s="387"/>
      <c r="BV24" s="385">
        <v>2933653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6390</v>
      </c>
      <c r="R25" s="437"/>
      <c r="S25" s="437"/>
      <c r="T25" s="437"/>
      <c r="U25" s="437"/>
      <c r="V25" s="476"/>
      <c r="W25" s="531"/>
      <c r="X25" s="519"/>
      <c r="Y25" s="520"/>
      <c r="Z25" s="435" t="s">
        <v>154</v>
      </c>
      <c r="AA25" s="415"/>
      <c r="AB25" s="415"/>
      <c r="AC25" s="415"/>
      <c r="AD25" s="415"/>
      <c r="AE25" s="415"/>
      <c r="AF25" s="415"/>
      <c r="AG25" s="416"/>
      <c r="AH25" s="436" t="s">
        <v>117</v>
      </c>
      <c r="AI25" s="437"/>
      <c r="AJ25" s="437"/>
      <c r="AK25" s="437"/>
      <c r="AL25" s="476"/>
      <c r="AM25" s="436" t="s">
        <v>117</v>
      </c>
      <c r="AN25" s="437"/>
      <c r="AO25" s="437"/>
      <c r="AP25" s="437"/>
      <c r="AQ25" s="437"/>
      <c r="AR25" s="476"/>
      <c r="AS25" s="436" t="s">
        <v>117</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170992</v>
      </c>
      <c r="BO25" s="349"/>
      <c r="BP25" s="349"/>
      <c r="BQ25" s="349"/>
      <c r="BR25" s="349"/>
      <c r="BS25" s="349"/>
      <c r="BT25" s="349"/>
      <c r="BU25" s="350"/>
      <c r="BV25" s="348">
        <v>187835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5770</v>
      </c>
      <c r="R26" s="437"/>
      <c r="S26" s="437"/>
      <c r="T26" s="437"/>
      <c r="U26" s="437"/>
      <c r="V26" s="476"/>
      <c r="W26" s="531"/>
      <c r="X26" s="519"/>
      <c r="Y26" s="520"/>
      <c r="Z26" s="435" t="s">
        <v>157</v>
      </c>
      <c r="AA26" s="541"/>
      <c r="AB26" s="541"/>
      <c r="AC26" s="541"/>
      <c r="AD26" s="541"/>
      <c r="AE26" s="541"/>
      <c r="AF26" s="541"/>
      <c r="AG26" s="542"/>
      <c r="AH26" s="436">
        <v>4</v>
      </c>
      <c r="AI26" s="437"/>
      <c r="AJ26" s="437"/>
      <c r="AK26" s="437"/>
      <c r="AL26" s="476"/>
      <c r="AM26" s="436">
        <v>9556</v>
      </c>
      <c r="AN26" s="437"/>
      <c r="AO26" s="437"/>
      <c r="AP26" s="437"/>
      <c r="AQ26" s="437"/>
      <c r="AR26" s="476"/>
      <c r="AS26" s="436">
        <v>2389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2840</v>
      </c>
      <c r="R27" s="437"/>
      <c r="S27" s="437"/>
      <c r="T27" s="437"/>
      <c r="U27" s="437"/>
      <c r="V27" s="476"/>
      <c r="W27" s="531"/>
      <c r="X27" s="519"/>
      <c r="Y27" s="520"/>
      <c r="Z27" s="435" t="s">
        <v>160</v>
      </c>
      <c r="AA27" s="415"/>
      <c r="AB27" s="415"/>
      <c r="AC27" s="415"/>
      <c r="AD27" s="415"/>
      <c r="AE27" s="415"/>
      <c r="AF27" s="415"/>
      <c r="AG27" s="416"/>
      <c r="AH27" s="436">
        <v>8</v>
      </c>
      <c r="AI27" s="437"/>
      <c r="AJ27" s="437"/>
      <c r="AK27" s="437"/>
      <c r="AL27" s="476"/>
      <c r="AM27" s="436">
        <v>21864</v>
      </c>
      <c r="AN27" s="437"/>
      <c r="AO27" s="437"/>
      <c r="AP27" s="437"/>
      <c r="AQ27" s="437"/>
      <c r="AR27" s="476"/>
      <c r="AS27" s="436">
        <v>2733</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117</v>
      </c>
      <c r="BO27" s="555"/>
      <c r="BP27" s="555"/>
      <c r="BQ27" s="555"/>
      <c r="BR27" s="555"/>
      <c r="BS27" s="555"/>
      <c r="BT27" s="555"/>
      <c r="BU27" s="556"/>
      <c r="BV27" s="554" t="s">
        <v>117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2370</v>
      </c>
      <c r="R28" s="437"/>
      <c r="S28" s="437"/>
      <c r="T28" s="437"/>
      <c r="U28" s="437"/>
      <c r="V28" s="476"/>
      <c r="W28" s="531"/>
      <c r="X28" s="519"/>
      <c r="Y28" s="520"/>
      <c r="Z28" s="435" t="s">
        <v>163</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994729</v>
      </c>
      <c r="BO28" s="349"/>
      <c r="BP28" s="349"/>
      <c r="BQ28" s="349"/>
      <c r="BR28" s="349"/>
      <c r="BS28" s="349"/>
      <c r="BT28" s="349"/>
      <c r="BU28" s="350"/>
      <c r="BV28" s="348">
        <v>916281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12</v>
      </c>
      <c r="M29" s="437"/>
      <c r="N29" s="437"/>
      <c r="O29" s="437"/>
      <c r="P29" s="476"/>
      <c r="Q29" s="436">
        <v>2130</v>
      </c>
      <c r="R29" s="437"/>
      <c r="S29" s="437"/>
      <c r="T29" s="437"/>
      <c r="U29" s="437"/>
      <c r="V29" s="476"/>
      <c r="W29" s="532"/>
      <c r="X29" s="533"/>
      <c r="Y29" s="534"/>
      <c r="Z29" s="435" t="s">
        <v>167</v>
      </c>
      <c r="AA29" s="415"/>
      <c r="AB29" s="415"/>
      <c r="AC29" s="415"/>
      <c r="AD29" s="415"/>
      <c r="AE29" s="415"/>
      <c r="AF29" s="415"/>
      <c r="AG29" s="416"/>
      <c r="AH29" s="436">
        <v>88</v>
      </c>
      <c r="AI29" s="437"/>
      <c r="AJ29" s="437"/>
      <c r="AK29" s="437"/>
      <c r="AL29" s="476"/>
      <c r="AM29" s="436">
        <v>257544</v>
      </c>
      <c r="AN29" s="437"/>
      <c r="AO29" s="437"/>
      <c r="AP29" s="437"/>
      <c r="AQ29" s="437"/>
      <c r="AR29" s="476"/>
      <c r="AS29" s="436">
        <v>2927</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69874</v>
      </c>
      <c r="BO29" s="386"/>
      <c r="BP29" s="386"/>
      <c r="BQ29" s="386"/>
      <c r="BR29" s="386"/>
      <c r="BS29" s="386"/>
      <c r="BT29" s="386"/>
      <c r="BU29" s="387"/>
      <c r="BV29" s="385">
        <v>81071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362546</v>
      </c>
      <c r="BO30" s="555"/>
      <c r="BP30" s="555"/>
      <c r="BQ30" s="555"/>
      <c r="BR30" s="555"/>
      <c r="BS30" s="555"/>
      <c r="BT30" s="555"/>
      <c r="BU30" s="556"/>
      <c r="BV30" s="554">
        <v>301156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睦沢町国民健康保険特別会計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睦沢町農業集落排水事業特別会計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千葉県市町村総合事務組合（一般会計）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かずさ有機センター特別会計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睦沢町介護保険特別会計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千葉県市町村総合事務組合（千葉県自治会館管理運営特別会計）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睦沢町後期高齢者医療特別会計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千葉県市町村総合事務組合（千葉県自治研修センター特別会計）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千葉県市町村総合事務組合（千葉県市町村交通災害共済特別会計）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千葉県後期高齢者医療広域連合（一般会計）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千葉県後期高齢者医療広域連合（後期高齢者医療特別会計）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長生郡市広域市町村圏組合（一般会計）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長生郡市広域市町村圏組合（水道事業会計）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長生郡市広域市町村圏組合（病院事業会計）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九十九里地域水道企業団（水道用水供給事業会計）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707282</v>
      </c>
      <c r="S5" s="583"/>
      <c r="T5" s="583"/>
      <c r="U5" s="583"/>
      <c r="V5" s="583"/>
      <c r="W5" s="583"/>
      <c r="X5" s="583"/>
      <c r="Y5" s="584"/>
      <c r="Z5" s="585">
        <v>19</v>
      </c>
      <c r="AA5" s="585"/>
      <c r="AB5" s="585"/>
      <c r="AC5" s="585"/>
      <c r="AD5" s="586">
        <v>707282</v>
      </c>
      <c r="AE5" s="586"/>
      <c r="AF5" s="586"/>
      <c r="AG5" s="586"/>
      <c r="AH5" s="586"/>
      <c r="AI5" s="586"/>
      <c r="AJ5" s="586"/>
      <c r="AK5" s="586"/>
      <c r="AL5" s="587">
        <v>31.9</v>
      </c>
      <c r="AM5" s="588"/>
      <c r="AN5" s="588"/>
      <c r="AO5" s="589"/>
      <c r="AP5" s="579" t="s">
        <v>206</v>
      </c>
      <c r="AQ5" s="580"/>
      <c r="AR5" s="580"/>
      <c r="AS5" s="580"/>
      <c r="AT5" s="580"/>
      <c r="AU5" s="580"/>
      <c r="AV5" s="580"/>
      <c r="AW5" s="580"/>
      <c r="AX5" s="580"/>
      <c r="AY5" s="580"/>
      <c r="AZ5" s="580"/>
      <c r="BA5" s="580"/>
      <c r="BB5" s="580"/>
      <c r="BC5" s="580"/>
      <c r="BD5" s="580"/>
      <c r="BE5" s="580"/>
      <c r="BF5" s="581"/>
      <c r="BG5" s="593">
        <v>707282</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60712</v>
      </c>
      <c r="S6" s="594"/>
      <c r="T6" s="594"/>
      <c r="U6" s="594"/>
      <c r="V6" s="594"/>
      <c r="W6" s="594"/>
      <c r="X6" s="594"/>
      <c r="Y6" s="595"/>
      <c r="Z6" s="596">
        <v>1.6</v>
      </c>
      <c r="AA6" s="596"/>
      <c r="AB6" s="596"/>
      <c r="AC6" s="596"/>
      <c r="AD6" s="597">
        <v>60712</v>
      </c>
      <c r="AE6" s="597"/>
      <c r="AF6" s="597"/>
      <c r="AG6" s="597"/>
      <c r="AH6" s="597"/>
      <c r="AI6" s="597"/>
      <c r="AJ6" s="597"/>
      <c r="AK6" s="597"/>
      <c r="AL6" s="598">
        <v>2.7</v>
      </c>
      <c r="AM6" s="599"/>
      <c r="AN6" s="599"/>
      <c r="AO6" s="600"/>
      <c r="AP6" s="590" t="s">
        <v>212</v>
      </c>
      <c r="AQ6" s="591"/>
      <c r="AR6" s="591"/>
      <c r="AS6" s="591"/>
      <c r="AT6" s="591"/>
      <c r="AU6" s="591"/>
      <c r="AV6" s="591"/>
      <c r="AW6" s="591"/>
      <c r="AX6" s="591"/>
      <c r="AY6" s="591"/>
      <c r="AZ6" s="591"/>
      <c r="BA6" s="591"/>
      <c r="BB6" s="591"/>
      <c r="BC6" s="591"/>
      <c r="BD6" s="591"/>
      <c r="BE6" s="591"/>
      <c r="BF6" s="592"/>
      <c r="BG6" s="593">
        <v>707282</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90106</v>
      </c>
      <c r="CS6" s="594"/>
      <c r="CT6" s="594"/>
      <c r="CU6" s="594"/>
      <c r="CV6" s="594"/>
      <c r="CW6" s="594"/>
      <c r="CX6" s="594"/>
      <c r="CY6" s="595"/>
      <c r="CZ6" s="596">
        <v>2.6</v>
      </c>
      <c r="DA6" s="596"/>
      <c r="DB6" s="596"/>
      <c r="DC6" s="596"/>
      <c r="DD6" s="602" t="s">
        <v>207</v>
      </c>
      <c r="DE6" s="594"/>
      <c r="DF6" s="594"/>
      <c r="DG6" s="594"/>
      <c r="DH6" s="594"/>
      <c r="DI6" s="594"/>
      <c r="DJ6" s="594"/>
      <c r="DK6" s="594"/>
      <c r="DL6" s="594"/>
      <c r="DM6" s="594"/>
      <c r="DN6" s="594"/>
      <c r="DO6" s="594"/>
      <c r="DP6" s="595"/>
      <c r="DQ6" s="602">
        <v>90106</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1185</v>
      </c>
      <c r="S7" s="594"/>
      <c r="T7" s="594"/>
      <c r="U7" s="594"/>
      <c r="V7" s="594"/>
      <c r="W7" s="594"/>
      <c r="X7" s="594"/>
      <c r="Y7" s="595"/>
      <c r="Z7" s="596">
        <v>0</v>
      </c>
      <c r="AA7" s="596"/>
      <c r="AB7" s="596"/>
      <c r="AC7" s="596"/>
      <c r="AD7" s="597">
        <v>1185</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298476</v>
      </c>
      <c r="BH7" s="594"/>
      <c r="BI7" s="594"/>
      <c r="BJ7" s="594"/>
      <c r="BK7" s="594"/>
      <c r="BL7" s="594"/>
      <c r="BM7" s="594"/>
      <c r="BN7" s="595"/>
      <c r="BO7" s="596">
        <v>42.2</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837489</v>
      </c>
      <c r="CS7" s="594"/>
      <c r="CT7" s="594"/>
      <c r="CU7" s="594"/>
      <c r="CV7" s="594"/>
      <c r="CW7" s="594"/>
      <c r="CX7" s="594"/>
      <c r="CY7" s="595"/>
      <c r="CZ7" s="596">
        <v>23.9</v>
      </c>
      <c r="DA7" s="596"/>
      <c r="DB7" s="596"/>
      <c r="DC7" s="596"/>
      <c r="DD7" s="602">
        <v>56909</v>
      </c>
      <c r="DE7" s="594"/>
      <c r="DF7" s="594"/>
      <c r="DG7" s="594"/>
      <c r="DH7" s="594"/>
      <c r="DI7" s="594"/>
      <c r="DJ7" s="594"/>
      <c r="DK7" s="594"/>
      <c r="DL7" s="594"/>
      <c r="DM7" s="594"/>
      <c r="DN7" s="594"/>
      <c r="DO7" s="594"/>
      <c r="DP7" s="595"/>
      <c r="DQ7" s="602">
        <v>699854</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4301</v>
      </c>
      <c r="S8" s="594"/>
      <c r="T8" s="594"/>
      <c r="U8" s="594"/>
      <c r="V8" s="594"/>
      <c r="W8" s="594"/>
      <c r="X8" s="594"/>
      <c r="Y8" s="595"/>
      <c r="Z8" s="596">
        <v>0.1</v>
      </c>
      <c r="AA8" s="596"/>
      <c r="AB8" s="596"/>
      <c r="AC8" s="596"/>
      <c r="AD8" s="597">
        <v>4301</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12620</v>
      </c>
      <c r="BH8" s="594"/>
      <c r="BI8" s="594"/>
      <c r="BJ8" s="594"/>
      <c r="BK8" s="594"/>
      <c r="BL8" s="594"/>
      <c r="BM8" s="594"/>
      <c r="BN8" s="595"/>
      <c r="BO8" s="596">
        <v>1.8</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769017</v>
      </c>
      <c r="CS8" s="594"/>
      <c r="CT8" s="594"/>
      <c r="CU8" s="594"/>
      <c r="CV8" s="594"/>
      <c r="CW8" s="594"/>
      <c r="CX8" s="594"/>
      <c r="CY8" s="595"/>
      <c r="CZ8" s="596">
        <v>21.9</v>
      </c>
      <c r="DA8" s="596"/>
      <c r="DB8" s="596"/>
      <c r="DC8" s="596"/>
      <c r="DD8" s="602">
        <v>1102</v>
      </c>
      <c r="DE8" s="594"/>
      <c r="DF8" s="594"/>
      <c r="DG8" s="594"/>
      <c r="DH8" s="594"/>
      <c r="DI8" s="594"/>
      <c r="DJ8" s="594"/>
      <c r="DK8" s="594"/>
      <c r="DL8" s="594"/>
      <c r="DM8" s="594"/>
      <c r="DN8" s="594"/>
      <c r="DO8" s="594"/>
      <c r="DP8" s="595"/>
      <c r="DQ8" s="602">
        <v>480356</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4479</v>
      </c>
      <c r="S9" s="594"/>
      <c r="T9" s="594"/>
      <c r="U9" s="594"/>
      <c r="V9" s="594"/>
      <c r="W9" s="594"/>
      <c r="X9" s="594"/>
      <c r="Y9" s="595"/>
      <c r="Z9" s="596">
        <v>0.1</v>
      </c>
      <c r="AA9" s="596"/>
      <c r="AB9" s="596"/>
      <c r="AC9" s="596"/>
      <c r="AD9" s="597">
        <v>4479</v>
      </c>
      <c r="AE9" s="597"/>
      <c r="AF9" s="597"/>
      <c r="AG9" s="597"/>
      <c r="AH9" s="597"/>
      <c r="AI9" s="597"/>
      <c r="AJ9" s="597"/>
      <c r="AK9" s="597"/>
      <c r="AL9" s="598">
        <v>0.2</v>
      </c>
      <c r="AM9" s="599"/>
      <c r="AN9" s="599"/>
      <c r="AO9" s="600"/>
      <c r="AP9" s="590" t="s">
        <v>221</v>
      </c>
      <c r="AQ9" s="591"/>
      <c r="AR9" s="591"/>
      <c r="AS9" s="591"/>
      <c r="AT9" s="591"/>
      <c r="AU9" s="591"/>
      <c r="AV9" s="591"/>
      <c r="AW9" s="591"/>
      <c r="AX9" s="591"/>
      <c r="AY9" s="591"/>
      <c r="AZ9" s="591"/>
      <c r="BA9" s="591"/>
      <c r="BB9" s="591"/>
      <c r="BC9" s="591"/>
      <c r="BD9" s="591"/>
      <c r="BE9" s="591"/>
      <c r="BF9" s="592"/>
      <c r="BG9" s="593">
        <v>259949</v>
      </c>
      <c r="BH9" s="594"/>
      <c r="BI9" s="594"/>
      <c r="BJ9" s="594"/>
      <c r="BK9" s="594"/>
      <c r="BL9" s="594"/>
      <c r="BM9" s="594"/>
      <c r="BN9" s="595"/>
      <c r="BO9" s="596">
        <v>36.799999999999997</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289598</v>
      </c>
      <c r="CS9" s="594"/>
      <c r="CT9" s="594"/>
      <c r="CU9" s="594"/>
      <c r="CV9" s="594"/>
      <c r="CW9" s="594"/>
      <c r="CX9" s="594"/>
      <c r="CY9" s="595"/>
      <c r="CZ9" s="596">
        <v>8.3000000000000007</v>
      </c>
      <c r="DA9" s="596"/>
      <c r="DB9" s="596"/>
      <c r="DC9" s="596"/>
      <c r="DD9" s="602">
        <v>5506</v>
      </c>
      <c r="DE9" s="594"/>
      <c r="DF9" s="594"/>
      <c r="DG9" s="594"/>
      <c r="DH9" s="594"/>
      <c r="DI9" s="594"/>
      <c r="DJ9" s="594"/>
      <c r="DK9" s="594"/>
      <c r="DL9" s="594"/>
      <c r="DM9" s="594"/>
      <c r="DN9" s="594"/>
      <c r="DO9" s="594"/>
      <c r="DP9" s="595"/>
      <c r="DQ9" s="602">
        <v>252837</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120222</v>
      </c>
      <c r="S10" s="594"/>
      <c r="T10" s="594"/>
      <c r="U10" s="594"/>
      <c r="V10" s="594"/>
      <c r="W10" s="594"/>
      <c r="X10" s="594"/>
      <c r="Y10" s="595"/>
      <c r="Z10" s="596">
        <v>3.2</v>
      </c>
      <c r="AA10" s="596"/>
      <c r="AB10" s="596"/>
      <c r="AC10" s="596"/>
      <c r="AD10" s="597">
        <v>120222</v>
      </c>
      <c r="AE10" s="597"/>
      <c r="AF10" s="597"/>
      <c r="AG10" s="597"/>
      <c r="AH10" s="597"/>
      <c r="AI10" s="597"/>
      <c r="AJ10" s="597"/>
      <c r="AK10" s="597"/>
      <c r="AL10" s="598">
        <v>5.4</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13254</v>
      </c>
      <c r="BH10" s="594"/>
      <c r="BI10" s="594"/>
      <c r="BJ10" s="594"/>
      <c r="BK10" s="594"/>
      <c r="BL10" s="594"/>
      <c r="BM10" s="594"/>
      <c r="BN10" s="595"/>
      <c r="BO10" s="596">
        <v>1.9</v>
      </c>
      <c r="BP10" s="596"/>
      <c r="BQ10" s="596"/>
      <c r="BR10" s="596"/>
      <c r="BS10" s="602" t="s">
        <v>108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t="s">
        <v>108</v>
      </c>
      <c r="CS10" s="594"/>
      <c r="CT10" s="594"/>
      <c r="CU10" s="594"/>
      <c r="CV10" s="594"/>
      <c r="CW10" s="594"/>
      <c r="CX10" s="594"/>
      <c r="CY10" s="595"/>
      <c r="CZ10" s="596" t="s">
        <v>108</v>
      </c>
      <c r="DA10" s="596"/>
      <c r="DB10" s="596"/>
      <c r="DC10" s="596"/>
      <c r="DD10" s="602" t="s">
        <v>108</v>
      </c>
      <c r="DE10" s="594"/>
      <c r="DF10" s="594"/>
      <c r="DG10" s="594"/>
      <c r="DH10" s="594"/>
      <c r="DI10" s="594"/>
      <c r="DJ10" s="594"/>
      <c r="DK10" s="594"/>
      <c r="DL10" s="594"/>
      <c r="DM10" s="594"/>
      <c r="DN10" s="594"/>
      <c r="DO10" s="594"/>
      <c r="DP10" s="595"/>
      <c r="DQ10" s="602" t="s">
        <v>108</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73517</v>
      </c>
      <c r="S11" s="594"/>
      <c r="T11" s="594"/>
      <c r="U11" s="594"/>
      <c r="V11" s="594"/>
      <c r="W11" s="594"/>
      <c r="X11" s="594"/>
      <c r="Y11" s="595"/>
      <c r="Z11" s="596">
        <v>2</v>
      </c>
      <c r="AA11" s="596"/>
      <c r="AB11" s="596"/>
      <c r="AC11" s="596"/>
      <c r="AD11" s="597">
        <v>73517</v>
      </c>
      <c r="AE11" s="597"/>
      <c r="AF11" s="597"/>
      <c r="AG11" s="597"/>
      <c r="AH11" s="597"/>
      <c r="AI11" s="597"/>
      <c r="AJ11" s="597"/>
      <c r="AK11" s="597"/>
      <c r="AL11" s="598">
        <v>3.3</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12653</v>
      </c>
      <c r="BH11" s="594"/>
      <c r="BI11" s="594"/>
      <c r="BJ11" s="594"/>
      <c r="BK11" s="594"/>
      <c r="BL11" s="594"/>
      <c r="BM11" s="594"/>
      <c r="BN11" s="595"/>
      <c r="BO11" s="596">
        <v>1.8</v>
      </c>
      <c r="BP11" s="596"/>
      <c r="BQ11" s="596"/>
      <c r="BR11" s="596"/>
      <c r="BS11" s="602" t="s">
        <v>108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251043</v>
      </c>
      <c r="CS11" s="594"/>
      <c r="CT11" s="594"/>
      <c r="CU11" s="594"/>
      <c r="CV11" s="594"/>
      <c r="CW11" s="594"/>
      <c r="CX11" s="594"/>
      <c r="CY11" s="595"/>
      <c r="CZ11" s="596">
        <v>7.2</v>
      </c>
      <c r="DA11" s="596"/>
      <c r="DB11" s="596"/>
      <c r="DC11" s="596"/>
      <c r="DD11" s="602">
        <v>35483</v>
      </c>
      <c r="DE11" s="594"/>
      <c r="DF11" s="594"/>
      <c r="DG11" s="594"/>
      <c r="DH11" s="594"/>
      <c r="DI11" s="594"/>
      <c r="DJ11" s="594"/>
      <c r="DK11" s="594"/>
      <c r="DL11" s="594"/>
      <c r="DM11" s="594"/>
      <c r="DN11" s="594"/>
      <c r="DO11" s="594"/>
      <c r="DP11" s="595"/>
      <c r="DQ11" s="602">
        <v>116572</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346661</v>
      </c>
      <c r="BH12" s="594"/>
      <c r="BI12" s="594"/>
      <c r="BJ12" s="594"/>
      <c r="BK12" s="594"/>
      <c r="BL12" s="594"/>
      <c r="BM12" s="594"/>
      <c r="BN12" s="595"/>
      <c r="BO12" s="596">
        <v>49</v>
      </c>
      <c r="BP12" s="596"/>
      <c r="BQ12" s="596"/>
      <c r="BR12" s="596"/>
      <c r="BS12" s="602" t="s">
        <v>108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35787</v>
      </c>
      <c r="CS12" s="594"/>
      <c r="CT12" s="594"/>
      <c r="CU12" s="594"/>
      <c r="CV12" s="594"/>
      <c r="CW12" s="594"/>
      <c r="CX12" s="594"/>
      <c r="CY12" s="595"/>
      <c r="CZ12" s="596">
        <v>1</v>
      </c>
      <c r="DA12" s="596"/>
      <c r="DB12" s="596"/>
      <c r="DC12" s="596"/>
      <c r="DD12" s="602">
        <v>15070</v>
      </c>
      <c r="DE12" s="594"/>
      <c r="DF12" s="594"/>
      <c r="DG12" s="594"/>
      <c r="DH12" s="594"/>
      <c r="DI12" s="594"/>
      <c r="DJ12" s="594"/>
      <c r="DK12" s="594"/>
      <c r="DL12" s="594"/>
      <c r="DM12" s="594"/>
      <c r="DN12" s="594"/>
      <c r="DO12" s="594"/>
      <c r="DP12" s="595"/>
      <c r="DQ12" s="602">
        <v>25260</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16168</v>
      </c>
      <c r="S13" s="594"/>
      <c r="T13" s="594"/>
      <c r="U13" s="594"/>
      <c r="V13" s="594"/>
      <c r="W13" s="594"/>
      <c r="X13" s="594"/>
      <c r="Y13" s="595"/>
      <c r="Z13" s="596">
        <v>0.4</v>
      </c>
      <c r="AA13" s="596"/>
      <c r="AB13" s="596"/>
      <c r="AC13" s="596"/>
      <c r="AD13" s="597">
        <v>16168</v>
      </c>
      <c r="AE13" s="597"/>
      <c r="AF13" s="597"/>
      <c r="AG13" s="597"/>
      <c r="AH13" s="597"/>
      <c r="AI13" s="597"/>
      <c r="AJ13" s="597"/>
      <c r="AK13" s="597"/>
      <c r="AL13" s="598">
        <v>0.7</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346661</v>
      </c>
      <c r="BH13" s="594"/>
      <c r="BI13" s="594"/>
      <c r="BJ13" s="594"/>
      <c r="BK13" s="594"/>
      <c r="BL13" s="594"/>
      <c r="BM13" s="594"/>
      <c r="BN13" s="595"/>
      <c r="BO13" s="596">
        <v>49</v>
      </c>
      <c r="BP13" s="596"/>
      <c r="BQ13" s="596"/>
      <c r="BR13" s="596"/>
      <c r="BS13" s="602" t="s">
        <v>108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356614</v>
      </c>
      <c r="CS13" s="594"/>
      <c r="CT13" s="594"/>
      <c r="CU13" s="594"/>
      <c r="CV13" s="594"/>
      <c r="CW13" s="594"/>
      <c r="CX13" s="594"/>
      <c r="CY13" s="595"/>
      <c r="CZ13" s="596">
        <v>10.199999999999999</v>
      </c>
      <c r="DA13" s="596"/>
      <c r="DB13" s="596"/>
      <c r="DC13" s="596"/>
      <c r="DD13" s="602">
        <v>325224</v>
      </c>
      <c r="DE13" s="594"/>
      <c r="DF13" s="594"/>
      <c r="DG13" s="594"/>
      <c r="DH13" s="594"/>
      <c r="DI13" s="594"/>
      <c r="DJ13" s="594"/>
      <c r="DK13" s="594"/>
      <c r="DL13" s="594"/>
      <c r="DM13" s="594"/>
      <c r="DN13" s="594"/>
      <c r="DO13" s="594"/>
      <c r="DP13" s="595"/>
      <c r="DQ13" s="602">
        <v>91718</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19138</v>
      </c>
      <c r="BH14" s="594"/>
      <c r="BI14" s="594"/>
      <c r="BJ14" s="594"/>
      <c r="BK14" s="594"/>
      <c r="BL14" s="594"/>
      <c r="BM14" s="594"/>
      <c r="BN14" s="595"/>
      <c r="BO14" s="596">
        <v>2.7</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137908</v>
      </c>
      <c r="CS14" s="594"/>
      <c r="CT14" s="594"/>
      <c r="CU14" s="594"/>
      <c r="CV14" s="594"/>
      <c r="CW14" s="594"/>
      <c r="CX14" s="594"/>
      <c r="CY14" s="595"/>
      <c r="CZ14" s="596">
        <v>3.9</v>
      </c>
      <c r="DA14" s="596"/>
      <c r="DB14" s="596"/>
      <c r="DC14" s="596"/>
      <c r="DD14" s="602">
        <v>200</v>
      </c>
      <c r="DE14" s="594"/>
      <c r="DF14" s="594"/>
      <c r="DG14" s="594"/>
      <c r="DH14" s="594"/>
      <c r="DI14" s="594"/>
      <c r="DJ14" s="594"/>
      <c r="DK14" s="594"/>
      <c r="DL14" s="594"/>
      <c r="DM14" s="594"/>
      <c r="DN14" s="594"/>
      <c r="DO14" s="594"/>
      <c r="DP14" s="595"/>
      <c r="DQ14" s="602">
        <v>133189</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2912</v>
      </c>
      <c r="S15" s="594"/>
      <c r="T15" s="594"/>
      <c r="U15" s="594"/>
      <c r="V15" s="594"/>
      <c r="W15" s="594"/>
      <c r="X15" s="594"/>
      <c r="Y15" s="595"/>
      <c r="Z15" s="596">
        <v>0.1</v>
      </c>
      <c r="AA15" s="596"/>
      <c r="AB15" s="596"/>
      <c r="AC15" s="596"/>
      <c r="AD15" s="597">
        <v>2912</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36135</v>
      </c>
      <c r="BH15" s="594"/>
      <c r="BI15" s="594"/>
      <c r="BJ15" s="594"/>
      <c r="BK15" s="594"/>
      <c r="BL15" s="594"/>
      <c r="BM15" s="594"/>
      <c r="BN15" s="595"/>
      <c r="BO15" s="596">
        <v>5.0999999999999996</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447132</v>
      </c>
      <c r="CS15" s="594"/>
      <c r="CT15" s="594"/>
      <c r="CU15" s="594"/>
      <c r="CV15" s="594"/>
      <c r="CW15" s="594"/>
      <c r="CX15" s="594"/>
      <c r="CY15" s="595"/>
      <c r="CZ15" s="596">
        <v>12.8</v>
      </c>
      <c r="DA15" s="596"/>
      <c r="DB15" s="596"/>
      <c r="DC15" s="596"/>
      <c r="DD15" s="602">
        <v>52813</v>
      </c>
      <c r="DE15" s="594"/>
      <c r="DF15" s="594"/>
      <c r="DG15" s="594"/>
      <c r="DH15" s="594"/>
      <c r="DI15" s="594"/>
      <c r="DJ15" s="594"/>
      <c r="DK15" s="594"/>
      <c r="DL15" s="594"/>
      <c r="DM15" s="594"/>
      <c r="DN15" s="594"/>
      <c r="DO15" s="594"/>
      <c r="DP15" s="595"/>
      <c r="DQ15" s="602">
        <v>431036</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1277393</v>
      </c>
      <c r="S16" s="594"/>
      <c r="T16" s="594"/>
      <c r="U16" s="594"/>
      <c r="V16" s="594"/>
      <c r="W16" s="594"/>
      <c r="X16" s="594"/>
      <c r="Y16" s="595"/>
      <c r="Z16" s="596">
        <v>34.299999999999997</v>
      </c>
      <c r="AA16" s="596"/>
      <c r="AB16" s="596"/>
      <c r="AC16" s="596"/>
      <c r="AD16" s="597">
        <v>1171893</v>
      </c>
      <c r="AE16" s="597"/>
      <c r="AF16" s="597"/>
      <c r="AG16" s="597"/>
      <c r="AH16" s="597"/>
      <c r="AI16" s="597"/>
      <c r="AJ16" s="597"/>
      <c r="AK16" s="597"/>
      <c r="AL16" s="598">
        <v>52.8</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v>6872</v>
      </c>
      <c r="BH16" s="594"/>
      <c r="BI16" s="594"/>
      <c r="BJ16" s="594"/>
      <c r="BK16" s="594"/>
      <c r="BL16" s="594"/>
      <c r="BM16" s="594"/>
      <c r="BN16" s="595"/>
      <c r="BO16" s="596">
        <v>1</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418</v>
      </c>
      <c r="CS16" s="594"/>
      <c r="CT16" s="594"/>
      <c r="CU16" s="594"/>
      <c r="CV16" s="594"/>
      <c r="CW16" s="594"/>
      <c r="CX16" s="594"/>
      <c r="CY16" s="595"/>
      <c r="CZ16" s="596">
        <v>0</v>
      </c>
      <c r="DA16" s="596"/>
      <c r="DB16" s="596"/>
      <c r="DC16" s="596"/>
      <c r="DD16" s="602" t="s">
        <v>108</v>
      </c>
      <c r="DE16" s="594"/>
      <c r="DF16" s="594"/>
      <c r="DG16" s="594"/>
      <c r="DH16" s="594"/>
      <c r="DI16" s="594"/>
      <c r="DJ16" s="594"/>
      <c r="DK16" s="594"/>
      <c r="DL16" s="594"/>
      <c r="DM16" s="594"/>
      <c r="DN16" s="594"/>
      <c r="DO16" s="594"/>
      <c r="DP16" s="595"/>
      <c r="DQ16" s="602">
        <v>418</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1171893</v>
      </c>
      <c r="S17" s="594"/>
      <c r="T17" s="594"/>
      <c r="U17" s="594"/>
      <c r="V17" s="594"/>
      <c r="W17" s="594"/>
      <c r="X17" s="594"/>
      <c r="Y17" s="595"/>
      <c r="Z17" s="596">
        <v>31.5</v>
      </c>
      <c r="AA17" s="596"/>
      <c r="AB17" s="596"/>
      <c r="AC17" s="596"/>
      <c r="AD17" s="597">
        <v>1171893</v>
      </c>
      <c r="AE17" s="597"/>
      <c r="AF17" s="597"/>
      <c r="AG17" s="597"/>
      <c r="AH17" s="597"/>
      <c r="AI17" s="597"/>
      <c r="AJ17" s="597"/>
      <c r="AK17" s="597"/>
      <c r="AL17" s="598">
        <v>52.8</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108</v>
      </c>
      <c r="BH17" s="594"/>
      <c r="BI17" s="594"/>
      <c r="BJ17" s="594"/>
      <c r="BK17" s="594"/>
      <c r="BL17" s="594"/>
      <c r="BM17" s="594"/>
      <c r="BN17" s="595"/>
      <c r="BO17" s="596" t="s">
        <v>108</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289800</v>
      </c>
      <c r="CS17" s="594"/>
      <c r="CT17" s="594"/>
      <c r="CU17" s="594"/>
      <c r="CV17" s="594"/>
      <c r="CW17" s="594"/>
      <c r="CX17" s="594"/>
      <c r="CY17" s="595"/>
      <c r="CZ17" s="596">
        <v>8.3000000000000007</v>
      </c>
      <c r="DA17" s="596"/>
      <c r="DB17" s="596"/>
      <c r="DC17" s="596"/>
      <c r="DD17" s="602" t="s">
        <v>108</v>
      </c>
      <c r="DE17" s="594"/>
      <c r="DF17" s="594"/>
      <c r="DG17" s="594"/>
      <c r="DH17" s="594"/>
      <c r="DI17" s="594"/>
      <c r="DJ17" s="594"/>
      <c r="DK17" s="594"/>
      <c r="DL17" s="594"/>
      <c r="DM17" s="594"/>
      <c r="DN17" s="594"/>
      <c r="DO17" s="594"/>
      <c r="DP17" s="595"/>
      <c r="DQ17" s="602">
        <v>289800</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105492</v>
      </c>
      <c r="S18" s="594"/>
      <c r="T18" s="594"/>
      <c r="U18" s="594"/>
      <c r="V18" s="594"/>
      <c r="W18" s="594"/>
      <c r="X18" s="594"/>
      <c r="Y18" s="595"/>
      <c r="Z18" s="596">
        <v>2.8</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108</v>
      </c>
      <c r="BH19" s="594"/>
      <c r="BI19" s="594"/>
      <c r="BJ19" s="594"/>
      <c r="BK19" s="594"/>
      <c r="BL19" s="594"/>
      <c r="BM19" s="594"/>
      <c r="BN19" s="595"/>
      <c r="BO19" s="596" t="s">
        <v>108</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2268171</v>
      </c>
      <c r="S20" s="594"/>
      <c r="T20" s="594"/>
      <c r="U20" s="594"/>
      <c r="V20" s="594"/>
      <c r="W20" s="594"/>
      <c r="X20" s="594"/>
      <c r="Y20" s="595"/>
      <c r="Z20" s="596">
        <v>60.9</v>
      </c>
      <c r="AA20" s="596"/>
      <c r="AB20" s="596"/>
      <c r="AC20" s="596"/>
      <c r="AD20" s="597">
        <v>2162671</v>
      </c>
      <c r="AE20" s="597"/>
      <c r="AF20" s="597"/>
      <c r="AG20" s="597"/>
      <c r="AH20" s="597"/>
      <c r="AI20" s="597"/>
      <c r="AJ20" s="597"/>
      <c r="AK20" s="597"/>
      <c r="AL20" s="598">
        <v>97.5</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108</v>
      </c>
      <c r="BH20" s="594"/>
      <c r="BI20" s="594"/>
      <c r="BJ20" s="594"/>
      <c r="BK20" s="594"/>
      <c r="BL20" s="594"/>
      <c r="BM20" s="594"/>
      <c r="BN20" s="595"/>
      <c r="BO20" s="596" t="s">
        <v>108</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3504912</v>
      </c>
      <c r="CS20" s="594"/>
      <c r="CT20" s="594"/>
      <c r="CU20" s="594"/>
      <c r="CV20" s="594"/>
      <c r="CW20" s="594"/>
      <c r="CX20" s="594"/>
      <c r="CY20" s="595"/>
      <c r="CZ20" s="596">
        <v>100</v>
      </c>
      <c r="DA20" s="596"/>
      <c r="DB20" s="596"/>
      <c r="DC20" s="596"/>
      <c r="DD20" s="602">
        <v>492307</v>
      </c>
      <c r="DE20" s="594"/>
      <c r="DF20" s="594"/>
      <c r="DG20" s="594"/>
      <c r="DH20" s="594"/>
      <c r="DI20" s="594"/>
      <c r="DJ20" s="594"/>
      <c r="DK20" s="594"/>
      <c r="DL20" s="594"/>
      <c r="DM20" s="594"/>
      <c r="DN20" s="594"/>
      <c r="DO20" s="594"/>
      <c r="DP20" s="595"/>
      <c r="DQ20" s="602">
        <v>2611146</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1758</v>
      </c>
      <c r="S21" s="594"/>
      <c r="T21" s="594"/>
      <c r="U21" s="594"/>
      <c r="V21" s="594"/>
      <c r="W21" s="594"/>
      <c r="X21" s="594"/>
      <c r="Y21" s="595"/>
      <c r="Z21" s="596">
        <v>0</v>
      </c>
      <c r="AA21" s="596"/>
      <c r="AB21" s="596"/>
      <c r="AC21" s="596"/>
      <c r="AD21" s="597">
        <v>1758</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108</v>
      </c>
      <c r="BH21" s="594"/>
      <c r="BI21" s="594"/>
      <c r="BJ21" s="594"/>
      <c r="BK21" s="594"/>
      <c r="BL21" s="594"/>
      <c r="BM21" s="594"/>
      <c r="BN21" s="595"/>
      <c r="BO21" s="596" t="s">
        <v>108</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37736</v>
      </c>
      <c r="S22" s="594"/>
      <c r="T22" s="594"/>
      <c r="U22" s="594"/>
      <c r="V22" s="594"/>
      <c r="W22" s="594"/>
      <c r="X22" s="594"/>
      <c r="Y22" s="595"/>
      <c r="Z22" s="596">
        <v>1</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112046</v>
      </c>
      <c r="S23" s="594"/>
      <c r="T23" s="594"/>
      <c r="U23" s="594"/>
      <c r="V23" s="594"/>
      <c r="W23" s="594"/>
      <c r="X23" s="594"/>
      <c r="Y23" s="595"/>
      <c r="Z23" s="596">
        <v>3</v>
      </c>
      <c r="AA23" s="596"/>
      <c r="AB23" s="596"/>
      <c r="AC23" s="596"/>
      <c r="AD23" s="597">
        <v>52998</v>
      </c>
      <c r="AE23" s="597"/>
      <c r="AF23" s="597"/>
      <c r="AG23" s="597"/>
      <c r="AH23" s="597"/>
      <c r="AI23" s="597"/>
      <c r="AJ23" s="597"/>
      <c r="AK23" s="597"/>
      <c r="AL23" s="598">
        <v>2.4</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4647</v>
      </c>
      <c r="S24" s="594"/>
      <c r="T24" s="594"/>
      <c r="U24" s="594"/>
      <c r="V24" s="594"/>
      <c r="W24" s="594"/>
      <c r="X24" s="594"/>
      <c r="Y24" s="595"/>
      <c r="Z24" s="596">
        <v>0.1</v>
      </c>
      <c r="AA24" s="596"/>
      <c r="AB24" s="596"/>
      <c r="AC24" s="596"/>
      <c r="AD24" s="597" t="s">
        <v>108</v>
      </c>
      <c r="AE24" s="597"/>
      <c r="AF24" s="597"/>
      <c r="AG24" s="597"/>
      <c r="AH24" s="597"/>
      <c r="AI24" s="597"/>
      <c r="AJ24" s="597"/>
      <c r="AK24" s="597"/>
      <c r="AL24" s="598" t="s">
        <v>108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1392821</v>
      </c>
      <c r="CS24" s="583"/>
      <c r="CT24" s="583"/>
      <c r="CU24" s="583"/>
      <c r="CV24" s="583"/>
      <c r="CW24" s="583"/>
      <c r="CX24" s="583"/>
      <c r="CY24" s="584"/>
      <c r="CZ24" s="622">
        <v>39.700000000000003</v>
      </c>
      <c r="DA24" s="623"/>
      <c r="DB24" s="623"/>
      <c r="DC24" s="624"/>
      <c r="DD24" s="621">
        <v>1152832</v>
      </c>
      <c r="DE24" s="583"/>
      <c r="DF24" s="583"/>
      <c r="DG24" s="583"/>
      <c r="DH24" s="583"/>
      <c r="DI24" s="583"/>
      <c r="DJ24" s="583"/>
      <c r="DK24" s="584"/>
      <c r="DL24" s="621">
        <v>1134856</v>
      </c>
      <c r="DM24" s="583"/>
      <c r="DN24" s="583"/>
      <c r="DO24" s="583"/>
      <c r="DP24" s="583"/>
      <c r="DQ24" s="583"/>
      <c r="DR24" s="583"/>
      <c r="DS24" s="583"/>
      <c r="DT24" s="583"/>
      <c r="DU24" s="583"/>
      <c r="DV24" s="584"/>
      <c r="DW24" s="587">
        <v>48</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379995</v>
      </c>
      <c r="S25" s="594"/>
      <c r="T25" s="594"/>
      <c r="U25" s="594"/>
      <c r="V25" s="594"/>
      <c r="W25" s="594"/>
      <c r="X25" s="594"/>
      <c r="Y25" s="595"/>
      <c r="Z25" s="596">
        <v>10.199999999999999</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783287</v>
      </c>
      <c r="CS25" s="625"/>
      <c r="CT25" s="625"/>
      <c r="CU25" s="625"/>
      <c r="CV25" s="625"/>
      <c r="CW25" s="625"/>
      <c r="CX25" s="625"/>
      <c r="CY25" s="626"/>
      <c r="CZ25" s="627">
        <v>22.3</v>
      </c>
      <c r="DA25" s="628"/>
      <c r="DB25" s="628"/>
      <c r="DC25" s="629"/>
      <c r="DD25" s="602">
        <v>749996</v>
      </c>
      <c r="DE25" s="625"/>
      <c r="DF25" s="625"/>
      <c r="DG25" s="625"/>
      <c r="DH25" s="625"/>
      <c r="DI25" s="625"/>
      <c r="DJ25" s="625"/>
      <c r="DK25" s="626"/>
      <c r="DL25" s="602">
        <v>748152</v>
      </c>
      <c r="DM25" s="625"/>
      <c r="DN25" s="625"/>
      <c r="DO25" s="625"/>
      <c r="DP25" s="625"/>
      <c r="DQ25" s="625"/>
      <c r="DR25" s="625"/>
      <c r="DS25" s="625"/>
      <c r="DT25" s="625"/>
      <c r="DU25" s="625"/>
      <c r="DV25" s="626"/>
      <c r="DW25" s="598">
        <v>31.7</v>
      </c>
      <c r="DX25" s="619"/>
      <c r="DY25" s="619"/>
      <c r="DZ25" s="619"/>
      <c r="EA25" s="619"/>
      <c r="EB25" s="619"/>
      <c r="EC25" s="620"/>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469705</v>
      </c>
      <c r="CS26" s="594"/>
      <c r="CT26" s="594"/>
      <c r="CU26" s="594"/>
      <c r="CV26" s="594"/>
      <c r="CW26" s="594"/>
      <c r="CX26" s="594"/>
      <c r="CY26" s="595"/>
      <c r="CZ26" s="627">
        <v>13.4</v>
      </c>
      <c r="DA26" s="628"/>
      <c r="DB26" s="628"/>
      <c r="DC26" s="629"/>
      <c r="DD26" s="602">
        <v>438383</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19"/>
      <c r="DY26" s="619"/>
      <c r="DZ26" s="619"/>
      <c r="EA26" s="619"/>
      <c r="EB26" s="619"/>
      <c r="EC26" s="620"/>
    </row>
    <row r="27" spans="2:133" ht="11.25" customHeight="1" x14ac:dyDescent="0.15">
      <c r="B27" s="590" t="s">
        <v>277</v>
      </c>
      <c r="C27" s="591"/>
      <c r="D27" s="591"/>
      <c r="E27" s="591"/>
      <c r="F27" s="591"/>
      <c r="G27" s="591"/>
      <c r="H27" s="591"/>
      <c r="I27" s="591"/>
      <c r="J27" s="591"/>
      <c r="K27" s="591"/>
      <c r="L27" s="591"/>
      <c r="M27" s="591"/>
      <c r="N27" s="591"/>
      <c r="O27" s="591"/>
      <c r="P27" s="591"/>
      <c r="Q27" s="592"/>
      <c r="R27" s="593">
        <v>315975</v>
      </c>
      <c r="S27" s="594"/>
      <c r="T27" s="594"/>
      <c r="U27" s="594"/>
      <c r="V27" s="594"/>
      <c r="W27" s="594"/>
      <c r="X27" s="594"/>
      <c r="Y27" s="595"/>
      <c r="Z27" s="596">
        <v>8.5</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707282</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319734</v>
      </c>
      <c r="CS27" s="625"/>
      <c r="CT27" s="625"/>
      <c r="CU27" s="625"/>
      <c r="CV27" s="625"/>
      <c r="CW27" s="625"/>
      <c r="CX27" s="625"/>
      <c r="CY27" s="626"/>
      <c r="CZ27" s="627">
        <v>9.1</v>
      </c>
      <c r="DA27" s="628"/>
      <c r="DB27" s="628"/>
      <c r="DC27" s="629"/>
      <c r="DD27" s="602">
        <v>113036</v>
      </c>
      <c r="DE27" s="625"/>
      <c r="DF27" s="625"/>
      <c r="DG27" s="625"/>
      <c r="DH27" s="625"/>
      <c r="DI27" s="625"/>
      <c r="DJ27" s="625"/>
      <c r="DK27" s="626"/>
      <c r="DL27" s="602">
        <v>96904</v>
      </c>
      <c r="DM27" s="625"/>
      <c r="DN27" s="625"/>
      <c r="DO27" s="625"/>
      <c r="DP27" s="625"/>
      <c r="DQ27" s="625"/>
      <c r="DR27" s="625"/>
      <c r="DS27" s="625"/>
      <c r="DT27" s="625"/>
      <c r="DU27" s="625"/>
      <c r="DV27" s="626"/>
      <c r="DW27" s="598">
        <v>4.0999999999999996</v>
      </c>
      <c r="DX27" s="619"/>
      <c r="DY27" s="619"/>
      <c r="DZ27" s="619"/>
      <c r="EA27" s="619"/>
      <c r="EB27" s="619"/>
      <c r="EC27" s="620"/>
    </row>
    <row r="28" spans="2:133" ht="11.25" customHeight="1" x14ac:dyDescent="0.15">
      <c r="B28" s="590" t="s">
        <v>280</v>
      </c>
      <c r="C28" s="591"/>
      <c r="D28" s="591"/>
      <c r="E28" s="591"/>
      <c r="F28" s="591"/>
      <c r="G28" s="591"/>
      <c r="H28" s="591"/>
      <c r="I28" s="591"/>
      <c r="J28" s="591"/>
      <c r="K28" s="591"/>
      <c r="L28" s="591"/>
      <c r="M28" s="591"/>
      <c r="N28" s="591"/>
      <c r="O28" s="591"/>
      <c r="P28" s="591"/>
      <c r="Q28" s="592"/>
      <c r="R28" s="593">
        <v>45468</v>
      </c>
      <c r="S28" s="594"/>
      <c r="T28" s="594"/>
      <c r="U28" s="594"/>
      <c r="V28" s="594"/>
      <c r="W28" s="594"/>
      <c r="X28" s="594"/>
      <c r="Y28" s="595"/>
      <c r="Z28" s="596">
        <v>1.2</v>
      </c>
      <c r="AA28" s="596"/>
      <c r="AB28" s="596"/>
      <c r="AC28" s="596"/>
      <c r="AD28" s="597">
        <v>932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289800</v>
      </c>
      <c r="CS28" s="594"/>
      <c r="CT28" s="594"/>
      <c r="CU28" s="594"/>
      <c r="CV28" s="594"/>
      <c r="CW28" s="594"/>
      <c r="CX28" s="594"/>
      <c r="CY28" s="595"/>
      <c r="CZ28" s="627">
        <v>8.3000000000000007</v>
      </c>
      <c r="DA28" s="628"/>
      <c r="DB28" s="628"/>
      <c r="DC28" s="629"/>
      <c r="DD28" s="602">
        <v>289800</v>
      </c>
      <c r="DE28" s="594"/>
      <c r="DF28" s="594"/>
      <c r="DG28" s="594"/>
      <c r="DH28" s="594"/>
      <c r="DI28" s="594"/>
      <c r="DJ28" s="594"/>
      <c r="DK28" s="595"/>
      <c r="DL28" s="602">
        <v>289800</v>
      </c>
      <c r="DM28" s="594"/>
      <c r="DN28" s="594"/>
      <c r="DO28" s="594"/>
      <c r="DP28" s="594"/>
      <c r="DQ28" s="594"/>
      <c r="DR28" s="594"/>
      <c r="DS28" s="594"/>
      <c r="DT28" s="594"/>
      <c r="DU28" s="594"/>
      <c r="DV28" s="595"/>
      <c r="DW28" s="598">
        <v>12.3</v>
      </c>
      <c r="DX28" s="619"/>
      <c r="DY28" s="619"/>
      <c r="DZ28" s="619"/>
      <c r="EA28" s="619"/>
      <c r="EB28" s="619"/>
      <c r="EC28" s="620"/>
    </row>
    <row r="29" spans="2:133" ht="11.25" customHeight="1" x14ac:dyDescent="0.15">
      <c r="B29" s="590" t="s">
        <v>282</v>
      </c>
      <c r="C29" s="591"/>
      <c r="D29" s="591"/>
      <c r="E29" s="591"/>
      <c r="F29" s="591"/>
      <c r="G29" s="591"/>
      <c r="H29" s="591"/>
      <c r="I29" s="591"/>
      <c r="J29" s="591"/>
      <c r="K29" s="591"/>
      <c r="L29" s="591"/>
      <c r="M29" s="591"/>
      <c r="N29" s="591"/>
      <c r="O29" s="591"/>
      <c r="P29" s="591"/>
      <c r="Q29" s="592"/>
      <c r="R29" s="593">
        <v>109617</v>
      </c>
      <c r="S29" s="594"/>
      <c r="T29" s="594"/>
      <c r="U29" s="594"/>
      <c r="V29" s="594"/>
      <c r="W29" s="594"/>
      <c r="X29" s="594"/>
      <c r="Y29" s="595"/>
      <c r="Z29" s="596">
        <v>2.9</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289800</v>
      </c>
      <c r="CS29" s="625"/>
      <c r="CT29" s="625"/>
      <c r="CU29" s="625"/>
      <c r="CV29" s="625"/>
      <c r="CW29" s="625"/>
      <c r="CX29" s="625"/>
      <c r="CY29" s="626"/>
      <c r="CZ29" s="627">
        <v>8.3000000000000007</v>
      </c>
      <c r="DA29" s="628"/>
      <c r="DB29" s="628"/>
      <c r="DC29" s="629"/>
      <c r="DD29" s="602">
        <v>289800</v>
      </c>
      <c r="DE29" s="625"/>
      <c r="DF29" s="625"/>
      <c r="DG29" s="625"/>
      <c r="DH29" s="625"/>
      <c r="DI29" s="625"/>
      <c r="DJ29" s="625"/>
      <c r="DK29" s="626"/>
      <c r="DL29" s="602">
        <v>289800</v>
      </c>
      <c r="DM29" s="625"/>
      <c r="DN29" s="625"/>
      <c r="DO29" s="625"/>
      <c r="DP29" s="625"/>
      <c r="DQ29" s="625"/>
      <c r="DR29" s="625"/>
      <c r="DS29" s="625"/>
      <c r="DT29" s="625"/>
      <c r="DU29" s="625"/>
      <c r="DV29" s="626"/>
      <c r="DW29" s="598">
        <v>12.3</v>
      </c>
      <c r="DX29" s="619"/>
      <c r="DY29" s="619"/>
      <c r="DZ29" s="619"/>
      <c r="EA29" s="619"/>
      <c r="EB29" s="619"/>
      <c r="EC29" s="620"/>
    </row>
    <row r="30" spans="2:133" ht="11.25" customHeight="1" x14ac:dyDescent="0.15">
      <c r="B30" s="590" t="s">
        <v>287</v>
      </c>
      <c r="C30" s="591"/>
      <c r="D30" s="591"/>
      <c r="E30" s="591"/>
      <c r="F30" s="591"/>
      <c r="G30" s="591"/>
      <c r="H30" s="591"/>
      <c r="I30" s="591"/>
      <c r="J30" s="591"/>
      <c r="K30" s="591"/>
      <c r="L30" s="591"/>
      <c r="M30" s="591"/>
      <c r="N30" s="591"/>
      <c r="O30" s="591"/>
      <c r="P30" s="591"/>
      <c r="Q30" s="592"/>
      <c r="R30" s="593">
        <v>48451</v>
      </c>
      <c r="S30" s="594"/>
      <c r="T30" s="594"/>
      <c r="U30" s="594"/>
      <c r="V30" s="594"/>
      <c r="W30" s="594"/>
      <c r="X30" s="594"/>
      <c r="Y30" s="595"/>
      <c r="Z30" s="596">
        <v>1.3</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98.6</v>
      </c>
      <c r="BH30" s="652"/>
      <c r="BI30" s="652"/>
      <c r="BJ30" s="652"/>
      <c r="BK30" s="652"/>
      <c r="BL30" s="652"/>
      <c r="BM30" s="588">
        <v>93.2</v>
      </c>
      <c r="BN30" s="652"/>
      <c r="BO30" s="652"/>
      <c r="BP30" s="652"/>
      <c r="BQ30" s="653"/>
      <c r="BR30" s="651">
        <v>98.4</v>
      </c>
      <c r="BS30" s="652"/>
      <c r="BT30" s="652"/>
      <c r="BU30" s="652"/>
      <c r="BV30" s="652"/>
      <c r="BW30" s="652"/>
      <c r="BX30" s="588">
        <v>92.9</v>
      </c>
      <c r="BY30" s="652"/>
      <c r="BZ30" s="652"/>
      <c r="CA30" s="652"/>
      <c r="CB30" s="653"/>
      <c r="CD30" s="656"/>
      <c r="CE30" s="657"/>
      <c r="CF30" s="607" t="s">
        <v>290</v>
      </c>
      <c r="CG30" s="608"/>
      <c r="CH30" s="608"/>
      <c r="CI30" s="608"/>
      <c r="CJ30" s="608"/>
      <c r="CK30" s="608"/>
      <c r="CL30" s="608"/>
      <c r="CM30" s="608"/>
      <c r="CN30" s="608"/>
      <c r="CO30" s="608"/>
      <c r="CP30" s="608"/>
      <c r="CQ30" s="609"/>
      <c r="CR30" s="593">
        <v>255716</v>
      </c>
      <c r="CS30" s="594"/>
      <c r="CT30" s="594"/>
      <c r="CU30" s="594"/>
      <c r="CV30" s="594"/>
      <c r="CW30" s="594"/>
      <c r="CX30" s="594"/>
      <c r="CY30" s="595"/>
      <c r="CZ30" s="627">
        <v>7.3</v>
      </c>
      <c r="DA30" s="628"/>
      <c r="DB30" s="628"/>
      <c r="DC30" s="629"/>
      <c r="DD30" s="602">
        <v>255716</v>
      </c>
      <c r="DE30" s="594"/>
      <c r="DF30" s="594"/>
      <c r="DG30" s="594"/>
      <c r="DH30" s="594"/>
      <c r="DI30" s="594"/>
      <c r="DJ30" s="594"/>
      <c r="DK30" s="595"/>
      <c r="DL30" s="602">
        <v>255716</v>
      </c>
      <c r="DM30" s="594"/>
      <c r="DN30" s="594"/>
      <c r="DO30" s="594"/>
      <c r="DP30" s="594"/>
      <c r="DQ30" s="594"/>
      <c r="DR30" s="594"/>
      <c r="DS30" s="594"/>
      <c r="DT30" s="594"/>
      <c r="DU30" s="594"/>
      <c r="DV30" s="595"/>
      <c r="DW30" s="598">
        <v>10.8</v>
      </c>
      <c r="DX30" s="619"/>
      <c r="DY30" s="619"/>
      <c r="DZ30" s="619"/>
      <c r="EA30" s="619"/>
      <c r="EB30" s="619"/>
      <c r="EC30" s="620"/>
    </row>
    <row r="31" spans="2:133" ht="11.25" customHeight="1" x14ac:dyDescent="0.15">
      <c r="B31" s="590" t="s">
        <v>291</v>
      </c>
      <c r="C31" s="591"/>
      <c r="D31" s="591"/>
      <c r="E31" s="591"/>
      <c r="F31" s="591"/>
      <c r="G31" s="591"/>
      <c r="H31" s="591"/>
      <c r="I31" s="591"/>
      <c r="J31" s="591"/>
      <c r="K31" s="591"/>
      <c r="L31" s="591"/>
      <c r="M31" s="591"/>
      <c r="N31" s="591"/>
      <c r="O31" s="591"/>
      <c r="P31" s="591"/>
      <c r="Q31" s="592"/>
      <c r="R31" s="593">
        <v>140146</v>
      </c>
      <c r="S31" s="594"/>
      <c r="T31" s="594"/>
      <c r="U31" s="594"/>
      <c r="V31" s="594"/>
      <c r="W31" s="594"/>
      <c r="X31" s="594"/>
      <c r="Y31" s="595"/>
      <c r="Z31" s="596">
        <v>3.8</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98.7</v>
      </c>
      <c r="BH31" s="625"/>
      <c r="BI31" s="625"/>
      <c r="BJ31" s="625"/>
      <c r="BK31" s="625"/>
      <c r="BL31" s="625"/>
      <c r="BM31" s="599">
        <v>94.3</v>
      </c>
      <c r="BN31" s="649"/>
      <c r="BO31" s="649"/>
      <c r="BP31" s="649"/>
      <c r="BQ31" s="650"/>
      <c r="BR31" s="648">
        <v>98.8</v>
      </c>
      <c r="BS31" s="625"/>
      <c r="BT31" s="625"/>
      <c r="BU31" s="625"/>
      <c r="BV31" s="625"/>
      <c r="BW31" s="625"/>
      <c r="BX31" s="599">
        <v>93.8</v>
      </c>
      <c r="BY31" s="649"/>
      <c r="BZ31" s="649"/>
      <c r="CA31" s="649"/>
      <c r="CB31" s="650"/>
      <c r="CD31" s="656"/>
      <c r="CE31" s="657"/>
      <c r="CF31" s="607" t="s">
        <v>294</v>
      </c>
      <c r="CG31" s="608"/>
      <c r="CH31" s="608"/>
      <c r="CI31" s="608"/>
      <c r="CJ31" s="608"/>
      <c r="CK31" s="608"/>
      <c r="CL31" s="608"/>
      <c r="CM31" s="608"/>
      <c r="CN31" s="608"/>
      <c r="CO31" s="608"/>
      <c r="CP31" s="608"/>
      <c r="CQ31" s="609"/>
      <c r="CR31" s="593">
        <v>34084</v>
      </c>
      <c r="CS31" s="625"/>
      <c r="CT31" s="625"/>
      <c r="CU31" s="625"/>
      <c r="CV31" s="625"/>
      <c r="CW31" s="625"/>
      <c r="CX31" s="625"/>
      <c r="CY31" s="626"/>
      <c r="CZ31" s="627">
        <v>1</v>
      </c>
      <c r="DA31" s="628"/>
      <c r="DB31" s="628"/>
      <c r="DC31" s="629"/>
      <c r="DD31" s="602">
        <v>34084</v>
      </c>
      <c r="DE31" s="625"/>
      <c r="DF31" s="625"/>
      <c r="DG31" s="625"/>
      <c r="DH31" s="625"/>
      <c r="DI31" s="625"/>
      <c r="DJ31" s="625"/>
      <c r="DK31" s="626"/>
      <c r="DL31" s="602">
        <v>34084</v>
      </c>
      <c r="DM31" s="625"/>
      <c r="DN31" s="625"/>
      <c r="DO31" s="625"/>
      <c r="DP31" s="625"/>
      <c r="DQ31" s="625"/>
      <c r="DR31" s="625"/>
      <c r="DS31" s="625"/>
      <c r="DT31" s="625"/>
      <c r="DU31" s="625"/>
      <c r="DV31" s="626"/>
      <c r="DW31" s="598">
        <v>1.4</v>
      </c>
      <c r="DX31" s="619"/>
      <c r="DY31" s="619"/>
      <c r="DZ31" s="619"/>
      <c r="EA31" s="619"/>
      <c r="EB31" s="619"/>
      <c r="EC31" s="620"/>
    </row>
    <row r="32" spans="2:133" ht="11.25" customHeight="1" x14ac:dyDescent="0.15">
      <c r="B32" s="590" t="s">
        <v>295</v>
      </c>
      <c r="C32" s="591"/>
      <c r="D32" s="591"/>
      <c r="E32" s="591"/>
      <c r="F32" s="591"/>
      <c r="G32" s="591"/>
      <c r="H32" s="591"/>
      <c r="I32" s="591"/>
      <c r="J32" s="591"/>
      <c r="K32" s="591"/>
      <c r="L32" s="591"/>
      <c r="M32" s="591"/>
      <c r="N32" s="591"/>
      <c r="O32" s="591"/>
      <c r="P32" s="591"/>
      <c r="Q32" s="592"/>
      <c r="R32" s="593">
        <v>50060</v>
      </c>
      <c r="S32" s="594"/>
      <c r="T32" s="594"/>
      <c r="U32" s="594"/>
      <c r="V32" s="594"/>
      <c r="W32" s="594"/>
      <c r="X32" s="594"/>
      <c r="Y32" s="595"/>
      <c r="Z32" s="596">
        <v>1.3</v>
      </c>
      <c r="AA32" s="596"/>
      <c r="AB32" s="596"/>
      <c r="AC32" s="596"/>
      <c r="AD32" s="597">
        <v>18</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98.3</v>
      </c>
      <c r="BH32" s="661"/>
      <c r="BI32" s="661"/>
      <c r="BJ32" s="661"/>
      <c r="BK32" s="661"/>
      <c r="BL32" s="661"/>
      <c r="BM32" s="662">
        <v>91.6</v>
      </c>
      <c r="BN32" s="661"/>
      <c r="BO32" s="661"/>
      <c r="BP32" s="661"/>
      <c r="BQ32" s="663"/>
      <c r="BR32" s="660">
        <v>98</v>
      </c>
      <c r="BS32" s="661"/>
      <c r="BT32" s="661"/>
      <c r="BU32" s="661"/>
      <c r="BV32" s="661"/>
      <c r="BW32" s="661"/>
      <c r="BX32" s="662">
        <v>91.4</v>
      </c>
      <c r="BY32" s="661"/>
      <c r="BZ32" s="661"/>
      <c r="CA32" s="661"/>
      <c r="CB32" s="663"/>
      <c r="CD32" s="658"/>
      <c r="CE32" s="659"/>
      <c r="CF32" s="607" t="s">
        <v>297</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19"/>
      <c r="DY32" s="619"/>
      <c r="DZ32" s="619"/>
      <c r="EA32" s="619"/>
      <c r="EB32" s="619"/>
      <c r="EC32" s="620"/>
    </row>
    <row r="33" spans="2:133" ht="11.25" customHeight="1" x14ac:dyDescent="0.15">
      <c r="B33" s="590" t="s">
        <v>298</v>
      </c>
      <c r="C33" s="591"/>
      <c r="D33" s="591"/>
      <c r="E33" s="591"/>
      <c r="F33" s="591"/>
      <c r="G33" s="591"/>
      <c r="H33" s="591"/>
      <c r="I33" s="591"/>
      <c r="J33" s="591"/>
      <c r="K33" s="591"/>
      <c r="L33" s="591"/>
      <c r="M33" s="591"/>
      <c r="N33" s="591"/>
      <c r="O33" s="591"/>
      <c r="P33" s="591"/>
      <c r="Q33" s="592"/>
      <c r="R33" s="593">
        <v>207800</v>
      </c>
      <c r="S33" s="594"/>
      <c r="T33" s="594"/>
      <c r="U33" s="594"/>
      <c r="V33" s="594"/>
      <c r="W33" s="594"/>
      <c r="X33" s="594"/>
      <c r="Y33" s="595"/>
      <c r="Z33" s="596">
        <v>5.6</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1619366</v>
      </c>
      <c r="CS33" s="625"/>
      <c r="CT33" s="625"/>
      <c r="CU33" s="625"/>
      <c r="CV33" s="625"/>
      <c r="CW33" s="625"/>
      <c r="CX33" s="625"/>
      <c r="CY33" s="626"/>
      <c r="CZ33" s="627">
        <v>46.2</v>
      </c>
      <c r="DA33" s="628"/>
      <c r="DB33" s="628"/>
      <c r="DC33" s="629"/>
      <c r="DD33" s="602">
        <v>1272641</v>
      </c>
      <c r="DE33" s="625"/>
      <c r="DF33" s="625"/>
      <c r="DG33" s="625"/>
      <c r="DH33" s="625"/>
      <c r="DI33" s="625"/>
      <c r="DJ33" s="625"/>
      <c r="DK33" s="626"/>
      <c r="DL33" s="602">
        <v>884736</v>
      </c>
      <c r="DM33" s="625"/>
      <c r="DN33" s="625"/>
      <c r="DO33" s="625"/>
      <c r="DP33" s="625"/>
      <c r="DQ33" s="625"/>
      <c r="DR33" s="625"/>
      <c r="DS33" s="625"/>
      <c r="DT33" s="625"/>
      <c r="DU33" s="625"/>
      <c r="DV33" s="626"/>
      <c r="DW33" s="598">
        <v>37.5</v>
      </c>
      <c r="DX33" s="619"/>
      <c r="DY33" s="619"/>
      <c r="DZ33" s="619"/>
      <c r="EA33" s="619"/>
      <c r="EB33" s="619"/>
      <c r="EC33" s="620"/>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573684</v>
      </c>
      <c r="CS34" s="594"/>
      <c r="CT34" s="594"/>
      <c r="CU34" s="594"/>
      <c r="CV34" s="594"/>
      <c r="CW34" s="594"/>
      <c r="CX34" s="594"/>
      <c r="CY34" s="595"/>
      <c r="CZ34" s="627">
        <v>16.399999999999999</v>
      </c>
      <c r="DA34" s="628"/>
      <c r="DB34" s="628"/>
      <c r="DC34" s="629"/>
      <c r="DD34" s="602">
        <v>411961</v>
      </c>
      <c r="DE34" s="594"/>
      <c r="DF34" s="594"/>
      <c r="DG34" s="594"/>
      <c r="DH34" s="594"/>
      <c r="DI34" s="594"/>
      <c r="DJ34" s="594"/>
      <c r="DK34" s="595"/>
      <c r="DL34" s="602">
        <v>322401</v>
      </c>
      <c r="DM34" s="594"/>
      <c r="DN34" s="594"/>
      <c r="DO34" s="594"/>
      <c r="DP34" s="594"/>
      <c r="DQ34" s="594"/>
      <c r="DR34" s="594"/>
      <c r="DS34" s="594"/>
      <c r="DT34" s="594"/>
      <c r="DU34" s="594"/>
      <c r="DV34" s="595"/>
      <c r="DW34" s="598">
        <v>13.6</v>
      </c>
      <c r="DX34" s="619"/>
      <c r="DY34" s="619"/>
      <c r="DZ34" s="619"/>
      <c r="EA34" s="619"/>
      <c r="EB34" s="619"/>
      <c r="EC34" s="620"/>
    </row>
    <row r="35" spans="2:133" ht="11.25" customHeight="1" x14ac:dyDescent="0.15">
      <c r="B35" s="590" t="s">
        <v>304</v>
      </c>
      <c r="C35" s="591"/>
      <c r="D35" s="591"/>
      <c r="E35" s="591"/>
      <c r="F35" s="591"/>
      <c r="G35" s="591"/>
      <c r="H35" s="591"/>
      <c r="I35" s="591"/>
      <c r="J35" s="591"/>
      <c r="K35" s="591"/>
      <c r="L35" s="591"/>
      <c r="M35" s="591"/>
      <c r="N35" s="591"/>
      <c r="O35" s="591"/>
      <c r="P35" s="591"/>
      <c r="Q35" s="592"/>
      <c r="R35" s="593">
        <v>144000</v>
      </c>
      <c r="S35" s="594"/>
      <c r="T35" s="594"/>
      <c r="U35" s="594"/>
      <c r="V35" s="594"/>
      <c r="W35" s="594"/>
      <c r="X35" s="594"/>
      <c r="Y35" s="595"/>
      <c r="Z35" s="596">
        <v>3.9</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383383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58337</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10078</v>
      </c>
      <c r="CS35" s="625"/>
      <c r="CT35" s="625"/>
      <c r="CU35" s="625"/>
      <c r="CV35" s="625"/>
      <c r="CW35" s="625"/>
      <c r="CX35" s="625"/>
      <c r="CY35" s="626"/>
      <c r="CZ35" s="627">
        <v>0.3</v>
      </c>
      <c r="DA35" s="628"/>
      <c r="DB35" s="628"/>
      <c r="DC35" s="629"/>
      <c r="DD35" s="602">
        <v>9134</v>
      </c>
      <c r="DE35" s="625"/>
      <c r="DF35" s="625"/>
      <c r="DG35" s="625"/>
      <c r="DH35" s="625"/>
      <c r="DI35" s="625"/>
      <c r="DJ35" s="625"/>
      <c r="DK35" s="626"/>
      <c r="DL35" s="602">
        <v>9134</v>
      </c>
      <c r="DM35" s="625"/>
      <c r="DN35" s="625"/>
      <c r="DO35" s="625"/>
      <c r="DP35" s="625"/>
      <c r="DQ35" s="625"/>
      <c r="DR35" s="625"/>
      <c r="DS35" s="625"/>
      <c r="DT35" s="625"/>
      <c r="DU35" s="625"/>
      <c r="DV35" s="626"/>
      <c r="DW35" s="598">
        <v>0.4</v>
      </c>
      <c r="DX35" s="619"/>
      <c r="DY35" s="619"/>
      <c r="DZ35" s="619"/>
      <c r="EA35" s="619"/>
      <c r="EB35" s="619"/>
      <c r="EC35" s="620"/>
    </row>
    <row r="36" spans="2:133" ht="11.25" customHeight="1" x14ac:dyDescent="0.15">
      <c r="B36" s="636" t="s">
        <v>308</v>
      </c>
      <c r="C36" s="637"/>
      <c r="D36" s="637"/>
      <c r="E36" s="637"/>
      <c r="F36" s="637"/>
      <c r="G36" s="637"/>
      <c r="H36" s="637"/>
      <c r="I36" s="637"/>
      <c r="J36" s="637"/>
      <c r="K36" s="637"/>
      <c r="L36" s="637"/>
      <c r="M36" s="637"/>
      <c r="N36" s="637"/>
      <c r="O36" s="637"/>
      <c r="P36" s="637"/>
      <c r="Q36" s="638"/>
      <c r="R36" s="665">
        <v>3721870</v>
      </c>
      <c r="S36" s="666"/>
      <c r="T36" s="666"/>
      <c r="U36" s="666"/>
      <c r="V36" s="666"/>
      <c r="W36" s="666"/>
      <c r="X36" s="666"/>
      <c r="Y36" s="667"/>
      <c r="Z36" s="668">
        <v>100</v>
      </c>
      <c r="AA36" s="668"/>
      <c r="AB36" s="668"/>
      <c r="AC36" s="668"/>
      <c r="AD36" s="669">
        <v>2218377</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35188</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54235</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538703</v>
      </c>
      <c r="CS36" s="594"/>
      <c r="CT36" s="594"/>
      <c r="CU36" s="594"/>
      <c r="CV36" s="594"/>
      <c r="CW36" s="594"/>
      <c r="CX36" s="594"/>
      <c r="CY36" s="595"/>
      <c r="CZ36" s="627">
        <v>15.4</v>
      </c>
      <c r="DA36" s="628"/>
      <c r="DB36" s="628"/>
      <c r="DC36" s="629"/>
      <c r="DD36" s="602">
        <v>441863</v>
      </c>
      <c r="DE36" s="594"/>
      <c r="DF36" s="594"/>
      <c r="DG36" s="594"/>
      <c r="DH36" s="594"/>
      <c r="DI36" s="594"/>
      <c r="DJ36" s="594"/>
      <c r="DK36" s="595"/>
      <c r="DL36" s="602">
        <v>309817</v>
      </c>
      <c r="DM36" s="594"/>
      <c r="DN36" s="594"/>
      <c r="DO36" s="594"/>
      <c r="DP36" s="594"/>
      <c r="DQ36" s="594"/>
      <c r="DR36" s="594"/>
      <c r="DS36" s="594"/>
      <c r="DT36" s="594"/>
      <c r="DU36" s="594"/>
      <c r="DV36" s="595"/>
      <c r="DW36" s="598">
        <v>13.1</v>
      </c>
      <c r="DX36" s="619"/>
      <c r="DY36" s="619"/>
      <c r="DZ36" s="619"/>
      <c r="EA36" s="619"/>
      <c r="EB36" s="619"/>
      <c r="EC36" s="620"/>
    </row>
    <row r="37" spans="2:133" ht="11.25" customHeight="1" x14ac:dyDescent="0.15">
      <c r="AQ37" s="672" t="s">
        <v>312</v>
      </c>
      <c r="AR37" s="673"/>
      <c r="AS37" s="673"/>
      <c r="AT37" s="673"/>
      <c r="AU37" s="673"/>
      <c r="AV37" s="673"/>
      <c r="AW37" s="673"/>
      <c r="AX37" s="673"/>
      <c r="AY37" s="674"/>
      <c r="AZ37" s="593">
        <v>27042</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1353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209923</v>
      </c>
      <c r="CS37" s="625"/>
      <c r="CT37" s="625"/>
      <c r="CU37" s="625"/>
      <c r="CV37" s="625"/>
      <c r="CW37" s="625"/>
      <c r="CX37" s="625"/>
      <c r="CY37" s="626"/>
      <c r="CZ37" s="627">
        <v>6</v>
      </c>
      <c r="DA37" s="628"/>
      <c r="DB37" s="628"/>
      <c r="DC37" s="629"/>
      <c r="DD37" s="602">
        <v>209923</v>
      </c>
      <c r="DE37" s="625"/>
      <c r="DF37" s="625"/>
      <c r="DG37" s="625"/>
      <c r="DH37" s="625"/>
      <c r="DI37" s="625"/>
      <c r="DJ37" s="625"/>
      <c r="DK37" s="626"/>
      <c r="DL37" s="602">
        <v>206173</v>
      </c>
      <c r="DM37" s="625"/>
      <c r="DN37" s="625"/>
      <c r="DO37" s="625"/>
      <c r="DP37" s="625"/>
      <c r="DQ37" s="625"/>
      <c r="DR37" s="625"/>
      <c r="DS37" s="625"/>
      <c r="DT37" s="625"/>
      <c r="DU37" s="625"/>
      <c r="DV37" s="626"/>
      <c r="DW37" s="598">
        <v>8.6999999999999993</v>
      </c>
      <c r="DX37" s="619"/>
      <c r="DY37" s="619"/>
      <c r="DZ37" s="619"/>
      <c r="EA37" s="619"/>
      <c r="EB37" s="619"/>
      <c r="EC37" s="620"/>
    </row>
    <row r="38" spans="2:133" ht="11.25" customHeight="1" x14ac:dyDescent="0.15">
      <c r="AQ38" s="672" t="s">
        <v>315</v>
      </c>
      <c r="AR38" s="673"/>
      <c r="AS38" s="673"/>
      <c r="AT38" s="673"/>
      <c r="AU38" s="673"/>
      <c r="AV38" s="673"/>
      <c r="AW38" s="673"/>
      <c r="AX38" s="673"/>
      <c r="AY38" s="674"/>
      <c r="AZ38" s="593">
        <v>27000</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2397</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321153</v>
      </c>
      <c r="CS38" s="594"/>
      <c r="CT38" s="594"/>
      <c r="CU38" s="594"/>
      <c r="CV38" s="594"/>
      <c r="CW38" s="594"/>
      <c r="CX38" s="594"/>
      <c r="CY38" s="595"/>
      <c r="CZ38" s="627">
        <v>9.1999999999999993</v>
      </c>
      <c r="DA38" s="628"/>
      <c r="DB38" s="628"/>
      <c r="DC38" s="629"/>
      <c r="DD38" s="602">
        <v>267663</v>
      </c>
      <c r="DE38" s="594"/>
      <c r="DF38" s="594"/>
      <c r="DG38" s="594"/>
      <c r="DH38" s="594"/>
      <c r="DI38" s="594"/>
      <c r="DJ38" s="594"/>
      <c r="DK38" s="595"/>
      <c r="DL38" s="602">
        <v>243384</v>
      </c>
      <c r="DM38" s="594"/>
      <c r="DN38" s="594"/>
      <c r="DO38" s="594"/>
      <c r="DP38" s="594"/>
      <c r="DQ38" s="594"/>
      <c r="DR38" s="594"/>
      <c r="DS38" s="594"/>
      <c r="DT38" s="594"/>
      <c r="DU38" s="594"/>
      <c r="DV38" s="595"/>
      <c r="DW38" s="598">
        <v>10.3</v>
      </c>
      <c r="DX38" s="619"/>
      <c r="DY38" s="619"/>
      <c r="DZ38" s="619"/>
      <c r="EA38" s="619"/>
      <c r="EB38" s="619"/>
      <c r="EC38" s="620"/>
    </row>
    <row r="39" spans="2:133" ht="11.25" customHeight="1" x14ac:dyDescent="0.15">
      <c r="AQ39" s="672" t="s">
        <v>318</v>
      </c>
      <c r="AR39" s="673"/>
      <c r="AS39" s="673"/>
      <c r="AT39" s="673"/>
      <c r="AU39" s="673"/>
      <c r="AV39" s="673"/>
      <c r="AW39" s="673"/>
      <c r="AX39" s="673"/>
      <c r="AY39" s="674"/>
      <c r="AZ39" s="593" t="s">
        <v>108</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88</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174226</v>
      </c>
      <c r="CS39" s="625"/>
      <c r="CT39" s="625"/>
      <c r="CU39" s="625"/>
      <c r="CV39" s="625"/>
      <c r="CW39" s="625"/>
      <c r="CX39" s="625"/>
      <c r="CY39" s="626"/>
      <c r="CZ39" s="627">
        <v>5</v>
      </c>
      <c r="DA39" s="628"/>
      <c r="DB39" s="628"/>
      <c r="DC39" s="629"/>
      <c r="DD39" s="602">
        <v>140498</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72878</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107</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1522</v>
      </c>
      <c r="CS40" s="594"/>
      <c r="CT40" s="594"/>
      <c r="CU40" s="594"/>
      <c r="CV40" s="594"/>
      <c r="CW40" s="594"/>
      <c r="CX40" s="594"/>
      <c r="CY40" s="595"/>
      <c r="CZ40" s="627">
        <v>0</v>
      </c>
      <c r="DA40" s="628"/>
      <c r="DB40" s="628"/>
      <c r="DC40" s="629"/>
      <c r="DD40" s="602">
        <v>1522</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221275</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328</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25"/>
      <c r="CT41" s="625"/>
      <c r="CU41" s="625"/>
      <c r="CV41" s="625"/>
      <c r="CW41" s="625"/>
      <c r="CX41" s="625"/>
      <c r="CY41" s="626"/>
      <c r="CZ41" s="627" t="s">
        <v>207</v>
      </c>
      <c r="DA41" s="628"/>
      <c r="DB41" s="628"/>
      <c r="DC41" s="629"/>
      <c r="DD41" s="602" t="s">
        <v>207</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492725</v>
      </c>
      <c r="CS42" s="594"/>
      <c r="CT42" s="594"/>
      <c r="CU42" s="594"/>
      <c r="CV42" s="594"/>
      <c r="CW42" s="594"/>
      <c r="CX42" s="594"/>
      <c r="CY42" s="595"/>
      <c r="CZ42" s="627">
        <v>14.1</v>
      </c>
      <c r="DA42" s="676"/>
      <c r="DB42" s="676"/>
      <c r="DC42" s="677"/>
      <c r="DD42" s="602">
        <v>185673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15428</v>
      </c>
      <c r="CS43" s="625"/>
      <c r="CT43" s="625"/>
      <c r="CU43" s="625"/>
      <c r="CV43" s="625"/>
      <c r="CW43" s="625"/>
      <c r="CX43" s="625"/>
      <c r="CY43" s="626"/>
      <c r="CZ43" s="627">
        <v>0.4</v>
      </c>
      <c r="DA43" s="628"/>
      <c r="DB43" s="628"/>
      <c r="DC43" s="629"/>
      <c r="DD43" s="602">
        <v>14386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492307</v>
      </c>
      <c r="CS44" s="594"/>
      <c r="CT44" s="594"/>
      <c r="CU44" s="594"/>
      <c r="CV44" s="594"/>
      <c r="CW44" s="594"/>
      <c r="CX44" s="594"/>
      <c r="CY44" s="595"/>
      <c r="CZ44" s="627">
        <v>14</v>
      </c>
      <c r="DA44" s="676"/>
      <c r="DB44" s="676"/>
      <c r="DC44" s="677"/>
      <c r="DD44" s="602">
        <v>185255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254082</v>
      </c>
      <c r="CS45" s="625"/>
      <c r="CT45" s="625"/>
      <c r="CU45" s="625"/>
      <c r="CV45" s="625"/>
      <c r="CW45" s="625"/>
      <c r="CX45" s="625"/>
      <c r="CY45" s="626"/>
      <c r="CZ45" s="627">
        <v>7.2</v>
      </c>
      <c r="DA45" s="628"/>
      <c r="DB45" s="628"/>
      <c r="DC45" s="629"/>
      <c r="DD45" s="602">
        <v>34550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238225</v>
      </c>
      <c r="CS46" s="594"/>
      <c r="CT46" s="594"/>
      <c r="CU46" s="594"/>
      <c r="CV46" s="594"/>
      <c r="CW46" s="594"/>
      <c r="CX46" s="594"/>
      <c r="CY46" s="595"/>
      <c r="CZ46" s="627">
        <v>6.8</v>
      </c>
      <c r="DA46" s="676"/>
      <c r="DB46" s="676"/>
      <c r="DC46" s="677"/>
      <c r="DD46" s="602">
        <v>150705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418</v>
      </c>
      <c r="CS47" s="625"/>
      <c r="CT47" s="625"/>
      <c r="CU47" s="625"/>
      <c r="CV47" s="625"/>
      <c r="CW47" s="625"/>
      <c r="CX47" s="625"/>
      <c r="CY47" s="626"/>
      <c r="CZ47" s="627">
        <v>0</v>
      </c>
      <c r="DA47" s="628"/>
      <c r="DB47" s="628"/>
      <c r="DC47" s="629"/>
      <c r="DD47" s="602">
        <v>418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117</v>
      </c>
      <c r="CS48" s="594"/>
      <c r="CT48" s="594"/>
      <c r="CU48" s="594"/>
      <c r="CV48" s="594"/>
      <c r="CW48" s="594"/>
      <c r="CX48" s="594"/>
      <c r="CY48" s="595"/>
      <c r="CZ48" s="627" t="s">
        <v>117</v>
      </c>
      <c r="DA48" s="676"/>
      <c r="DB48" s="676"/>
      <c r="DC48" s="677"/>
      <c r="DD48" s="602" t="s">
        <v>117</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3504912</v>
      </c>
      <c r="CS49" s="661"/>
      <c r="CT49" s="661"/>
      <c r="CU49" s="661"/>
      <c r="CV49" s="661"/>
      <c r="CW49" s="661"/>
      <c r="CX49" s="661"/>
      <c r="CY49" s="688"/>
      <c r="CZ49" s="689">
        <v>100</v>
      </c>
      <c r="DA49" s="690"/>
      <c r="DB49" s="690"/>
      <c r="DC49" s="691"/>
      <c r="DD49" s="692">
        <v>2611146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3707</v>
      </c>
      <c r="R7" s="723"/>
      <c r="S7" s="723"/>
      <c r="T7" s="723"/>
      <c r="U7" s="723"/>
      <c r="V7" s="723">
        <v>3495</v>
      </c>
      <c r="W7" s="723"/>
      <c r="X7" s="723"/>
      <c r="Y7" s="723"/>
      <c r="Z7" s="723"/>
      <c r="AA7" s="723">
        <v>212</v>
      </c>
      <c r="AB7" s="723"/>
      <c r="AC7" s="723"/>
      <c r="AD7" s="723"/>
      <c r="AE7" s="724"/>
      <c r="AF7" s="725">
        <v>164</v>
      </c>
      <c r="AG7" s="726"/>
      <c r="AH7" s="726"/>
      <c r="AI7" s="726"/>
      <c r="AJ7" s="727"/>
      <c r="AK7" s="762" t="s">
        <v>532</v>
      </c>
      <c r="AL7" s="763"/>
      <c r="AM7" s="763"/>
      <c r="AN7" s="763"/>
      <c r="AO7" s="763"/>
      <c r="AP7" s="763">
        <v>2888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25</v>
      </c>
      <c r="R8" s="747"/>
      <c r="S8" s="747"/>
      <c r="T8" s="747"/>
      <c r="U8" s="747"/>
      <c r="V8" s="747">
        <v>20</v>
      </c>
      <c r="W8" s="747"/>
      <c r="X8" s="747"/>
      <c r="Y8" s="747"/>
      <c r="Z8" s="747"/>
      <c r="AA8" s="747">
        <v>5</v>
      </c>
      <c r="AB8" s="747"/>
      <c r="AC8" s="747"/>
      <c r="AD8" s="747"/>
      <c r="AE8" s="748"/>
      <c r="AF8" s="749">
        <v>5</v>
      </c>
      <c r="AG8" s="750"/>
      <c r="AH8" s="750"/>
      <c r="AI8" s="750"/>
      <c r="AJ8" s="751"/>
      <c r="AK8" s="752" t="s">
        <v>533</v>
      </c>
      <c r="AL8" s="753"/>
      <c r="AM8" s="753"/>
      <c r="AN8" s="753"/>
      <c r="AO8" s="753"/>
      <c r="AP8" s="753" t="s">
        <v>534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363</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364</v>
      </c>
      <c r="B23" s="778" t="s">
        <v>365</v>
      </c>
      <c r="C23" s="779"/>
      <c r="D23" s="779"/>
      <c r="E23" s="779"/>
      <c r="F23" s="779"/>
      <c r="G23" s="779"/>
      <c r="H23" s="779"/>
      <c r="I23" s="779"/>
      <c r="J23" s="779"/>
      <c r="K23" s="779"/>
      <c r="L23" s="779"/>
      <c r="M23" s="779"/>
      <c r="N23" s="779"/>
      <c r="O23" s="779"/>
      <c r="P23" s="780"/>
      <c r="Q23" s="781">
        <v>3727</v>
      </c>
      <c r="R23" s="782"/>
      <c r="S23" s="782"/>
      <c r="T23" s="782"/>
      <c r="U23" s="782"/>
      <c r="V23" s="782">
        <v>3510</v>
      </c>
      <c r="W23" s="782"/>
      <c r="X23" s="782"/>
      <c r="Y23" s="782"/>
      <c r="Z23" s="782"/>
      <c r="AA23" s="782">
        <v>217</v>
      </c>
      <c r="AB23" s="782"/>
      <c r="AC23" s="782"/>
      <c r="AD23" s="782"/>
      <c r="AE23" s="783"/>
      <c r="AF23" s="784">
        <v>169</v>
      </c>
      <c r="AG23" s="782"/>
      <c r="AH23" s="782"/>
      <c r="AI23" s="782"/>
      <c r="AJ23" s="785"/>
      <c r="AK23" s="786"/>
      <c r="AL23" s="787"/>
      <c r="AM23" s="787"/>
      <c r="AN23" s="787"/>
      <c r="AO23" s="787"/>
      <c r="AP23" s="782"/>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366</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0" t="s">
        <v>371</v>
      </c>
      <c r="AG26" s="801"/>
      <c r="AH26" s="801"/>
      <c r="AI26" s="801"/>
      <c r="AJ26" s="802"/>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376</v>
      </c>
      <c r="C28" s="720"/>
      <c r="D28" s="720"/>
      <c r="E28" s="720"/>
      <c r="F28" s="720"/>
      <c r="G28" s="720"/>
      <c r="H28" s="720"/>
      <c r="I28" s="720"/>
      <c r="J28" s="720"/>
      <c r="K28" s="720"/>
      <c r="L28" s="720"/>
      <c r="M28" s="720"/>
      <c r="N28" s="720"/>
      <c r="O28" s="720"/>
      <c r="P28" s="721"/>
      <c r="Q28" s="810">
        <v>1344</v>
      </c>
      <c r="R28" s="811"/>
      <c r="S28" s="811"/>
      <c r="T28" s="811"/>
      <c r="U28" s="811"/>
      <c r="V28" s="811">
        <v>1286</v>
      </c>
      <c r="W28" s="811"/>
      <c r="X28" s="811"/>
      <c r="Y28" s="811"/>
      <c r="Z28" s="811"/>
      <c r="AA28" s="811">
        <v>58</v>
      </c>
      <c r="AB28" s="811"/>
      <c r="AC28" s="811"/>
      <c r="AD28" s="811"/>
      <c r="AE28" s="812"/>
      <c r="AF28" s="813">
        <v>58</v>
      </c>
      <c r="AG28" s="811"/>
      <c r="AH28" s="811"/>
      <c r="AI28" s="811"/>
      <c r="AJ28" s="814"/>
      <c r="AK28" s="815">
        <v>73</v>
      </c>
      <c r="AL28" s="806"/>
      <c r="AM28" s="806"/>
      <c r="AN28" s="806"/>
      <c r="AO28" s="806"/>
      <c r="AP28" s="806" t="s">
        <v>534</v>
      </c>
      <c r="AQ28" s="806"/>
      <c r="AR28" s="806"/>
      <c r="AS28" s="806"/>
      <c r="AT28" s="806"/>
      <c r="AU28" s="806" t="s">
        <v>533</v>
      </c>
      <c r="AV28" s="806"/>
      <c r="AW28" s="806"/>
      <c r="AX28" s="806"/>
      <c r="AY28" s="806"/>
      <c r="AZ28" s="807" t="s">
        <v>534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377</v>
      </c>
      <c r="C29" s="744"/>
      <c r="D29" s="744"/>
      <c r="E29" s="744"/>
      <c r="F29" s="744"/>
      <c r="G29" s="744"/>
      <c r="H29" s="744"/>
      <c r="I29" s="744"/>
      <c r="J29" s="744"/>
      <c r="K29" s="744"/>
      <c r="L29" s="744"/>
      <c r="M29" s="744"/>
      <c r="N29" s="744"/>
      <c r="O29" s="744"/>
      <c r="P29" s="745"/>
      <c r="Q29" s="746">
        <v>736</v>
      </c>
      <c r="R29" s="747"/>
      <c r="S29" s="747"/>
      <c r="T29" s="747"/>
      <c r="U29" s="747"/>
      <c r="V29" s="747">
        <v>703</v>
      </c>
      <c r="W29" s="747"/>
      <c r="X29" s="747"/>
      <c r="Y29" s="747"/>
      <c r="Z29" s="747"/>
      <c r="AA29" s="747">
        <v>33</v>
      </c>
      <c r="AB29" s="747"/>
      <c r="AC29" s="747"/>
      <c r="AD29" s="747"/>
      <c r="AE29" s="748"/>
      <c r="AF29" s="749">
        <v>33</v>
      </c>
      <c r="AG29" s="750"/>
      <c r="AH29" s="750"/>
      <c r="AI29" s="750"/>
      <c r="AJ29" s="751"/>
      <c r="AK29" s="818">
        <v>114</v>
      </c>
      <c r="AL29" s="819"/>
      <c r="AM29" s="819"/>
      <c r="AN29" s="819"/>
      <c r="AO29" s="819"/>
      <c r="AP29" s="819" t="s">
        <v>534</v>
      </c>
      <c r="AQ29" s="819"/>
      <c r="AR29" s="819"/>
      <c r="AS29" s="819"/>
      <c r="AT29" s="819"/>
      <c r="AU29" s="819" t="s">
        <v>533</v>
      </c>
      <c r="AV29" s="819"/>
      <c r="AW29" s="819"/>
      <c r="AX29" s="819"/>
      <c r="AY29" s="819"/>
      <c r="AZ29" s="820" t="s">
        <v>534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378</v>
      </c>
      <c r="C30" s="744"/>
      <c r="D30" s="744"/>
      <c r="E30" s="744"/>
      <c r="F30" s="744"/>
      <c r="G30" s="744"/>
      <c r="H30" s="744"/>
      <c r="I30" s="744"/>
      <c r="J30" s="744"/>
      <c r="K30" s="744"/>
      <c r="L30" s="744"/>
      <c r="M30" s="744"/>
      <c r="N30" s="744"/>
      <c r="O30" s="744"/>
      <c r="P30" s="745"/>
      <c r="Q30" s="746">
        <v>75</v>
      </c>
      <c r="R30" s="747"/>
      <c r="S30" s="747"/>
      <c r="T30" s="747"/>
      <c r="U30" s="747"/>
      <c r="V30" s="747">
        <v>74</v>
      </c>
      <c r="W30" s="747"/>
      <c r="X30" s="747"/>
      <c r="Y30" s="747"/>
      <c r="Z30" s="747"/>
      <c r="AA30" s="747">
        <v>0</v>
      </c>
      <c r="AB30" s="747"/>
      <c r="AC30" s="747"/>
      <c r="AD30" s="747"/>
      <c r="AE30" s="748"/>
      <c r="AF30" s="749">
        <v>0</v>
      </c>
      <c r="AG30" s="750"/>
      <c r="AH30" s="750"/>
      <c r="AI30" s="750"/>
      <c r="AJ30" s="751"/>
      <c r="AK30" s="818">
        <v>29</v>
      </c>
      <c r="AL30" s="819"/>
      <c r="AM30" s="819"/>
      <c r="AN30" s="819"/>
      <c r="AO30" s="819"/>
      <c r="AP30" s="819" t="s">
        <v>534</v>
      </c>
      <c r="AQ30" s="819"/>
      <c r="AR30" s="819"/>
      <c r="AS30" s="819"/>
      <c r="AT30" s="819"/>
      <c r="AU30" s="819" t="s">
        <v>535</v>
      </c>
      <c r="AV30" s="819"/>
      <c r="AW30" s="819"/>
      <c r="AX30" s="819"/>
      <c r="AY30" s="819"/>
      <c r="AZ30" s="820" t="s">
        <v>534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379</v>
      </c>
      <c r="C31" s="744"/>
      <c r="D31" s="744"/>
      <c r="E31" s="744"/>
      <c r="F31" s="744"/>
      <c r="G31" s="744"/>
      <c r="H31" s="744"/>
      <c r="I31" s="744"/>
      <c r="J31" s="744"/>
      <c r="K31" s="744"/>
      <c r="L31" s="744"/>
      <c r="M31" s="744"/>
      <c r="N31" s="744"/>
      <c r="O31" s="744"/>
      <c r="P31" s="745"/>
      <c r="Q31" s="746">
        <v>61</v>
      </c>
      <c r="R31" s="747"/>
      <c r="S31" s="747"/>
      <c r="T31" s="747"/>
      <c r="U31" s="747"/>
      <c r="V31" s="747">
        <v>59</v>
      </c>
      <c r="W31" s="747"/>
      <c r="X31" s="747"/>
      <c r="Y31" s="747"/>
      <c r="Z31" s="747"/>
      <c r="AA31" s="747">
        <v>1</v>
      </c>
      <c r="AB31" s="747"/>
      <c r="AC31" s="747"/>
      <c r="AD31" s="747"/>
      <c r="AE31" s="748"/>
      <c r="AF31" s="749">
        <v>2</v>
      </c>
      <c r="AG31" s="750"/>
      <c r="AH31" s="750"/>
      <c r="AI31" s="750"/>
      <c r="AJ31" s="751"/>
      <c r="AK31" s="818">
        <v>27</v>
      </c>
      <c r="AL31" s="819"/>
      <c r="AM31" s="819"/>
      <c r="AN31" s="819"/>
      <c r="AO31" s="819"/>
      <c r="AP31" s="819">
        <v>327</v>
      </c>
      <c r="AQ31" s="819"/>
      <c r="AR31" s="819"/>
      <c r="AS31" s="819"/>
      <c r="AT31" s="819"/>
      <c r="AU31" s="819">
        <v>258</v>
      </c>
      <c r="AV31" s="819"/>
      <c r="AW31" s="819"/>
      <c r="AX31" s="819"/>
      <c r="AY31" s="819"/>
      <c r="AZ31" s="820" t="s">
        <v>534</v>
      </c>
      <c r="BA31" s="820"/>
      <c r="BB31" s="820"/>
      <c r="BC31" s="820"/>
      <c r="BD31" s="820"/>
      <c r="BE31" s="816" t="s">
        <v>380</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364</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94</v>
      </c>
      <c r="AG63" s="830"/>
      <c r="AH63" s="830"/>
      <c r="AI63" s="830"/>
      <c r="AJ63" s="831"/>
      <c r="AK63" s="832"/>
      <c r="AL63" s="827"/>
      <c r="AM63" s="827"/>
      <c r="AN63" s="827"/>
      <c r="AO63" s="827"/>
      <c r="AP63" s="830">
        <v>327</v>
      </c>
      <c r="AQ63" s="830"/>
      <c r="AR63" s="830"/>
      <c r="AS63" s="830"/>
      <c r="AT63" s="830"/>
      <c r="AU63" s="830">
        <v>258</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384</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40" t="s">
        <v>371</v>
      </c>
      <c r="AG66" s="801"/>
      <c r="AH66" s="801"/>
      <c r="AI66" s="801"/>
      <c r="AJ66" s="841"/>
      <c r="AK66" s="705" t="s">
        <v>372</v>
      </c>
      <c r="AL66" s="729"/>
      <c r="AM66" s="729"/>
      <c r="AN66" s="729"/>
      <c r="AO66" s="730"/>
      <c r="AP66" s="705" t="s">
        <v>373</v>
      </c>
      <c r="AQ66" s="706"/>
      <c r="AR66" s="706"/>
      <c r="AS66" s="706"/>
      <c r="AT66" s="707"/>
      <c r="AU66" s="705" t="s">
        <v>385</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536</v>
      </c>
      <c r="C68" s="858"/>
      <c r="D68" s="858"/>
      <c r="E68" s="858"/>
      <c r="F68" s="858"/>
      <c r="G68" s="858"/>
      <c r="H68" s="858"/>
      <c r="I68" s="858"/>
      <c r="J68" s="858"/>
      <c r="K68" s="858"/>
      <c r="L68" s="858"/>
      <c r="M68" s="858"/>
      <c r="N68" s="858"/>
      <c r="O68" s="858"/>
      <c r="P68" s="859"/>
      <c r="Q68" s="860">
        <v>26273</v>
      </c>
      <c r="R68" s="854"/>
      <c r="S68" s="854"/>
      <c r="T68" s="854"/>
      <c r="U68" s="854"/>
      <c r="V68" s="854">
        <v>25836</v>
      </c>
      <c r="W68" s="854"/>
      <c r="X68" s="854"/>
      <c r="Y68" s="854"/>
      <c r="Z68" s="854"/>
      <c r="AA68" s="854">
        <v>437</v>
      </c>
      <c r="AB68" s="854"/>
      <c r="AC68" s="854"/>
      <c r="AD68" s="854"/>
      <c r="AE68" s="854"/>
      <c r="AF68" s="854">
        <v>437</v>
      </c>
      <c r="AG68" s="854"/>
      <c r="AH68" s="854"/>
      <c r="AI68" s="854"/>
      <c r="AJ68" s="854"/>
      <c r="AK68" s="854">
        <v>2695</v>
      </c>
      <c r="AL68" s="854"/>
      <c r="AM68" s="854"/>
      <c r="AN68" s="854"/>
      <c r="AO68" s="854"/>
      <c r="AP68" s="854" t="s">
        <v>547</v>
      </c>
      <c r="AQ68" s="854"/>
      <c r="AR68" s="854"/>
      <c r="AS68" s="854"/>
      <c r="AT68" s="854"/>
      <c r="AU68" s="854" t="s">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537</v>
      </c>
      <c r="C69" s="862"/>
      <c r="D69" s="862"/>
      <c r="E69" s="862"/>
      <c r="F69" s="862"/>
      <c r="G69" s="862"/>
      <c r="H69" s="862"/>
      <c r="I69" s="862"/>
      <c r="J69" s="862"/>
      <c r="K69" s="862"/>
      <c r="L69" s="862"/>
      <c r="M69" s="862"/>
      <c r="N69" s="862"/>
      <c r="O69" s="862"/>
      <c r="P69" s="863"/>
      <c r="Q69" s="864">
        <v>199</v>
      </c>
      <c r="R69" s="819"/>
      <c r="S69" s="819"/>
      <c r="T69" s="819"/>
      <c r="U69" s="819"/>
      <c r="V69" s="819">
        <v>159</v>
      </c>
      <c r="W69" s="819"/>
      <c r="X69" s="819"/>
      <c r="Y69" s="819"/>
      <c r="Z69" s="819"/>
      <c r="AA69" s="819">
        <v>40</v>
      </c>
      <c r="AB69" s="819"/>
      <c r="AC69" s="819"/>
      <c r="AD69" s="819"/>
      <c r="AE69" s="819"/>
      <c r="AF69" s="819">
        <v>40</v>
      </c>
      <c r="AG69" s="819"/>
      <c r="AH69" s="819"/>
      <c r="AI69" s="819"/>
      <c r="AJ69" s="819"/>
      <c r="AK69" s="819" t="s">
        <v>548</v>
      </c>
      <c r="AL69" s="819"/>
      <c r="AM69" s="819"/>
      <c r="AN69" s="819"/>
      <c r="AO69" s="819"/>
      <c r="AP69" s="819" t="s">
        <v>548</v>
      </c>
      <c r="AQ69" s="819"/>
      <c r="AR69" s="819"/>
      <c r="AS69" s="819"/>
      <c r="AT69" s="819"/>
      <c r="AU69" s="819" t="s">
        <v>548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538</v>
      </c>
      <c r="C70" s="862"/>
      <c r="D70" s="862"/>
      <c r="E70" s="862"/>
      <c r="F70" s="862"/>
      <c r="G70" s="862"/>
      <c r="H70" s="862"/>
      <c r="I70" s="862"/>
      <c r="J70" s="862"/>
      <c r="K70" s="862"/>
      <c r="L70" s="862"/>
      <c r="M70" s="862"/>
      <c r="N70" s="862"/>
      <c r="O70" s="862"/>
      <c r="P70" s="863"/>
      <c r="Q70" s="864">
        <v>111</v>
      </c>
      <c r="R70" s="819"/>
      <c r="S70" s="819"/>
      <c r="T70" s="819"/>
      <c r="U70" s="819"/>
      <c r="V70" s="819">
        <v>104</v>
      </c>
      <c r="W70" s="819"/>
      <c r="X70" s="819"/>
      <c r="Y70" s="819"/>
      <c r="Z70" s="819"/>
      <c r="AA70" s="819">
        <v>7</v>
      </c>
      <c r="AB70" s="819"/>
      <c r="AC70" s="819"/>
      <c r="AD70" s="819"/>
      <c r="AE70" s="819"/>
      <c r="AF70" s="819">
        <v>7</v>
      </c>
      <c r="AG70" s="819"/>
      <c r="AH70" s="819"/>
      <c r="AI70" s="819"/>
      <c r="AJ70" s="819"/>
      <c r="AK70" s="819">
        <v>2</v>
      </c>
      <c r="AL70" s="819"/>
      <c r="AM70" s="819"/>
      <c r="AN70" s="819"/>
      <c r="AO70" s="819"/>
      <c r="AP70" s="819" t="s">
        <v>548</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539</v>
      </c>
      <c r="C71" s="862"/>
      <c r="D71" s="862"/>
      <c r="E71" s="862"/>
      <c r="F71" s="862"/>
      <c r="G71" s="862"/>
      <c r="H71" s="862"/>
      <c r="I71" s="862"/>
      <c r="J71" s="862"/>
      <c r="K71" s="862"/>
      <c r="L71" s="862"/>
      <c r="M71" s="862"/>
      <c r="N71" s="862"/>
      <c r="O71" s="862"/>
      <c r="P71" s="863"/>
      <c r="Q71" s="864">
        <v>127</v>
      </c>
      <c r="R71" s="819"/>
      <c r="S71" s="819"/>
      <c r="T71" s="819"/>
      <c r="U71" s="819"/>
      <c r="V71" s="819">
        <v>104</v>
      </c>
      <c r="W71" s="819"/>
      <c r="X71" s="819"/>
      <c r="Y71" s="819"/>
      <c r="Z71" s="819"/>
      <c r="AA71" s="819">
        <v>23</v>
      </c>
      <c r="AB71" s="819"/>
      <c r="AC71" s="819"/>
      <c r="AD71" s="819"/>
      <c r="AE71" s="819"/>
      <c r="AF71" s="819">
        <v>23</v>
      </c>
      <c r="AG71" s="819"/>
      <c r="AH71" s="819"/>
      <c r="AI71" s="819"/>
      <c r="AJ71" s="819"/>
      <c r="AK71" s="819" t="s">
        <v>548</v>
      </c>
      <c r="AL71" s="819"/>
      <c r="AM71" s="819"/>
      <c r="AN71" s="819"/>
      <c r="AO71" s="819"/>
      <c r="AP71" s="819" t="s">
        <v>548</v>
      </c>
      <c r="AQ71" s="819"/>
      <c r="AR71" s="819"/>
      <c r="AS71" s="819"/>
      <c r="AT71" s="819"/>
      <c r="AU71" s="819" t="s">
        <v>550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540</v>
      </c>
      <c r="C72" s="862"/>
      <c r="D72" s="862"/>
      <c r="E72" s="862"/>
      <c r="F72" s="862"/>
      <c r="G72" s="862"/>
      <c r="H72" s="862"/>
      <c r="I72" s="862"/>
      <c r="J72" s="862"/>
      <c r="K72" s="862"/>
      <c r="L72" s="862"/>
      <c r="M72" s="862"/>
      <c r="N72" s="862"/>
      <c r="O72" s="862"/>
      <c r="P72" s="863"/>
      <c r="Q72" s="864">
        <v>4685</v>
      </c>
      <c r="R72" s="819"/>
      <c r="S72" s="819"/>
      <c r="T72" s="819"/>
      <c r="U72" s="819"/>
      <c r="V72" s="819">
        <v>4539</v>
      </c>
      <c r="W72" s="819"/>
      <c r="X72" s="819"/>
      <c r="Y72" s="819"/>
      <c r="Z72" s="819"/>
      <c r="AA72" s="819">
        <v>145</v>
      </c>
      <c r="AB72" s="819"/>
      <c r="AC72" s="819"/>
      <c r="AD72" s="819"/>
      <c r="AE72" s="819"/>
      <c r="AF72" s="819">
        <v>145</v>
      </c>
      <c r="AG72" s="819"/>
      <c r="AH72" s="819"/>
      <c r="AI72" s="819"/>
      <c r="AJ72" s="819"/>
      <c r="AK72" s="819">
        <v>73</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541</v>
      </c>
      <c r="C73" s="862"/>
      <c r="D73" s="862"/>
      <c r="E73" s="862"/>
      <c r="F73" s="862"/>
      <c r="G73" s="862"/>
      <c r="H73" s="862"/>
      <c r="I73" s="862"/>
      <c r="J73" s="862"/>
      <c r="K73" s="862"/>
      <c r="L73" s="862"/>
      <c r="M73" s="862"/>
      <c r="N73" s="862"/>
      <c r="O73" s="862"/>
      <c r="P73" s="863"/>
      <c r="Q73" s="864">
        <v>546090</v>
      </c>
      <c r="R73" s="819"/>
      <c r="S73" s="819"/>
      <c r="T73" s="819"/>
      <c r="U73" s="819"/>
      <c r="V73" s="819">
        <v>535514</v>
      </c>
      <c r="W73" s="819"/>
      <c r="X73" s="819"/>
      <c r="Y73" s="819"/>
      <c r="Z73" s="819"/>
      <c r="AA73" s="819">
        <v>10576</v>
      </c>
      <c r="AB73" s="819"/>
      <c r="AC73" s="819"/>
      <c r="AD73" s="819"/>
      <c r="AE73" s="819"/>
      <c r="AF73" s="819">
        <v>10576</v>
      </c>
      <c r="AG73" s="819"/>
      <c r="AH73" s="819"/>
      <c r="AI73" s="819"/>
      <c r="AJ73" s="819"/>
      <c r="AK73" s="819">
        <v>7248</v>
      </c>
      <c r="AL73" s="819"/>
      <c r="AM73" s="819"/>
      <c r="AN73" s="819"/>
      <c r="AO73" s="819"/>
      <c r="AP73" s="819" t="s">
        <v>548</v>
      </c>
      <c r="AQ73" s="819"/>
      <c r="AR73" s="819"/>
      <c r="AS73" s="819"/>
      <c r="AT73" s="819"/>
      <c r="AU73" s="819" t="s">
        <v>548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542</v>
      </c>
      <c r="C74" s="862"/>
      <c r="D74" s="862"/>
      <c r="E74" s="862"/>
      <c r="F74" s="862"/>
      <c r="G74" s="862"/>
      <c r="H74" s="862"/>
      <c r="I74" s="862"/>
      <c r="J74" s="862"/>
      <c r="K74" s="862"/>
      <c r="L74" s="862"/>
      <c r="M74" s="862"/>
      <c r="N74" s="862"/>
      <c r="O74" s="862"/>
      <c r="P74" s="863"/>
      <c r="Q74" s="864">
        <v>5314</v>
      </c>
      <c r="R74" s="819"/>
      <c r="S74" s="819"/>
      <c r="T74" s="819"/>
      <c r="U74" s="819"/>
      <c r="V74" s="819">
        <v>5184</v>
      </c>
      <c r="W74" s="819"/>
      <c r="X74" s="819"/>
      <c r="Y74" s="819"/>
      <c r="Z74" s="819"/>
      <c r="AA74" s="819">
        <v>130</v>
      </c>
      <c r="AB74" s="819"/>
      <c r="AC74" s="819"/>
      <c r="AD74" s="819"/>
      <c r="AE74" s="819"/>
      <c r="AF74" s="819">
        <v>130</v>
      </c>
      <c r="AG74" s="819"/>
      <c r="AH74" s="819"/>
      <c r="AI74" s="819"/>
      <c r="AJ74" s="819"/>
      <c r="AK74" s="819" t="s">
        <v>548</v>
      </c>
      <c r="AL74" s="819"/>
      <c r="AM74" s="819"/>
      <c r="AN74" s="819"/>
      <c r="AO74" s="819"/>
      <c r="AP74" s="819">
        <v>2304</v>
      </c>
      <c r="AQ74" s="819"/>
      <c r="AR74" s="819"/>
      <c r="AS74" s="819"/>
      <c r="AT74" s="819"/>
      <c r="AU74" s="819">
        <v>94</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543</v>
      </c>
      <c r="C75" s="862"/>
      <c r="D75" s="862"/>
      <c r="E75" s="862"/>
      <c r="F75" s="862"/>
      <c r="G75" s="862"/>
      <c r="H75" s="862"/>
      <c r="I75" s="862"/>
      <c r="J75" s="862"/>
      <c r="K75" s="862"/>
      <c r="L75" s="862"/>
      <c r="M75" s="862"/>
      <c r="N75" s="862"/>
      <c r="O75" s="862"/>
      <c r="P75" s="863"/>
      <c r="Q75" s="867">
        <v>4858</v>
      </c>
      <c r="R75" s="868"/>
      <c r="S75" s="868"/>
      <c r="T75" s="868"/>
      <c r="U75" s="818"/>
      <c r="V75" s="869">
        <v>4835</v>
      </c>
      <c r="W75" s="868"/>
      <c r="X75" s="868"/>
      <c r="Y75" s="868"/>
      <c r="Z75" s="818"/>
      <c r="AA75" s="869">
        <v>23</v>
      </c>
      <c r="AB75" s="868"/>
      <c r="AC75" s="868"/>
      <c r="AD75" s="868"/>
      <c r="AE75" s="818"/>
      <c r="AF75" s="869">
        <v>1978</v>
      </c>
      <c r="AG75" s="868"/>
      <c r="AH75" s="868"/>
      <c r="AI75" s="868"/>
      <c r="AJ75" s="818"/>
      <c r="AK75" s="869" t="s">
        <v>551</v>
      </c>
      <c r="AL75" s="868"/>
      <c r="AM75" s="868"/>
      <c r="AN75" s="868"/>
      <c r="AO75" s="818"/>
      <c r="AP75" s="869">
        <v>12095</v>
      </c>
      <c r="AQ75" s="868"/>
      <c r="AR75" s="868"/>
      <c r="AS75" s="868"/>
      <c r="AT75" s="818"/>
      <c r="AU75" s="869">
        <v>60</v>
      </c>
      <c r="AV75" s="868"/>
      <c r="AW75" s="868"/>
      <c r="AX75" s="868"/>
      <c r="AY75" s="818"/>
      <c r="AZ75" s="865" t="s">
        <v>549</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544</v>
      </c>
      <c r="C76" s="862"/>
      <c r="D76" s="862"/>
      <c r="E76" s="862"/>
      <c r="F76" s="862"/>
      <c r="G76" s="862"/>
      <c r="H76" s="862"/>
      <c r="I76" s="862"/>
      <c r="J76" s="862"/>
      <c r="K76" s="862"/>
      <c r="L76" s="862"/>
      <c r="M76" s="862"/>
      <c r="N76" s="862"/>
      <c r="O76" s="862"/>
      <c r="P76" s="863"/>
      <c r="Q76" s="867">
        <v>3297</v>
      </c>
      <c r="R76" s="868"/>
      <c r="S76" s="868"/>
      <c r="T76" s="868"/>
      <c r="U76" s="818"/>
      <c r="V76" s="869">
        <v>3341</v>
      </c>
      <c r="W76" s="868"/>
      <c r="X76" s="868"/>
      <c r="Y76" s="868"/>
      <c r="Z76" s="818"/>
      <c r="AA76" s="869">
        <v>-44</v>
      </c>
      <c r="AB76" s="868"/>
      <c r="AC76" s="868"/>
      <c r="AD76" s="868"/>
      <c r="AE76" s="818"/>
      <c r="AF76" s="869">
        <v>939</v>
      </c>
      <c r="AG76" s="868"/>
      <c r="AH76" s="868"/>
      <c r="AI76" s="868"/>
      <c r="AJ76" s="818"/>
      <c r="AK76" s="869" t="s">
        <v>552</v>
      </c>
      <c r="AL76" s="868"/>
      <c r="AM76" s="868"/>
      <c r="AN76" s="868"/>
      <c r="AO76" s="818"/>
      <c r="AP76" s="869">
        <v>1679</v>
      </c>
      <c r="AQ76" s="868"/>
      <c r="AR76" s="868"/>
      <c r="AS76" s="868"/>
      <c r="AT76" s="818"/>
      <c r="AU76" s="869">
        <v>52</v>
      </c>
      <c r="AV76" s="868"/>
      <c r="AW76" s="868"/>
      <c r="AX76" s="868"/>
      <c r="AY76" s="818"/>
      <c r="AZ76" s="865" t="s">
        <v>549</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545</v>
      </c>
      <c r="C77" s="862"/>
      <c r="D77" s="862"/>
      <c r="E77" s="862"/>
      <c r="F77" s="862"/>
      <c r="G77" s="862"/>
      <c r="H77" s="862"/>
      <c r="I77" s="862"/>
      <c r="J77" s="862"/>
      <c r="K77" s="862"/>
      <c r="L77" s="862"/>
      <c r="M77" s="862"/>
      <c r="N77" s="862"/>
      <c r="O77" s="862"/>
      <c r="P77" s="863"/>
      <c r="Q77" s="867">
        <v>7187</v>
      </c>
      <c r="R77" s="868"/>
      <c r="S77" s="868"/>
      <c r="T77" s="868"/>
      <c r="U77" s="818"/>
      <c r="V77" s="869">
        <v>5977</v>
      </c>
      <c r="W77" s="868"/>
      <c r="X77" s="868"/>
      <c r="Y77" s="868"/>
      <c r="Z77" s="818"/>
      <c r="AA77" s="869">
        <v>1210</v>
      </c>
      <c r="AB77" s="868"/>
      <c r="AC77" s="868"/>
      <c r="AD77" s="868"/>
      <c r="AE77" s="818"/>
      <c r="AF77" s="869">
        <v>5470</v>
      </c>
      <c r="AG77" s="868"/>
      <c r="AH77" s="868"/>
      <c r="AI77" s="868"/>
      <c r="AJ77" s="818"/>
      <c r="AK77" s="869" t="s">
        <v>553</v>
      </c>
      <c r="AL77" s="868"/>
      <c r="AM77" s="868"/>
      <c r="AN77" s="868"/>
      <c r="AO77" s="818"/>
      <c r="AP77" s="869">
        <v>8098</v>
      </c>
      <c r="AQ77" s="868"/>
      <c r="AR77" s="868"/>
      <c r="AS77" s="868"/>
      <c r="AT77" s="818"/>
      <c r="AU77" s="869">
        <v>0</v>
      </c>
      <c r="AV77" s="868"/>
      <c r="AW77" s="868"/>
      <c r="AX77" s="868"/>
      <c r="AY77" s="818"/>
      <c r="AZ77" s="865" t="s">
        <v>549</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546</v>
      </c>
      <c r="C78" s="862"/>
      <c r="D78" s="862"/>
      <c r="E78" s="862"/>
      <c r="F78" s="862"/>
      <c r="G78" s="862"/>
      <c r="H78" s="862"/>
      <c r="I78" s="862"/>
      <c r="J78" s="862"/>
      <c r="K78" s="862"/>
      <c r="L78" s="862"/>
      <c r="M78" s="862"/>
      <c r="N78" s="862"/>
      <c r="O78" s="862"/>
      <c r="P78" s="863"/>
      <c r="Q78" s="864">
        <v>48</v>
      </c>
      <c r="R78" s="819"/>
      <c r="S78" s="819"/>
      <c r="T78" s="819"/>
      <c r="U78" s="819"/>
      <c r="V78" s="819">
        <v>44</v>
      </c>
      <c r="W78" s="819"/>
      <c r="X78" s="819"/>
      <c r="Y78" s="819"/>
      <c r="Z78" s="819"/>
      <c r="AA78" s="819">
        <v>4</v>
      </c>
      <c r="AB78" s="819"/>
      <c r="AC78" s="819"/>
      <c r="AD78" s="819"/>
      <c r="AE78" s="819"/>
      <c r="AF78" s="819">
        <v>4</v>
      </c>
      <c r="AG78" s="819"/>
      <c r="AH78" s="819"/>
      <c r="AI78" s="819"/>
      <c r="AJ78" s="819"/>
      <c r="AK78" s="819" t="s">
        <v>552</v>
      </c>
      <c r="AL78" s="819"/>
      <c r="AM78" s="819"/>
      <c r="AN78" s="819"/>
      <c r="AO78" s="819"/>
      <c r="AP78" s="819" t="s">
        <v>548</v>
      </c>
      <c r="AQ78" s="819"/>
      <c r="AR78" s="819"/>
      <c r="AS78" s="819"/>
      <c r="AT78" s="819"/>
      <c r="AU78" s="819" t="s">
        <v>548</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364</v>
      </c>
      <c r="B88" s="778" t="s">
        <v>386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19749</v>
      </c>
      <c r="AG88" s="830"/>
      <c r="AH88" s="830"/>
      <c r="AI88" s="830"/>
      <c r="AJ88" s="830"/>
      <c r="AK88" s="827"/>
      <c r="AL88" s="827"/>
      <c r="AM88" s="827"/>
      <c r="AN88" s="827"/>
      <c r="AO88" s="827"/>
      <c r="AP88" s="830">
        <v>24176</v>
      </c>
      <c r="AQ88" s="830"/>
      <c r="AR88" s="830"/>
      <c r="AS88" s="830"/>
      <c r="AT88" s="830"/>
      <c r="AU88" s="830">
        <v>206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8" t="s">
        <v>387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395</v>
      </c>
      <c r="AB109" s="883"/>
      <c r="AC109" s="883"/>
      <c r="AD109" s="883"/>
      <c r="AE109" s="884"/>
      <c r="AF109" s="882" t="s">
        <v>284</v>
      </c>
      <c r="AG109" s="883"/>
      <c r="AH109" s="883"/>
      <c r="AI109" s="883"/>
      <c r="AJ109" s="884"/>
      <c r="AK109" s="882" t="s">
        <v>283</v>
      </c>
      <c r="AL109" s="883"/>
      <c r="AM109" s="883"/>
      <c r="AN109" s="883"/>
      <c r="AO109" s="884"/>
      <c r="AP109" s="882" t="s">
        <v>396</v>
      </c>
      <c r="AQ109" s="883"/>
      <c r="AR109" s="883"/>
      <c r="AS109" s="883"/>
      <c r="AT109" s="885"/>
      <c r="AU109" s="904" t="s">
        <v>394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395</v>
      </c>
      <c r="BR109" s="883"/>
      <c r="BS109" s="883"/>
      <c r="BT109" s="883"/>
      <c r="BU109" s="884"/>
      <c r="BV109" s="882" t="s">
        <v>284</v>
      </c>
      <c r="BW109" s="883"/>
      <c r="BX109" s="883"/>
      <c r="BY109" s="883"/>
      <c r="BZ109" s="884"/>
      <c r="CA109" s="882" t="s">
        <v>283</v>
      </c>
      <c r="CB109" s="883"/>
      <c r="CC109" s="883"/>
      <c r="CD109" s="883"/>
      <c r="CE109" s="884"/>
      <c r="CF109" s="905" t="s">
        <v>396</v>
      </c>
      <c r="CG109" s="905"/>
      <c r="CH109" s="905"/>
      <c r="CI109" s="905"/>
      <c r="CJ109" s="905"/>
      <c r="CK109" s="882" t="s">
        <v>397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395</v>
      </c>
      <c r="DH109" s="883"/>
      <c r="DI109" s="883"/>
      <c r="DJ109" s="883"/>
      <c r="DK109" s="884"/>
      <c r="DL109" s="882" t="s">
        <v>284</v>
      </c>
      <c r="DM109" s="883"/>
      <c r="DN109" s="883"/>
      <c r="DO109" s="883"/>
      <c r="DP109" s="884"/>
      <c r="DQ109" s="882" t="s">
        <v>283</v>
      </c>
      <c r="DR109" s="883"/>
      <c r="DS109" s="883"/>
      <c r="DT109" s="883"/>
      <c r="DU109" s="884"/>
      <c r="DV109" s="882" t="s">
        <v>396</v>
      </c>
      <c r="DW109" s="883"/>
      <c r="DX109" s="883"/>
      <c r="DY109" s="883"/>
      <c r="DZ109" s="885"/>
    </row>
    <row r="110" spans="1:131" s="197" customFormat="1" ht="26.25" customHeight="1" x14ac:dyDescent="0.15">
      <c r="A110" s="886" t="s">
        <v>398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338915</v>
      </c>
      <c r="AB110" s="890"/>
      <c r="AC110" s="890"/>
      <c r="AD110" s="890"/>
      <c r="AE110" s="891"/>
      <c r="AF110" s="892">
        <v>335904</v>
      </c>
      <c r="AG110" s="890"/>
      <c r="AH110" s="890"/>
      <c r="AI110" s="890"/>
      <c r="AJ110" s="891"/>
      <c r="AK110" s="892">
        <v>289800</v>
      </c>
      <c r="AL110" s="890"/>
      <c r="AM110" s="890"/>
      <c r="AN110" s="890"/>
      <c r="AO110" s="891"/>
      <c r="AP110" s="893">
        <v>13.9</v>
      </c>
      <c r="AQ110" s="894"/>
      <c r="AR110" s="894"/>
      <c r="AS110" s="894"/>
      <c r="AT110" s="895"/>
      <c r="AU110" s="896" t="s">
        <v>61</v>
      </c>
      <c r="AV110" s="897"/>
      <c r="AW110" s="897"/>
      <c r="AX110" s="897"/>
      <c r="AY110" s="898"/>
      <c r="AZ110" s="940" t="s">
        <v>399</v>
      </c>
      <c r="BA110" s="887"/>
      <c r="BB110" s="887"/>
      <c r="BC110" s="887"/>
      <c r="BD110" s="887"/>
      <c r="BE110" s="887"/>
      <c r="BF110" s="887"/>
      <c r="BG110" s="887"/>
      <c r="BH110" s="887"/>
      <c r="BI110" s="887"/>
      <c r="BJ110" s="887"/>
      <c r="BK110" s="887"/>
      <c r="BL110" s="887"/>
      <c r="BM110" s="887"/>
      <c r="BN110" s="887"/>
      <c r="BO110" s="887"/>
      <c r="BP110" s="888"/>
      <c r="BQ110" s="926">
        <v>2948983</v>
      </c>
      <c r="BR110" s="927"/>
      <c r="BS110" s="927"/>
      <c r="BT110" s="927"/>
      <c r="BU110" s="927"/>
      <c r="BV110" s="927">
        <v>2935886</v>
      </c>
      <c r="BW110" s="927"/>
      <c r="BX110" s="927"/>
      <c r="BY110" s="927"/>
      <c r="BZ110" s="927"/>
      <c r="CA110" s="927">
        <v>2887970</v>
      </c>
      <c r="CB110" s="927"/>
      <c r="CC110" s="927"/>
      <c r="CD110" s="927"/>
      <c r="CE110" s="927"/>
      <c r="CF110" s="941">
        <v>138.69999999999999</v>
      </c>
      <c r="CG110" s="942"/>
      <c r="CH110" s="942"/>
      <c r="CI110" s="942"/>
      <c r="CJ110" s="942"/>
      <c r="CK110" s="943" t="s">
        <v>400</v>
      </c>
      <c r="CL110" s="944"/>
      <c r="CM110" s="923" t="s">
        <v>401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402</v>
      </c>
      <c r="DH110" s="927"/>
      <c r="DI110" s="927"/>
      <c r="DJ110" s="927"/>
      <c r="DK110" s="927"/>
      <c r="DL110" s="927" t="s">
        <v>402</v>
      </c>
      <c r="DM110" s="927"/>
      <c r="DN110" s="927"/>
      <c r="DO110" s="927"/>
      <c r="DP110" s="927"/>
      <c r="DQ110" s="927" t="s">
        <v>402</v>
      </c>
      <c r="DR110" s="927"/>
      <c r="DS110" s="927"/>
      <c r="DT110" s="927"/>
      <c r="DU110" s="927"/>
      <c r="DV110" s="928" t="s">
        <v>402</v>
      </c>
      <c r="DW110" s="928"/>
      <c r="DX110" s="928"/>
      <c r="DY110" s="928"/>
      <c r="DZ110" s="929"/>
    </row>
    <row r="111" spans="1:131" s="197" customFormat="1" ht="26.25" customHeight="1" x14ac:dyDescent="0.15">
      <c r="A111" s="930" t="s">
        <v>403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402</v>
      </c>
      <c r="AB111" s="934"/>
      <c r="AC111" s="934"/>
      <c r="AD111" s="934"/>
      <c r="AE111" s="935"/>
      <c r="AF111" s="936" t="s">
        <v>402</v>
      </c>
      <c r="AG111" s="934"/>
      <c r="AH111" s="934"/>
      <c r="AI111" s="934"/>
      <c r="AJ111" s="935"/>
      <c r="AK111" s="936" t="s">
        <v>402</v>
      </c>
      <c r="AL111" s="934"/>
      <c r="AM111" s="934"/>
      <c r="AN111" s="934"/>
      <c r="AO111" s="935"/>
      <c r="AP111" s="937" t="s">
        <v>402</v>
      </c>
      <c r="AQ111" s="938"/>
      <c r="AR111" s="938"/>
      <c r="AS111" s="938"/>
      <c r="AT111" s="939"/>
      <c r="AU111" s="899"/>
      <c r="AV111" s="900"/>
      <c r="AW111" s="900"/>
      <c r="AX111" s="900"/>
      <c r="AY111" s="901"/>
      <c r="AZ111" s="949" t="s">
        <v>404</v>
      </c>
      <c r="BA111" s="950"/>
      <c r="BB111" s="950"/>
      <c r="BC111" s="950"/>
      <c r="BD111" s="950"/>
      <c r="BE111" s="950"/>
      <c r="BF111" s="950"/>
      <c r="BG111" s="950"/>
      <c r="BH111" s="950"/>
      <c r="BI111" s="950"/>
      <c r="BJ111" s="950"/>
      <c r="BK111" s="950"/>
      <c r="BL111" s="950"/>
      <c r="BM111" s="950"/>
      <c r="BN111" s="950"/>
      <c r="BO111" s="950"/>
      <c r="BP111" s="951"/>
      <c r="BQ111" s="919">
        <v>191476</v>
      </c>
      <c r="BR111" s="920"/>
      <c r="BS111" s="920"/>
      <c r="BT111" s="920"/>
      <c r="BU111" s="920"/>
      <c r="BV111" s="920">
        <v>176564</v>
      </c>
      <c r="BW111" s="920"/>
      <c r="BX111" s="920"/>
      <c r="BY111" s="920"/>
      <c r="BZ111" s="920"/>
      <c r="CA111" s="920">
        <v>161564</v>
      </c>
      <c r="CB111" s="920"/>
      <c r="CC111" s="920"/>
      <c r="CD111" s="920"/>
      <c r="CE111" s="920"/>
      <c r="CF111" s="914">
        <v>7.8</v>
      </c>
      <c r="CG111" s="915"/>
      <c r="CH111" s="915"/>
      <c r="CI111" s="915"/>
      <c r="CJ111" s="915"/>
      <c r="CK111" s="945"/>
      <c r="CL111" s="946"/>
      <c r="CM111" s="916" t="s">
        <v>405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406</v>
      </c>
      <c r="DH111" s="920"/>
      <c r="DI111" s="920"/>
      <c r="DJ111" s="920"/>
      <c r="DK111" s="920"/>
      <c r="DL111" s="920" t="s">
        <v>406</v>
      </c>
      <c r="DM111" s="920"/>
      <c r="DN111" s="920"/>
      <c r="DO111" s="920"/>
      <c r="DP111" s="920"/>
      <c r="DQ111" s="920" t="s">
        <v>406</v>
      </c>
      <c r="DR111" s="920"/>
      <c r="DS111" s="920"/>
      <c r="DT111" s="920"/>
      <c r="DU111" s="920"/>
      <c r="DV111" s="921" t="s">
        <v>406</v>
      </c>
      <c r="DW111" s="921"/>
      <c r="DX111" s="921"/>
      <c r="DY111" s="921"/>
      <c r="DZ111" s="922"/>
    </row>
    <row r="112" spans="1:131" s="197" customFormat="1" ht="26.25" customHeight="1" x14ac:dyDescent="0.15">
      <c r="A112" s="952" t="s">
        <v>407</v>
      </c>
      <c r="B112" s="953"/>
      <c r="C112" s="950" t="s">
        <v>408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406</v>
      </c>
      <c r="AB112" s="959"/>
      <c r="AC112" s="959"/>
      <c r="AD112" s="959"/>
      <c r="AE112" s="960"/>
      <c r="AF112" s="961" t="s">
        <v>406</v>
      </c>
      <c r="AG112" s="959"/>
      <c r="AH112" s="959"/>
      <c r="AI112" s="959"/>
      <c r="AJ112" s="960"/>
      <c r="AK112" s="961" t="s">
        <v>406</v>
      </c>
      <c r="AL112" s="959"/>
      <c r="AM112" s="959"/>
      <c r="AN112" s="959"/>
      <c r="AO112" s="960"/>
      <c r="AP112" s="962" t="s">
        <v>406</v>
      </c>
      <c r="AQ112" s="963"/>
      <c r="AR112" s="963"/>
      <c r="AS112" s="963"/>
      <c r="AT112" s="964"/>
      <c r="AU112" s="899"/>
      <c r="AV112" s="900"/>
      <c r="AW112" s="900"/>
      <c r="AX112" s="900"/>
      <c r="AY112" s="901"/>
      <c r="AZ112" s="949" t="s">
        <v>409</v>
      </c>
      <c r="BA112" s="950"/>
      <c r="BB112" s="950"/>
      <c r="BC112" s="950"/>
      <c r="BD112" s="950"/>
      <c r="BE112" s="950"/>
      <c r="BF112" s="950"/>
      <c r="BG112" s="950"/>
      <c r="BH112" s="950"/>
      <c r="BI112" s="950"/>
      <c r="BJ112" s="950"/>
      <c r="BK112" s="950"/>
      <c r="BL112" s="950"/>
      <c r="BM112" s="950"/>
      <c r="BN112" s="950"/>
      <c r="BO112" s="950"/>
      <c r="BP112" s="951"/>
      <c r="BQ112" s="919">
        <v>280219</v>
      </c>
      <c r="BR112" s="920"/>
      <c r="BS112" s="920"/>
      <c r="BT112" s="920"/>
      <c r="BU112" s="920"/>
      <c r="BV112" s="920">
        <v>274802</v>
      </c>
      <c r="BW112" s="920"/>
      <c r="BX112" s="920"/>
      <c r="BY112" s="920"/>
      <c r="BZ112" s="920"/>
      <c r="CA112" s="920">
        <v>258164</v>
      </c>
      <c r="CB112" s="920"/>
      <c r="CC112" s="920"/>
      <c r="CD112" s="920"/>
      <c r="CE112" s="920"/>
      <c r="CF112" s="914">
        <v>12.4</v>
      </c>
      <c r="CG112" s="915"/>
      <c r="CH112" s="915"/>
      <c r="CI112" s="915"/>
      <c r="CJ112" s="915"/>
      <c r="CK112" s="945"/>
      <c r="CL112" s="946"/>
      <c r="CM112" s="916" t="s">
        <v>410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406</v>
      </c>
      <c r="DH112" s="920"/>
      <c r="DI112" s="920"/>
      <c r="DJ112" s="920"/>
      <c r="DK112" s="920"/>
      <c r="DL112" s="920" t="s">
        <v>406</v>
      </c>
      <c r="DM112" s="920"/>
      <c r="DN112" s="920"/>
      <c r="DO112" s="920"/>
      <c r="DP112" s="920"/>
      <c r="DQ112" s="920" t="s">
        <v>406</v>
      </c>
      <c r="DR112" s="920"/>
      <c r="DS112" s="920"/>
      <c r="DT112" s="920"/>
      <c r="DU112" s="920"/>
      <c r="DV112" s="921" t="s">
        <v>406</v>
      </c>
      <c r="DW112" s="921"/>
      <c r="DX112" s="921"/>
      <c r="DY112" s="921"/>
      <c r="DZ112" s="922"/>
    </row>
    <row r="113" spans="1:130" s="197" customFormat="1" ht="26.25" customHeight="1" x14ac:dyDescent="0.15">
      <c r="A113" s="954"/>
      <c r="B113" s="955"/>
      <c r="C113" s="950" t="s">
        <v>411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16439</v>
      </c>
      <c r="AB113" s="934"/>
      <c r="AC113" s="934"/>
      <c r="AD113" s="934"/>
      <c r="AE113" s="935"/>
      <c r="AF113" s="936">
        <v>16473</v>
      </c>
      <c r="AG113" s="934"/>
      <c r="AH113" s="934"/>
      <c r="AI113" s="934"/>
      <c r="AJ113" s="935"/>
      <c r="AK113" s="936">
        <v>16002</v>
      </c>
      <c r="AL113" s="934"/>
      <c r="AM113" s="934"/>
      <c r="AN113" s="934"/>
      <c r="AO113" s="935"/>
      <c r="AP113" s="937">
        <v>0.8</v>
      </c>
      <c r="AQ113" s="938"/>
      <c r="AR113" s="938"/>
      <c r="AS113" s="938"/>
      <c r="AT113" s="939"/>
      <c r="AU113" s="899"/>
      <c r="AV113" s="900"/>
      <c r="AW113" s="900"/>
      <c r="AX113" s="900"/>
      <c r="AY113" s="901"/>
      <c r="AZ113" s="949" t="s">
        <v>412</v>
      </c>
      <c r="BA113" s="950"/>
      <c r="BB113" s="950"/>
      <c r="BC113" s="950"/>
      <c r="BD113" s="950"/>
      <c r="BE113" s="950"/>
      <c r="BF113" s="950"/>
      <c r="BG113" s="950"/>
      <c r="BH113" s="950"/>
      <c r="BI113" s="950"/>
      <c r="BJ113" s="950"/>
      <c r="BK113" s="950"/>
      <c r="BL113" s="950"/>
      <c r="BM113" s="950"/>
      <c r="BN113" s="950"/>
      <c r="BO113" s="950"/>
      <c r="BP113" s="951"/>
      <c r="BQ113" s="919">
        <v>222959</v>
      </c>
      <c r="BR113" s="920"/>
      <c r="BS113" s="920"/>
      <c r="BT113" s="920"/>
      <c r="BU113" s="920"/>
      <c r="BV113" s="920">
        <v>209394</v>
      </c>
      <c r="BW113" s="920"/>
      <c r="BX113" s="920"/>
      <c r="BY113" s="920"/>
      <c r="BZ113" s="920"/>
      <c r="CA113" s="920">
        <v>207422</v>
      </c>
      <c r="CB113" s="920"/>
      <c r="CC113" s="920"/>
      <c r="CD113" s="920"/>
      <c r="CE113" s="920"/>
      <c r="CF113" s="914">
        <v>10</v>
      </c>
      <c r="CG113" s="915"/>
      <c r="CH113" s="915"/>
      <c r="CI113" s="915"/>
      <c r="CJ113" s="915"/>
      <c r="CK113" s="945"/>
      <c r="CL113" s="946"/>
      <c r="CM113" s="916" t="s">
        <v>413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406</v>
      </c>
      <c r="DH113" s="959"/>
      <c r="DI113" s="959"/>
      <c r="DJ113" s="959"/>
      <c r="DK113" s="960"/>
      <c r="DL113" s="961" t="s">
        <v>406</v>
      </c>
      <c r="DM113" s="959"/>
      <c r="DN113" s="959"/>
      <c r="DO113" s="959"/>
      <c r="DP113" s="960"/>
      <c r="DQ113" s="961" t="s">
        <v>406</v>
      </c>
      <c r="DR113" s="959"/>
      <c r="DS113" s="959"/>
      <c r="DT113" s="959"/>
      <c r="DU113" s="960"/>
      <c r="DV113" s="962" t="s">
        <v>406</v>
      </c>
      <c r="DW113" s="963"/>
      <c r="DX113" s="963"/>
      <c r="DY113" s="963"/>
      <c r="DZ113" s="964"/>
    </row>
    <row r="114" spans="1:130" s="197" customFormat="1" ht="26.25" customHeight="1" x14ac:dyDescent="0.15">
      <c r="A114" s="954"/>
      <c r="B114" s="955"/>
      <c r="C114" s="950" t="s">
        <v>414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38608</v>
      </c>
      <c r="AB114" s="959"/>
      <c r="AC114" s="959"/>
      <c r="AD114" s="959"/>
      <c r="AE114" s="960"/>
      <c r="AF114" s="961">
        <v>26956</v>
      </c>
      <c r="AG114" s="959"/>
      <c r="AH114" s="959"/>
      <c r="AI114" s="959"/>
      <c r="AJ114" s="960"/>
      <c r="AK114" s="961">
        <v>27304</v>
      </c>
      <c r="AL114" s="959"/>
      <c r="AM114" s="959"/>
      <c r="AN114" s="959"/>
      <c r="AO114" s="960"/>
      <c r="AP114" s="962">
        <v>1.3</v>
      </c>
      <c r="AQ114" s="963"/>
      <c r="AR114" s="963"/>
      <c r="AS114" s="963"/>
      <c r="AT114" s="964"/>
      <c r="AU114" s="899"/>
      <c r="AV114" s="900"/>
      <c r="AW114" s="900"/>
      <c r="AX114" s="900"/>
      <c r="AY114" s="901"/>
      <c r="AZ114" s="949" t="s">
        <v>415</v>
      </c>
      <c r="BA114" s="950"/>
      <c r="BB114" s="950"/>
      <c r="BC114" s="950"/>
      <c r="BD114" s="950"/>
      <c r="BE114" s="950"/>
      <c r="BF114" s="950"/>
      <c r="BG114" s="950"/>
      <c r="BH114" s="950"/>
      <c r="BI114" s="950"/>
      <c r="BJ114" s="950"/>
      <c r="BK114" s="950"/>
      <c r="BL114" s="950"/>
      <c r="BM114" s="950"/>
      <c r="BN114" s="950"/>
      <c r="BO114" s="950"/>
      <c r="BP114" s="951"/>
      <c r="BQ114" s="919">
        <v>1209716</v>
      </c>
      <c r="BR114" s="920"/>
      <c r="BS114" s="920"/>
      <c r="BT114" s="920"/>
      <c r="BU114" s="920"/>
      <c r="BV114" s="920">
        <v>1216581</v>
      </c>
      <c r="BW114" s="920"/>
      <c r="BX114" s="920"/>
      <c r="BY114" s="920"/>
      <c r="BZ114" s="920"/>
      <c r="CA114" s="920">
        <v>1057083</v>
      </c>
      <c r="CB114" s="920"/>
      <c r="CC114" s="920"/>
      <c r="CD114" s="920"/>
      <c r="CE114" s="920"/>
      <c r="CF114" s="914">
        <v>50.8</v>
      </c>
      <c r="CG114" s="915"/>
      <c r="CH114" s="915"/>
      <c r="CI114" s="915"/>
      <c r="CJ114" s="915"/>
      <c r="CK114" s="945"/>
      <c r="CL114" s="946"/>
      <c r="CM114" s="916" t="s">
        <v>416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406</v>
      </c>
      <c r="DH114" s="959"/>
      <c r="DI114" s="959"/>
      <c r="DJ114" s="959"/>
      <c r="DK114" s="960"/>
      <c r="DL114" s="961" t="s">
        <v>406</v>
      </c>
      <c r="DM114" s="959"/>
      <c r="DN114" s="959"/>
      <c r="DO114" s="959"/>
      <c r="DP114" s="960"/>
      <c r="DQ114" s="961" t="s">
        <v>406</v>
      </c>
      <c r="DR114" s="959"/>
      <c r="DS114" s="959"/>
      <c r="DT114" s="959"/>
      <c r="DU114" s="960"/>
      <c r="DV114" s="962" t="s">
        <v>406</v>
      </c>
      <c r="DW114" s="963"/>
      <c r="DX114" s="963"/>
      <c r="DY114" s="963"/>
      <c r="DZ114" s="964"/>
    </row>
    <row r="115" spans="1:130" s="197" customFormat="1" ht="26.25" customHeight="1" x14ac:dyDescent="0.15">
      <c r="A115" s="954"/>
      <c r="B115" s="955"/>
      <c r="C115" s="950" t="s">
        <v>417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406</v>
      </c>
      <c r="AB115" s="934"/>
      <c r="AC115" s="934"/>
      <c r="AD115" s="934"/>
      <c r="AE115" s="935"/>
      <c r="AF115" s="936" t="s">
        <v>406</v>
      </c>
      <c r="AG115" s="934"/>
      <c r="AH115" s="934"/>
      <c r="AI115" s="934"/>
      <c r="AJ115" s="935"/>
      <c r="AK115" s="936" t="s">
        <v>406</v>
      </c>
      <c r="AL115" s="934"/>
      <c r="AM115" s="934"/>
      <c r="AN115" s="934"/>
      <c r="AO115" s="935"/>
      <c r="AP115" s="937" t="s">
        <v>406</v>
      </c>
      <c r="AQ115" s="938"/>
      <c r="AR115" s="938"/>
      <c r="AS115" s="938"/>
      <c r="AT115" s="939"/>
      <c r="AU115" s="899"/>
      <c r="AV115" s="900"/>
      <c r="AW115" s="900"/>
      <c r="AX115" s="900"/>
      <c r="AY115" s="901"/>
      <c r="AZ115" s="949" t="s">
        <v>418</v>
      </c>
      <c r="BA115" s="950"/>
      <c r="BB115" s="950"/>
      <c r="BC115" s="950"/>
      <c r="BD115" s="950"/>
      <c r="BE115" s="950"/>
      <c r="BF115" s="950"/>
      <c r="BG115" s="950"/>
      <c r="BH115" s="950"/>
      <c r="BI115" s="950"/>
      <c r="BJ115" s="950"/>
      <c r="BK115" s="950"/>
      <c r="BL115" s="950"/>
      <c r="BM115" s="950"/>
      <c r="BN115" s="950"/>
      <c r="BO115" s="950"/>
      <c r="BP115" s="951"/>
      <c r="BQ115" s="919" t="s">
        <v>406</v>
      </c>
      <c r="BR115" s="920"/>
      <c r="BS115" s="920"/>
      <c r="BT115" s="920"/>
      <c r="BU115" s="920"/>
      <c r="BV115" s="920" t="s">
        <v>406</v>
      </c>
      <c r="BW115" s="920"/>
      <c r="BX115" s="920"/>
      <c r="BY115" s="920"/>
      <c r="BZ115" s="920"/>
      <c r="CA115" s="920" t="s">
        <v>406</v>
      </c>
      <c r="CB115" s="920"/>
      <c r="CC115" s="920"/>
      <c r="CD115" s="920"/>
      <c r="CE115" s="920"/>
      <c r="CF115" s="914" t="s">
        <v>406</v>
      </c>
      <c r="CG115" s="915"/>
      <c r="CH115" s="915"/>
      <c r="CI115" s="915"/>
      <c r="CJ115" s="915"/>
      <c r="CK115" s="945"/>
      <c r="CL115" s="946"/>
      <c r="CM115" s="949" t="s">
        <v>419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406</v>
      </c>
      <c r="DH115" s="959"/>
      <c r="DI115" s="959"/>
      <c r="DJ115" s="959"/>
      <c r="DK115" s="960"/>
      <c r="DL115" s="961" t="s">
        <v>406</v>
      </c>
      <c r="DM115" s="959"/>
      <c r="DN115" s="959"/>
      <c r="DO115" s="959"/>
      <c r="DP115" s="960"/>
      <c r="DQ115" s="961" t="s">
        <v>406</v>
      </c>
      <c r="DR115" s="959"/>
      <c r="DS115" s="959"/>
      <c r="DT115" s="959"/>
      <c r="DU115" s="960"/>
      <c r="DV115" s="962" t="s">
        <v>406</v>
      </c>
      <c r="DW115" s="963"/>
      <c r="DX115" s="963"/>
      <c r="DY115" s="963"/>
      <c r="DZ115" s="964"/>
    </row>
    <row r="116" spans="1:130" s="197" customFormat="1" ht="26.25" customHeight="1" x14ac:dyDescent="0.15">
      <c r="A116" s="956"/>
      <c r="B116" s="957"/>
      <c r="C116" s="971" t="s">
        <v>420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406</v>
      </c>
      <c r="AB116" s="959"/>
      <c r="AC116" s="959"/>
      <c r="AD116" s="959"/>
      <c r="AE116" s="960"/>
      <c r="AF116" s="961" t="s">
        <v>406</v>
      </c>
      <c r="AG116" s="959"/>
      <c r="AH116" s="959"/>
      <c r="AI116" s="959"/>
      <c r="AJ116" s="960"/>
      <c r="AK116" s="961" t="s">
        <v>406</v>
      </c>
      <c r="AL116" s="959"/>
      <c r="AM116" s="959"/>
      <c r="AN116" s="959"/>
      <c r="AO116" s="960"/>
      <c r="AP116" s="962" t="s">
        <v>406</v>
      </c>
      <c r="AQ116" s="963"/>
      <c r="AR116" s="963"/>
      <c r="AS116" s="963"/>
      <c r="AT116" s="964"/>
      <c r="AU116" s="899"/>
      <c r="AV116" s="900"/>
      <c r="AW116" s="900"/>
      <c r="AX116" s="900"/>
      <c r="AY116" s="901"/>
      <c r="AZ116" s="949" t="s">
        <v>421</v>
      </c>
      <c r="BA116" s="950"/>
      <c r="BB116" s="950"/>
      <c r="BC116" s="950"/>
      <c r="BD116" s="950"/>
      <c r="BE116" s="950"/>
      <c r="BF116" s="950"/>
      <c r="BG116" s="950"/>
      <c r="BH116" s="950"/>
      <c r="BI116" s="950"/>
      <c r="BJ116" s="950"/>
      <c r="BK116" s="950"/>
      <c r="BL116" s="950"/>
      <c r="BM116" s="950"/>
      <c r="BN116" s="950"/>
      <c r="BO116" s="950"/>
      <c r="BP116" s="951"/>
      <c r="BQ116" s="919" t="s">
        <v>406</v>
      </c>
      <c r="BR116" s="920"/>
      <c r="BS116" s="920"/>
      <c r="BT116" s="920"/>
      <c r="BU116" s="920"/>
      <c r="BV116" s="920" t="s">
        <v>406</v>
      </c>
      <c r="BW116" s="920"/>
      <c r="BX116" s="920"/>
      <c r="BY116" s="920"/>
      <c r="BZ116" s="920"/>
      <c r="CA116" s="920" t="s">
        <v>406</v>
      </c>
      <c r="CB116" s="920"/>
      <c r="CC116" s="920"/>
      <c r="CD116" s="920"/>
      <c r="CE116" s="920"/>
      <c r="CF116" s="914" t="s">
        <v>406</v>
      </c>
      <c r="CG116" s="915"/>
      <c r="CH116" s="915"/>
      <c r="CI116" s="915"/>
      <c r="CJ116" s="915"/>
      <c r="CK116" s="945"/>
      <c r="CL116" s="946"/>
      <c r="CM116" s="916" t="s">
        <v>422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406</v>
      </c>
      <c r="DH116" s="959"/>
      <c r="DI116" s="959"/>
      <c r="DJ116" s="959"/>
      <c r="DK116" s="960"/>
      <c r="DL116" s="961" t="s">
        <v>406</v>
      </c>
      <c r="DM116" s="959"/>
      <c r="DN116" s="959"/>
      <c r="DO116" s="959"/>
      <c r="DP116" s="960"/>
      <c r="DQ116" s="961" t="s">
        <v>406</v>
      </c>
      <c r="DR116" s="959"/>
      <c r="DS116" s="959"/>
      <c r="DT116" s="959"/>
      <c r="DU116" s="960"/>
      <c r="DV116" s="962" t="s">
        <v>406</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423</v>
      </c>
      <c r="Z117" s="884"/>
      <c r="AA117" s="996">
        <v>393962</v>
      </c>
      <c r="AB117" s="966"/>
      <c r="AC117" s="966"/>
      <c r="AD117" s="966"/>
      <c r="AE117" s="967"/>
      <c r="AF117" s="965">
        <v>379333</v>
      </c>
      <c r="AG117" s="966"/>
      <c r="AH117" s="966"/>
      <c r="AI117" s="966"/>
      <c r="AJ117" s="967"/>
      <c r="AK117" s="965">
        <v>333106</v>
      </c>
      <c r="AL117" s="966"/>
      <c r="AM117" s="966"/>
      <c r="AN117" s="966"/>
      <c r="AO117" s="967"/>
      <c r="AP117" s="968"/>
      <c r="AQ117" s="969"/>
      <c r="AR117" s="969"/>
      <c r="AS117" s="969"/>
      <c r="AT117" s="970"/>
      <c r="AU117" s="899"/>
      <c r="AV117" s="900"/>
      <c r="AW117" s="900"/>
      <c r="AX117" s="900"/>
      <c r="AY117" s="901"/>
      <c r="AZ117" s="995" t="s">
        <v>424</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397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395</v>
      </c>
      <c r="AB118" s="883"/>
      <c r="AC118" s="883"/>
      <c r="AD118" s="883"/>
      <c r="AE118" s="884"/>
      <c r="AF118" s="882" t="s">
        <v>284</v>
      </c>
      <c r="AG118" s="883"/>
      <c r="AH118" s="883"/>
      <c r="AI118" s="883"/>
      <c r="AJ118" s="884"/>
      <c r="AK118" s="882" t="s">
        <v>283</v>
      </c>
      <c r="AL118" s="883"/>
      <c r="AM118" s="883"/>
      <c r="AN118" s="883"/>
      <c r="AO118" s="884"/>
      <c r="AP118" s="990" t="s">
        <v>396</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426</v>
      </c>
      <c r="BP118" s="994"/>
      <c r="BQ118" s="985">
        <v>4853353</v>
      </c>
      <c r="BR118" s="986"/>
      <c r="BS118" s="986"/>
      <c r="BT118" s="986"/>
      <c r="BU118" s="986"/>
      <c r="BV118" s="986">
        <v>4813227</v>
      </c>
      <c r="BW118" s="986"/>
      <c r="BX118" s="986"/>
      <c r="BY118" s="986"/>
      <c r="BZ118" s="986"/>
      <c r="CA118" s="986">
        <v>4572203</v>
      </c>
      <c r="CB118" s="986"/>
      <c r="CC118" s="986"/>
      <c r="CD118" s="986"/>
      <c r="CE118" s="986"/>
      <c r="CF118" s="987"/>
      <c r="CG118" s="988"/>
      <c r="CH118" s="988"/>
      <c r="CI118" s="988"/>
      <c r="CJ118" s="989"/>
      <c r="CK118" s="945"/>
      <c r="CL118" s="946"/>
      <c r="CM118" s="916" t="s">
        <v>427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v>191476</v>
      </c>
      <c r="DH118" s="959"/>
      <c r="DI118" s="959"/>
      <c r="DJ118" s="959"/>
      <c r="DK118" s="960"/>
      <c r="DL118" s="961">
        <v>176564</v>
      </c>
      <c r="DM118" s="959"/>
      <c r="DN118" s="959"/>
      <c r="DO118" s="959"/>
      <c r="DP118" s="960"/>
      <c r="DQ118" s="961">
        <v>161564</v>
      </c>
      <c r="DR118" s="959"/>
      <c r="DS118" s="959"/>
      <c r="DT118" s="959"/>
      <c r="DU118" s="960"/>
      <c r="DV118" s="962">
        <v>7.8</v>
      </c>
      <c r="DW118" s="963"/>
      <c r="DX118" s="963"/>
      <c r="DY118" s="963"/>
      <c r="DZ118" s="964"/>
    </row>
    <row r="119" spans="1:130" s="197" customFormat="1" ht="26.25" customHeight="1" x14ac:dyDescent="0.15">
      <c r="A119" s="974" t="s">
        <v>400</v>
      </c>
      <c r="B119" s="944"/>
      <c r="C119" s="923" t="s">
        <v>401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428</v>
      </c>
      <c r="AV119" s="978"/>
      <c r="AW119" s="978"/>
      <c r="AX119" s="978"/>
      <c r="AY119" s="979"/>
      <c r="AZ119" s="940" t="s">
        <v>429</v>
      </c>
      <c r="BA119" s="887"/>
      <c r="BB119" s="887"/>
      <c r="BC119" s="887"/>
      <c r="BD119" s="887"/>
      <c r="BE119" s="887"/>
      <c r="BF119" s="887"/>
      <c r="BG119" s="887"/>
      <c r="BH119" s="887"/>
      <c r="BI119" s="887"/>
      <c r="BJ119" s="887"/>
      <c r="BK119" s="887"/>
      <c r="BL119" s="887"/>
      <c r="BM119" s="887"/>
      <c r="BN119" s="887"/>
      <c r="BO119" s="887"/>
      <c r="BP119" s="888"/>
      <c r="BQ119" s="926">
        <v>1415792</v>
      </c>
      <c r="BR119" s="927"/>
      <c r="BS119" s="927"/>
      <c r="BT119" s="927"/>
      <c r="BU119" s="927"/>
      <c r="BV119" s="927">
        <v>1441985</v>
      </c>
      <c r="BW119" s="927"/>
      <c r="BX119" s="927"/>
      <c r="BY119" s="927"/>
      <c r="BZ119" s="927"/>
      <c r="CA119" s="927">
        <v>1550172</v>
      </c>
      <c r="CB119" s="927"/>
      <c r="CC119" s="927"/>
      <c r="CD119" s="927"/>
      <c r="CE119" s="927"/>
      <c r="CF119" s="941">
        <v>74.5</v>
      </c>
      <c r="CG119" s="942"/>
      <c r="CH119" s="942"/>
      <c r="CI119" s="942"/>
      <c r="CJ119" s="942"/>
      <c r="CK119" s="947"/>
      <c r="CL119" s="948"/>
      <c r="CM119" s="1004" t="s">
        <v>430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405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431</v>
      </c>
      <c r="BA120" s="950"/>
      <c r="BB120" s="950"/>
      <c r="BC120" s="950"/>
      <c r="BD120" s="950"/>
      <c r="BE120" s="950"/>
      <c r="BF120" s="950"/>
      <c r="BG120" s="950"/>
      <c r="BH120" s="950"/>
      <c r="BI120" s="950"/>
      <c r="BJ120" s="950"/>
      <c r="BK120" s="950"/>
      <c r="BL120" s="950"/>
      <c r="BM120" s="950"/>
      <c r="BN120" s="950"/>
      <c r="BO120" s="950"/>
      <c r="BP120" s="951"/>
      <c r="BQ120" s="919" t="s">
        <v>108</v>
      </c>
      <c r="BR120" s="920"/>
      <c r="BS120" s="920"/>
      <c r="BT120" s="920"/>
      <c r="BU120" s="920"/>
      <c r="BV120" s="920" t="s">
        <v>108</v>
      </c>
      <c r="BW120" s="920"/>
      <c r="BX120" s="920"/>
      <c r="BY120" s="920"/>
      <c r="BZ120" s="920"/>
      <c r="CA120" s="920" t="s">
        <v>108</v>
      </c>
      <c r="CB120" s="920"/>
      <c r="CC120" s="920"/>
      <c r="CD120" s="920"/>
      <c r="CE120" s="920"/>
      <c r="CF120" s="914" t="s">
        <v>108</v>
      </c>
      <c r="CG120" s="915"/>
      <c r="CH120" s="915"/>
      <c r="CI120" s="915"/>
      <c r="CJ120" s="915"/>
      <c r="CK120" s="1013" t="s">
        <v>432</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t="s">
        <v>108</v>
      </c>
      <c r="DH120" s="927"/>
      <c r="DI120" s="927"/>
      <c r="DJ120" s="927"/>
      <c r="DK120" s="927"/>
      <c r="DL120" s="927">
        <v>274802</v>
      </c>
      <c r="DM120" s="927"/>
      <c r="DN120" s="927"/>
      <c r="DO120" s="927"/>
      <c r="DP120" s="927"/>
      <c r="DQ120" s="927">
        <v>258164</v>
      </c>
      <c r="DR120" s="927"/>
      <c r="DS120" s="927"/>
      <c r="DT120" s="927"/>
      <c r="DU120" s="927"/>
      <c r="DV120" s="928">
        <v>12.4</v>
      </c>
      <c r="DW120" s="928"/>
      <c r="DX120" s="928"/>
      <c r="DY120" s="928"/>
      <c r="DZ120" s="929"/>
    </row>
    <row r="121" spans="1:130" s="197" customFormat="1" ht="26.25" customHeight="1" x14ac:dyDescent="0.15">
      <c r="A121" s="975"/>
      <c r="B121" s="946"/>
      <c r="C121" s="1010" t="s">
        <v>433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434</v>
      </c>
      <c r="BA121" s="971"/>
      <c r="BB121" s="971"/>
      <c r="BC121" s="971"/>
      <c r="BD121" s="971"/>
      <c r="BE121" s="971"/>
      <c r="BF121" s="971"/>
      <c r="BG121" s="971"/>
      <c r="BH121" s="971"/>
      <c r="BI121" s="971"/>
      <c r="BJ121" s="971"/>
      <c r="BK121" s="971"/>
      <c r="BL121" s="971"/>
      <c r="BM121" s="971"/>
      <c r="BN121" s="971"/>
      <c r="BO121" s="971"/>
      <c r="BP121" s="972"/>
      <c r="BQ121" s="985">
        <v>2711573</v>
      </c>
      <c r="BR121" s="986"/>
      <c r="BS121" s="986"/>
      <c r="BT121" s="986"/>
      <c r="BU121" s="986"/>
      <c r="BV121" s="986">
        <v>2691225</v>
      </c>
      <c r="BW121" s="986"/>
      <c r="BX121" s="986"/>
      <c r="BY121" s="986"/>
      <c r="BZ121" s="986"/>
      <c r="CA121" s="986">
        <v>2662312</v>
      </c>
      <c r="CB121" s="986"/>
      <c r="CC121" s="986"/>
      <c r="CD121" s="986"/>
      <c r="CE121" s="986"/>
      <c r="CF121" s="1024">
        <v>127.9</v>
      </c>
      <c r="CG121" s="1025"/>
      <c r="CH121" s="1025"/>
      <c r="CI121" s="1025"/>
      <c r="CJ121" s="1025"/>
      <c r="CK121" s="1016"/>
      <c r="CL121" s="1017"/>
      <c r="CM121" s="1017"/>
      <c r="CN121" s="1017"/>
      <c r="CO121" s="1018"/>
      <c r="CP121" s="1007" t="s">
        <v>377</v>
      </c>
      <c r="CQ121" s="1008"/>
      <c r="CR121" s="1008"/>
      <c r="CS121" s="1008"/>
      <c r="CT121" s="1008"/>
      <c r="CU121" s="1008"/>
      <c r="CV121" s="1008"/>
      <c r="CW121" s="1008"/>
      <c r="CX121" s="1008"/>
      <c r="CY121" s="1008"/>
      <c r="CZ121" s="1008"/>
      <c r="DA121" s="1008"/>
      <c r="DB121" s="1008"/>
      <c r="DC121" s="1008"/>
      <c r="DD121" s="1008"/>
      <c r="DE121" s="1008"/>
      <c r="DF121" s="1009"/>
      <c r="DG121" s="919" t="s">
        <v>108</v>
      </c>
      <c r="DH121" s="920"/>
      <c r="DI121" s="920"/>
      <c r="DJ121" s="920"/>
      <c r="DK121" s="920"/>
      <c r="DL121" s="920" t="s">
        <v>108</v>
      </c>
      <c r="DM121" s="920"/>
      <c r="DN121" s="920"/>
      <c r="DO121" s="920"/>
      <c r="DP121" s="920"/>
      <c r="DQ121" s="920" t="s">
        <v>108</v>
      </c>
      <c r="DR121" s="920"/>
      <c r="DS121" s="920"/>
      <c r="DT121" s="920"/>
      <c r="DU121" s="920"/>
      <c r="DV121" s="921" t="s">
        <v>108</v>
      </c>
      <c r="DW121" s="921"/>
      <c r="DX121" s="921"/>
      <c r="DY121" s="921"/>
      <c r="DZ121" s="922"/>
    </row>
    <row r="122" spans="1:130" s="197" customFormat="1" ht="26.25" customHeight="1" x14ac:dyDescent="0.15">
      <c r="A122" s="975"/>
      <c r="B122" s="946"/>
      <c r="C122" s="916" t="s">
        <v>416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435</v>
      </c>
      <c r="BP122" s="994"/>
      <c r="BQ122" s="1034">
        <v>4127365</v>
      </c>
      <c r="BR122" s="1035"/>
      <c r="BS122" s="1035"/>
      <c r="BT122" s="1035"/>
      <c r="BU122" s="1035"/>
      <c r="BV122" s="1035">
        <v>4133210</v>
      </c>
      <c r="BW122" s="1035"/>
      <c r="BX122" s="1035"/>
      <c r="BY122" s="1035"/>
      <c r="BZ122" s="1035"/>
      <c r="CA122" s="1035">
        <v>4212484</v>
      </c>
      <c r="CB122" s="1035"/>
      <c r="CC122" s="1035"/>
      <c r="CD122" s="1035"/>
      <c r="CE122" s="1035"/>
      <c r="CF122" s="987"/>
      <c r="CG122" s="988"/>
      <c r="CH122" s="988"/>
      <c r="CI122" s="988"/>
      <c r="CJ122" s="989"/>
      <c r="CK122" s="1016"/>
      <c r="CL122" s="1017"/>
      <c r="CM122" s="1017"/>
      <c r="CN122" s="1017"/>
      <c r="CO122" s="1018"/>
      <c r="CP122" s="1007" t="s">
        <v>436</v>
      </c>
      <c r="CQ122" s="1008"/>
      <c r="CR122" s="1008"/>
      <c r="CS122" s="1008"/>
      <c r="CT122" s="1008"/>
      <c r="CU122" s="1008"/>
      <c r="CV122" s="1008"/>
      <c r="CW122" s="1008"/>
      <c r="CX122" s="1008"/>
      <c r="CY122" s="1008"/>
      <c r="CZ122" s="1008"/>
      <c r="DA122" s="1008"/>
      <c r="DB122" s="1008"/>
      <c r="DC122" s="1008"/>
      <c r="DD122" s="1008"/>
      <c r="DE122" s="1008"/>
      <c r="DF122" s="1009"/>
      <c r="DG122" s="919" t="s">
        <v>437</v>
      </c>
      <c r="DH122" s="920"/>
      <c r="DI122" s="920"/>
      <c r="DJ122" s="920"/>
      <c r="DK122" s="920"/>
      <c r="DL122" s="920" t="s">
        <v>437</v>
      </c>
      <c r="DM122" s="920"/>
      <c r="DN122" s="920"/>
      <c r="DO122" s="920"/>
      <c r="DP122" s="920"/>
      <c r="DQ122" s="920" t="s">
        <v>437</v>
      </c>
      <c r="DR122" s="920"/>
      <c r="DS122" s="920"/>
      <c r="DT122" s="920"/>
      <c r="DU122" s="920"/>
      <c r="DV122" s="921" t="s">
        <v>437</v>
      </c>
      <c r="DW122" s="921"/>
      <c r="DX122" s="921"/>
      <c r="DY122" s="921"/>
      <c r="DZ122" s="922"/>
    </row>
    <row r="123" spans="1:130" s="197" customFormat="1" ht="26.25" customHeight="1" thickBot="1" x14ac:dyDescent="0.2">
      <c r="A123" s="975"/>
      <c r="B123" s="946"/>
      <c r="C123" s="916" t="s">
        <v>422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437</v>
      </c>
      <c r="AB123" s="959"/>
      <c r="AC123" s="959"/>
      <c r="AD123" s="959"/>
      <c r="AE123" s="960"/>
      <c r="AF123" s="961" t="s">
        <v>437</v>
      </c>
      <c r="AG123" s="959"/>
      <c r="AH123" s="959"/>
      <c r="AI123" s="959"/>
      <c r="AJ123" s="960"/>
      <c r="AK123" s="961" t="s">
        <v>437</v>
      </c>
      <c r="AL123" s="959"/>
      <c r="AM123" s="959"/>
      <c r="AN123" s="959"/>
      <c r="AO123" s="960"/>
      <c r="AP123" s="962" t="s">
        <v>437</v>
      </c>
      <c r="AQ123" s="963"/>
      <c r="AR123" s="963"/>
      <c r="AS123" s="963"/>
      <c r="AT123" s="964"/>
      <c r="AU123" s="1031" t="s">
        <v>438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35.700000000000003</v>
      </c>
      <c r="BR123" s="1027"/>
      <c r="BS123" s="1027"/>
      <c r="BT123" s="1027"/>
      <c r="BU123" s="1027"/>
      <c r="BV123" s="1027">
        <v>33.700000000000003</v>
      </c>
      <c r="BW123" s="1027"/>
      <c r="BX123" s="1027"/>
      <c r="BY123" s="1027"/>
      <c r="BZ123" s="1027"/>
      <c r="CA123" s="1027">
        <v>17.2</v>
      </c>
      <c r="CB123" s="1027"/>
      <c r="CC123" s="1027"/>
      <c r="CD123" s="1027"/>
      <c r="CE123" s="1027"/>
      <c r="CF123" s="1028"/>
      <c r="CG123" s="1029"/>
      <c r="CH123" s="1029"/>
      <c r="CI123" s="1029"/>
      <c r="CJ123" s="1030"/>
      <c r="CK123" s="1016"/>
      <c r="CL123" s="1017"/>
      <c r="CM123" s="1017"/>
      <c r="CN123" s="1017"/>
      <c r="CO123" s="1018"/>
      <c r="CP123" s="1007" t="s">
        <v>439</v>
      </c>
      <c r="CQ123" s="1008"/>
      <c r="CR123" s="1008"/>
      <c r="CS123" s="1008"/>
      <c r="CT123" s="1008"/>
      <c r="CU123" s="1008"/>
      <c r="CV123" s="1008"/>
      <c r="CW123" s="1008"/>
      <c r="CX123" s="1008"/>
      <c r="CY123" s="1008"/>
      <c r="CZ123" s="1008"/>
      <c r="DA123" s="1008"/>
      <c r="DB123" s="1008"/>
      <c r="DC123" s="1008"/>
      <c r="DD123" s="1008"/>
      <c r="DE123" s="1008"/>
      <c r="DF123" s="1009"/>
      <c r="DG123" s="958" t="s">
        <v>437</v>
      </c>
      <c r="DH123" s="959"/>
      <c r="DI123" s="959"/>
      <c r="DJ123" s="959"/>
      <c r="DK123" s="960"/>
      <c r="DL123" s="961" t="s">
        <v>437</v>
      </c>
      <c r="DM123" s="959"/>
      <c r="DN123" s="959"/>
      <c r="DO123" s="959"/>
      <c r="DP123" s="960"/>
      <c r="DQ123" s="961" t="s">
        <v>437</v>
      </c>
      <c r="DR123" s="959"/>
      <c r="DS123" s="959"/>
      <c r="DT123" s="959"/>
      <c r="DU123" s="960"/>
      <c r="DV123" s="962" t="s">
        <v>437</v>
      </c>
      <c r="DW123" s="963"/>
      <c r="DX123" s="963"/>
      <c r="DY123" s="963"/>
      <c r="DZ123" s="964"/>
    </row>
    <row r="124" spans="1:130" s="197" customFormat="1" ht="26.25" customHeight="1" x14ac:dyDescent="0.15">
      <c r="A124" s="975"/>
      <c r="B124" s="946"/>
      <c r="C124" s="916" t="s">
        <v>425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437</v>
      </c>
      <c r="AB124" s="959"/>
      <c r="AC124" s="959"/>
      <c r="AD124" s="959"/>
      <c r="AE124" s="960"/>
      <c r="AF124" s="961" t="s">
        <v>437</v>
      </c>
      <c r="AG124" s="959"/>
      <c r="AH124" s="959"/>
      <c r="AI124" s="959"/>
      <c r="AJ124" s="960"/>
      <c r="AK124" s="961" t="s">
        <v>437</v>
      </c>
      <c r="AL124" s="959"/>
      <c r="AM124" s="959"/>
      <c r="AN124" s="959"/>
      <c r="AO124" s="960"/>
      <c r="AP124" s="962" t="s">
        <v>437</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v>280219</v>
      </c>
      <c r="DH124" s="998"/>
      <c r="DI124" s="998"/>
      <c r="DJ124" s="998"/>
      <c r="DK124" s="999"/>
      <c r="DL124" s="1000" t="s">
        <v>437</v>
      </c>
      <c r="DM124" s="998"/>
      <c r="DN124" s="998"/>
      <c r="DO124" s="998"/>
      <c r="DP124" s="999"/>
      <c r="DQ124" s="1000" t="s">
        <v>437</v>
      </c>
      <c r="DR124" s="998"/>
      <c r="DS124" s="998"/>
      <c r="DT124" s="998"/>
      <c r="DU124" s="999"/>
      <c r="DV124" s="1001" t="s">
        <v>437</v>
      </c>
      <c r="DW124" s="1002"/>
      <c r="DX124" s="1002"/>
      <c r="DY124" s="1002"/>
      <c r="DZ124" s="1003"/>
    </row>
    <row r="125" spans="1:130" s="197" customFormat="1" ht="26.25" customHeight="1" thickBot="1" x14ac:dyDescent="0.2">
      <c r="A125" s="975"/>
      <c r="B125" s="946"/>
      <c r="C125" s="916" t="s">
        <v>427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437</v>
      </c>
      <c r="AB125" s="959"/>
      <c r="AC125" s="959"/>
      <c r="AD125" s="959"/>
      <c r="AE125" s="960"/>
      <c r="AF125" s="961" t="s">
        <v>437</v>
      </c>
      <c r="AG125" s="959"/>
      <c r="AH125" s="959"/>
      <c r="AI125" s="959"/>
      <c r="AJ125" s="960"/>
      <c r="AK125" s="961" t="s">
        <v>437</v>
      </c>
      <c r="AL125" s="959"/>
      <c r="AM125" s="959"/>
      <c r="AN125" s="959"/>
      <c r="AO125" s="960"/>
      <c r="AP125" s="962" t="s">
        <v>437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437</v>
      </c>
      <c r="DH125" s="927"/>
      <c r="DI125" s="927"/>
      <c r="DJ125" s="927"/>
      <c r="DK125" s="927"/>
      <c r="DL125" s="927" t="s">
        <v>437</v>
      </c>
      <c r="DM125" s="927"/>
      <c r="DN125" s="927"/>
      <c r="DO125" s="927"/>
      <c r="DP125" s="927"/>
      <c r="DQ125" s="927" t="s">
        <v>437</v>
      </c>
      <c r="DR125" s="927"/>
      <c r="DS125" s="927"/>
      <c r="DT125" s="927"/>
      <c r="DU125" s="927"/>
      <c r="DV125" s="928" t="s">
        <v>437</v>
      </c>
      <c r="DW125" s="928"/>
      <c r="DX125" s="928"/>
      <c r="DY125" s="928"/>
      <c r="DZ125" s="929"/>
    </row>
    <row r="126" spans="1:130" s="197" customFormat="1" ht="26.25" customHeight="1" x14ac:dyDescent="0.15">
      <c r="A126" s="975"/>
      <c r="B126" s="946"/>
      <c r="C126" s="916" t="s">
        <v>430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437</v>
      </c>
      <c r="AB126" s="959"/>
      <c r="AC126" s="959"/>
      <c r="AD126" s="959"/>
      <c r="AE126" s="960"/>
      <c r="AF126" s="961" t="s">
        <v>437</v>
      </c>
      <c r="AG126" s="959"/>
      <c r="AH126" s="959"/>
      <c r="AI126" s="959"/>
      <c r="AJ126" s="960"/>
      <c r="AK126" s="961" t="s">
        <v>437</v>
      </c>
      <c r="AL126" s="959"/>
      <c r="AM126" s="959"/>
      <c r="AN126" s="959"/>
      <c r="AO126" s="960"/>
      <c r="AP126" s="962" t="s">
        <v>437</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437</v>
      </c>
      <c r="DH126" s="920"/>
      <c r="DI126" s="920"/>
      <c r="DJ126" s="920"/>
      <c r="DK126" s="920"/>
      <c r="DL126" s="920" t="s">
        <v>437</v>
      </c>
      <c r="DM126" s="920"/>
      <c r="DN126" s="920"/>
      <c r="DO126" s="920"/>
      <c r="DP126" s="920"/>
      <c r="DQ126" s="920" t="s">
        <v>437</v>
      </c>
      <c r="DR126" s="920"/>
      <c r="DS126" s="920"/>
      <c r="DT126" s="920"/>
      <c r="DU126" s="920"/>
      <c r="DV126" s="921" t="s">
        <v>437</v>
      </c>
      <c r="DW126" s="921"/>
      <c r="DX126" s="921"/>
      <c r="DY126" s="921"/>
      <c r="DZ126" s="922"/>
    </row>
    <row r="127" spans="1:130" s="197" customFormat="1" ht="26.25" customHeight="1" thickBot="1" x14ac:dyDescent="0.2">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437</v>
      </c>
      <c r="AB127" s="959"/>
      <c r="AC127" s="959"/>
      <c r="AD127" s="959"/>
      <c r="AE127" s="960"/>
      <c r="AF127" s="961" t="s">
        <v>437</v>
      </c>
      <c r="AG127" s="959"/>
      <c r="AH127" s="959"/>
      <c r="AI127" s="959"/>
      <c r="AJ127" s="960"/>
      <c r="AK127" s="961" t="s">
        <v>437</v>
      </c>
      <c r="AL127" s="959"/>
      <c r="AM127" s="959"/>
      <c r="AN127" s="959"/>
      <c r="AO127" s="960"/>
      <c r="AP127" s="962" t="s">
        <v>437</v>
      </c>
      <c r="AQ127" s="963"/>
      <c r="AR127" s="963"/>
      <c r="AS127" s="963"/>
      <c r="AT127" s="964"/>
      <c r="AU127" s="233"/>
      <c r="AV127" s="233"/>
      <c r="AW127" s="233"/>
      <c r="AX127" s="886" t="s">
        <v>449</v>
      </c>
      <c r="AY127" s="887"/>
      <c r="AZ127" s="887"/>
      <c r="BA127" s="887"/>
      <c r="BB127" s="887"/>
      <c r="BC127" s="887"/>
      <c r="BD127" s="887"/>
      <c r="BE127" s="888"/>
      <c r="BF127" s="1041" t="s">
        <v>437</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451</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t="s">
        <v>454</v>
      </c>
      <c r="AB128" s="1090"/>
      <c r="AC128" s="1090"/>
      <c r="AD128" s="1090"/>
      <c r="AE128" s="1091"/>
      <c r="AF128" s="1092" t="s">
        <v>454</v>
      </c>
      <c r="AG128" s="1090"/>
      <c r="AH128" s="1090"/>
      <c r="AI128" s="1090"/>
      <c r="AJ128" s="1091"/>
      <c r="AK128" s="1092" t="s">
        <v>454</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456</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457</v>
      </c>
      <c r="X129" s="1061"/>
      <c r="Y129" s="1061"/>
      <c r="Z129" s="1062"/>
      <c r="AA129" s="958">
        <v>2255370</v>
      </c>
      <c r="AB129" s="959"/>
      <c r="AC129" s="959"/>
      <c r="AD129" s="959"/>
      <c r="AE129" s="960"/>
      <c r="AF129" s="961">
        <v>2251293</v>
      </c>
      <c r="AG129" s="959"/>
      <c r="AH129" s="959"/>
      <c r="AI129" s="959"/>
      <c r="AJ129" s="960"/>
      <c r="AK129" s="961">
        <v>2308881</v>
      </c>
      <c r="AL129" s="959"/>
      <c r="AM129" s="959"/>
      <c r="AN129" s="959"/>
      <c r="AO129" s="960"/>
      <c r="AP129" s="1063"/>
      <c r="AQ129" s="1064"/>
      <c r="AR129" s="1064"/>
      <c r="AS129" s="1064"/>
      <c r="AT129" s="1065"/>
      <c r="AU129" s="235"/>
      <c r="AV129" s="235"/>
      <c r="AW129" s="235"/>
      <c r="AX129" s="1054" t="s">
        <v>458</v>
      </c>
      <c r="AY129" s="950"/>
      <c r="AZ129" s="950"/>
      <c r="BA129" s="950"/>
      <c r="BB129" s="950"/>
      <c r="BC129" s="950"/>
      <c r="BD129" s="950"/>
      <c r="BE129" s="951"/>
      <c r="BF129" s="1055">
        <v>6.8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460</v>
      </c>
      <c r="X130" s="1061"/>
      <c r="Y130" s="1061"/>
      <c r="Z130" s="1062"/>
      <c r="AA130" s="958">
        <v>222068</v>
      </c>
      <c r="AB130" s="959"/>
      <c r="AC130" s="959"/>
      <c r="AD130" s="959"/>
      <c r="AE130" s="960"/>
      <c r="AF130" s="961">
        <v>236069</v>
      </c>
      <c r="AG130" s="959"/>
      <c r="AH130" s="959"/>
      <c r="AI130" s="959"/>
      <c r="AJ130" s="960"/>
      <c r="AK130" s="961">
        <v>227250</v>
      </c>
      <c r="AL130" s="959"/>
      <c r="AM130" s="959"/>
      <c r="AN130" s="959"/>
      <c r="AO130" s="960"/>
      <c r="AP130" s="1063"/>
      <c r="AQ130" s="1064"/>
      <c r="AR130" s="1064"/>
      <c r="AS130" s="1064"/>
      <c r="AT130" s="1065"/>
      <c r="AU130" s="235"/>
      <c r="AV130" s="235"/>
      <c r="AW130" s="235"/>
      <c r="AX130" s="1113" t="s">
        <v>461</v>
      </c>
      <c r="AY130" s="1045"/>
      <c r="AZ130" s="1045"/>
      <c r="BA130" s="1045"/>
      <c r="BB130" s="1045"/>
      <c r="BC130" s="1045"/>
      <c r="BD130" s="1045"/>
      <c r="BE130" s="1046"/>
      <c r="BF130" s="1075">
        <v>17.2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462</v>
      </c>
      <c r="X131" s="1084"/>
      <c r="Y131" s="1084"/>
      <c r="Z131" s="1085"/>
      <c r="AA131" s="997">
        <v>2033302</v>
      </c>
      <c r="AB131" s="998"/>
      <c r="AC131" s="998"/>
      <c r="AD131" s="998"/>
      <c r="AE131" s="999"/>
      <c r="AF131" s="1000">
        <v>2015224</v>
      </c>
      <c r="AG131" s="998"/>
      <c r="AH131" s="998"/>
      <c r="AI131" s="998"/>
      <c r="AJ131" s="999"/>
      <c r="AK131" s="1000">
        <v>2081631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463</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464</v>
      </c>
      <c r="W132" s="1101"/>
      <c r="X132" s="1101"/>
      <c r="Y132" s="1101"/>
      <c r="Z132" s="1102"/>
      <c r="AA132" s="1103">
        <v>8.4539335520000005</v>
      </c>
      <c r="AB132" s="1104"/>
      <c r="AC132" s="1104"/>
      <c r="AD132" s="1104"/>
      <c r="AE132" s="1105"/>
      <c r="AF132" s="1106">
        <v>7.10908564</v>
      </c>
      <c r="AG132" s="1104"/>
      <c r="AH132" s="1104"/>
      <c r="AI132" s="1104"/>
      <c r="AJ132" s="1105"/>
      <c r="AK132" s="1106">
        <v>5.0852432539999999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465</v>
      </c>
      <c r="W133" s="1108"/>
      <c r="X133" s="1108"/>
      <c r="Y133" s="1108"/>
      <c r="Z133" s="1109"/>
      <c r="AA133" s="1110">
        <v>9</v>
      </c>
      <c r="AB133" s="1111"/>
      <c r="AC133" s="1111"/>
      <c r="AD133" s="1111"/>
      <c r="AE133" s="1112"/>
      <c r="AF133" s="1110">
        <v>8.1999999999999993</v>
      </c>
      <c r="AG133" s="1111"/>
      <c r="AH133" s="1111"/>
      <c r="AI133" s="1111"/>
      <c r="AJ133" s="1112"/>
      <c r="AK133" s="1110">
        <v>6.8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466</v>
      </c>
      <c r="B5" s="246"/>
      <c r="C5" s="246"/>
      <c r="D5" s="246"/>
      <c r="E5" s="246"/>
      <c r="F5" s="246"/>
      <c r="G5" s="246"/>
      <c r="H5" s="246"/>
      <c r="I5" s="246"/>
      <c r="J5" s="246"/>
      <c r="K5" s="246"/>
      <c r="L5" s="246"/>
      <c r="M5" s="246"/>
      <c r="N5" s="246"/>
      <c r="O5" s="247"/>
    </row>
    <row r="6" spans="1:16" x14ac:dyDescent="0.15">
      <c r="A6" s="248"/>
      <c r="B6" s="244"/>
      <c r="C6" s="244"/>
      <c r="D6" s="244"/>
      <c r="E6" s="244"/>
      <c r="F6" s="244"/>
      <c r="G6" s="249" t="s">
        <v>467</v>
      </c>
      <c r="H6" s="249"/>
      <c r="I6" s="249"/>
      <c r="J6" s="249"/>
      <c r="K6" s="244"/>
      <c r="L6" s="244"/>
      <c r="M6" s="244"/>
      <c r="N6" s="244"/>
    </row>
    <row r="7" spans="1:16" x14ac:dyDescent="0.15">
      <c r="A7" s="248"/>
      <c r="B7" s="244"/>
      <c r="C7" s="244"/>
      <c r="D7" s="244"/>
      <c r="E7" s="244"/>
      <c r="F7" s="244"/>
      <c r="G7" s="251"/>
      <c r="H7" s="252"/>
      <c r="I7" s="252"/>
      <c r="J7" s="253"/>
      <c r="K7" s="1117" t="s">
        <v>468</v>
      </c>
      <c r="L7" s="254"/>
      <c r="M7" s="255" t="s">
        <v>469</v>
      </c>
      <c r="N7" s="256"/>
    </row>
    <row r="8" spans="1:16" x14ac:dyDescent="0.15">
      <c r="A8" s="248"/>
      <c r="B8" s="244"/>
      <c r="C8" s="244"/>
      <c r="D8" s="244"/>
      <c r="E8" s="244"/>
      <c r="F8" s="244"/>
      <c r="G8" s="257"/>
      <c r="H8" s="258"/>
      <c r="I8" s="258"/>
      <c r="J8" s="259"/>
      <c r="K8" s="1118"/>
      <c r="L8" s="260" t="s">
        <v>470</v>
      </c>
      <c r="M8" s="261" t="s">
        <v>471</v>
      </c>
      <c r="N8" s="262" t="s">
        <v>472</v>
      </c>
    </row>
    <row r="9" spans="1:16" x14ac:dyDescent="0.15">
      <c r="A9" s="248"/>
      <c r="B9" s="244"/>
      <c r="C9" s="244"/>
      <c r="D9" s="244"/>
      <c r="E9" s="244"/>
      <c r="F9" s="244"/>
      <c r="G9" s="1119" t="s">
        <v>473</v>
      </c>
      <c r="H9" s="1120"/>
      <c r="I9" s="1120"/>
      <c r="J9" s="1121"/>
      <c r="K9" s="263">
        <v>783287</v>
      </c>
      <c r="L9" s="264">
        <v>106353</v>
      </c>
      <c r="M9" s="265">
        <v>114146</v>
      </c>
      <c r="N9" s="266">
        <v>-6.8</v>
      </c>
    </row>
    <row r="10" spans="1:16" x14ac:dyDescent="0.15">
      <c r="A10" s="248"/>
      <c r="B10" s="244"/>
      <c r="C10" s="244"/>
      <c r="D10" s="244"/>
      <c r="E10" s="244"/>
      <c r="F10" s="244"/>
      <c r="G10" s="1119" t="s">
        <v>474</v>
      </c>
      <c r="H10" s="1120"/>
      <c r="I10" s="1120"/>
      <c r="J10" s="1121"/>
      <c r="K10" s="267">
        <v>31471</v>
      </c>
      <c r="L10" s="268">
        <v>4273</v>
      </c>
      <c r="M10" s="269">
        <v>10658</v>
      </c>
      <c r="N10" s="270">
        <v>-59.9</v>
      </c>
    </row>
    <row r="11" spans="1:16" ht="13.5" customHeight="1" x14ac:dyDescent="0.15">
      <c r="A11" s="248"/>
      <c r="B11" s="244"/>
      <c r="C11" s="244"/>
      <c r="D11" s="244"/>
      <c r="E11" s="244"/>
      <c r="F11" s="244"/>
      <c r="G11" s="1119" t="s">
        <v>475</v>
      </c>
      <c r="H11" s="1120"/>
      <c r="I11" s="1120"/>
      <c r="J11" s="1121"/>
      <c r="K11" s="267">
        <v>85252</v>
      </c>
      <c r="L11" s="268">
        <v>11575</v>
      </c>
      <c r="M11" s="269">
        <v>17529</v>
      </c>
      <c r="N11" s="270">
        <v>-34</v>
      </c>
    </row>
    <row r="12" spans="1:16" ht="13.5" customHeight="1" x14ac:dyDescent="0.15">
      <c r="A12" s="248"/>
      <c r="B12" s="244"/>
      <c r="C12" s="244"/>
      <c r="D12" s="244"/>
      <c r="E12" s="244"/>
      <c r="F12" s="244"/>
      <c r="G12" s="1119" t="s">
        <v>476</v>
      </c>
      <c r="H12" s="1120"/>
      <c r="I12" s="1120"/>
      <c r="J12" s="1121"/>
      <c r="K12" s="267">
        <v>20336</v>
      </c>
      <c r="L12" s="268">
        <v>2761</v>
      </c>
      <c r="M12" s="269">
        <v>1257</v>
      </c>
      <c r="N12" s="270">
        <v>119.6</v>
      </c>
    </row>
    <row r="13" spans="1:16" ht="13.5" customHeight="1" x14ac:dyDescent="0.15">
      <c r="A13" s="248"/>
      <c r="B13" s="244"/>
      <c r="C13" s="244"/>
      <c r="D13" s="244"/>
      <c r="E13" s="244"/>
      <c r="F13" s="244"/>
      <c r="G13" s="1119" t="s">
        <v>477</v>
      </c>
      <c r="H13" s="1120"/>
      <c r="I13" s="1120"/>
      <c r="J13" s="1121"/>
      <c r="K13" s="267" t="s">
        <v>478</v>
      </c>
      <c r="L13" s="268" t="s">
        <v>478</v>
      </c>
      <c r="M13" s="269" t="s">
        <v>478</v>
      </c>
      <c r="N13" s="270" t="s">
        <v>478</v>
      </c>
    </row>
    <row r="14" spans="1:16" ht="13.5" customHeight="1" x14ac:dyDescent="0.15">
      <c r="A14" s="248"/>
      <c r="B14" s="244"/>
      <c r="C14" s="244"/>
      <c r="D14" s="244"/>
      <c r="E14" s="244"/>
      <c r="F14" s="244"/>
      <c r="G14" s="1119" t="s">
        <v>479</v>
      </c>
      <c r="H14" s="1120"/>
      <c r="I14" s="1120"/>
      <c r="J14" s="1121"/>
      <c r="K14" s="267">
        <v>51962</v>
      </c>
      <c r="L14" s="268">
        <v>7055</v>
      </c>
      <c r="M14" s="269">
        <v>5389</v>
      </c>
      <c r="N14" s="270">
        <v>30.9</v>
      </c>
    </row>
    <row r="15" spans="1:16" ht="13.5" customHeight="1" x14ac:dyDescent="0.15">
      <c r="A15" s="248"/>
      <c r="B15" s="244"/>
      <c r="C15" s="244"/>
      <c r="D15" s="244"/>
      <c r="E15" s="244"/>
      <c r="F15" s="244"/>
      <c r="G15" s="1119" t="s">
        <v>480</v>
      </c>
      <c r="H15" s="1120"/>
      <c r="I15" s="1120"/>
      <c r="J15" s="1121"/>
      <c r="K15" s="267">
        <v>15428</v>
      </c>
      <c r="L15" s="268">
        <v>2095</v>
      </c>
      <c r="M15" s="269">
        <v>2513</v>
      </c>
      <c r="N15" s="270">
        <v>-16.600000000000001</v>
      </c>
    </row>
    <row r="16" spans="1:16" x14ac:dyDescent="0.15">
      <c r="A16" s="248"/>
      <c r="B16" s="244"/>
      <c r="C16" s="244"/>
      <c r="D16" s="244"/>
      <c r="E16" s="244"/>
      <c r="F16" s="244"/>
      <c r="G16" s="1122" t="s">
        <v>481</v>
      </c>
      <c r="H16" s="1123"/>
      <c r="I16" s="1123"/>
      <c r="J16" s="1124"/>
      <c r="K16" s="268">
        <v>-88277</v>
      </c>
      <c r="L16" s="268">
        <v>-11986</v>
      </c>
      <c r="M16" s="269">
        <v>-11876</v>
      </c>
      <c r="N16" s="270">
        <v>0.9</v>
      </c>
    </row>
    <row r="17" spans="1:16" x14ac:dyDescent="0.15">
      <c r="A17" s="248"/>
      <c r="B17" s="244"/>
      <c r="C17" s="244"/>
      <c r="D17" s="244"/>
      <c r="E17" s="244"/>
      <c r="F17" s="244"/>
      <c r="G17" s="1122" t="s">
        <v>167</v>
      </c>
      <c r="H17" s="1123"/>
      <c r="I17" s="1123"/>
      <c r="J17" s="1124"/>
      <c r="K17" s="268">
        <v>899459</v>
      </c>
      <c r="L17" s="268">
        <v>122126</v>
      </c>
      <c r="M17" s="269">
        <v>139615</v>
      </c>
      <c r="N17" s="270">
        <v>-12.5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14" t="s">
        <v>486</v>
      </c>
      <c r="H21" s="1115"/>
      <c r="I21" s="1115"/>
      <c r="J21" s="1116"/>
      <c r="K21" s="280">
        <v>11.95</v>
      </c>
      <c r="L21" s="281">
        <v>13.07</v>
      </c>
      <c r="M21" s="282">
        <v>-1.1200000000000001</v>
      </c>
      <c r="N21" s="249"/>
      <c r="O21" s="283"/>
      <c r="P21" s="279"/>
    </row>
    <row r="22" spans="1:16" s="284" customFormat="1" x14ac:dyDescent="0.15">
      <c r="A22" s="279"/>
      <c r="B22" s="249"/>
      <c r="C22" s="249"/>
      <c r="D22" s="249"/>
      <c r="E22" s="249"/>
      <c r="F22" s="249"/>
      <c r="G22" s="1114" t="s">
        <v>487</v>
      </c>
      <c r="H22" s="1115"/>
      <c r="I22" s="1115"/>
      <c r="J22" s="1116"/>
      <c r="K22" s="285">
        <v>98</v>
      </c>
      <c r="L22" s="286">
        <v>95</v>
      </c>
      <c r="M22" s="287">
        <v>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7" t="s">
        <v>468</v>
      </c>
      <c r="L30" s="254"/>
      <c r="M30" s="255" t="s">
        <v>469</v>
      </c>
      <c r="N30" s="256"/>
    </row>
    <row r="31" spans="1:16" x14ac:dyDescent="0.15">
      <c r="A31" s="248"/>
      <c r="B31" s="244"/>
      <c r="C31" s="244"/>
      <c r="D31" s="244"/>
      <c r="E31" s="244"/>
      <c r="F31" s="244"/>
      <c r="G31" s="257"/>
      <c r="H31" s="258"/>
      <c r="I31" s="258"/>
      <c r="J31" s="259"/>
      <c r="K31" s="1118"/>
      <c r="L31" s="260" t="s">
        <v>470</v>
      </c>
      <c r="M31" s="261" t="s">
        <v>471</v>
      </c>
      <c r="N31" s="262" t="s">
        <v>472</v>
      </c>
    </row>
    <row r="32" spans="1:16" ht="27" customHeight="1" x14ac:dyDescent="0.15">
      <c r="A32" s="248"/>
      <c r="B32" s="244"/>
      <c r="C32" s="244"/>
      <c r="D32" s="244"/>
      <c r="E32" s="244"/>
      <c r="F32" s="244"/>
      <c r="G32" s="1130" t="s">
        <v>491</v>
      </c>
      <c r="H32" s="1131"/>
      <c r="I32" s="1131"/>
      <c r="J32" s="1132"/>
      <c r="K32" s="294">
        <v>289800</v>
      </c>
      <c r="L32" s="294">
        <v>39348</v>
      </c>
      <c r="M32" s="295">
        <v>64386</v>
      </c>
      <c r="N32" s="296">
        <v>-38.9</v>
      </c>
    </row>
    <row r="33" spans="1:16" ht="13.5" customHeight="1" x14ac:dyDescent="0.15">
      <c r="A33" s="248"/>
      <c r="B33" s="244"/>
      <c r="C33" s="244"/>
      <c r="D33" s="244"/>
      <c r="E33" s="244"/>
      <c r="F33" s="244"/>
      <c r="G33" s="1130" t="s">
        <v>492</v>
      </c>
      <c r="H33" s="1131"/>
      <c r="I33" s="1131"/>
      <c r="J33" s="1132"/>
      <c r="K33" s="294" t="s">
        <v>478</v>
      </c>
      <c r="L33" s="294" t="s">
        <v>478</v>
      </c>
      <c r="M33" s="295" t="s">
        <v>478</v>
      </c>
      <c r="N33" s="296" t="s">
        <v>478</v>
      </c>
    </row>
    <row r="34" spans="1:16" ht="27" customHeight="1" x14ac:dyDescent="0.15">
      <c r="A34" s="248"/>
      <c r="B34" s="244"/>
      <c r="C34" s="244"/>
      <c r="D34" s="244"/>
      <c r="E34" s="244"/>
      <c r="F34" s="244"/>
      <c r="G34" s="1130" t="s">
        <v>493</v>
      </c>
      <c r="H34" s="1131"/>
      <c r="I34" s="1131"/>
      <c r="J34" s="1132"/>
      <c r="K34" s="294" t="s">
        <v>478</v>
      </c>
      <c r="L34" s="294" t="s">
        <v>478</v>
      </c>
      <c r="M34" s="295">
        <v>1</v>
      </c>
      <c r="N34" s="296" t="s">
        <v>478</v>
      </c>
    </row>
    <row r="35" spans="1:16" ht="27" customHeight="1" x14ac:dyDescent="0.15">
      <c r="A35" s="248"/>
      <c r="B35" s="244"/>
      <c r="C35" s="244"/>
      <c r="D35" s="244"/>
      <c r="E35" s="244"/>
      <c r="F35" s="244"/>
      <c r="G35" s="1130" t="s">
        <v>494</v>
      </c>
      <c r="H35" s="1131"/>
      <c r="I35" s="1131"/>
      <c r="J35" s="1132"/>
      <c r="K35" s="294">
        <v>16002</v>
      </c>
      <c r="L35" s="294">
        <v>2173</v>
      </c>
      <c r="M35" s="295">
        <v>18584</v>
      </c>
      <c r="N35" s="296">
        <v>-88.3</v>
      </c>
    </row>
    <row r="36" spans="1:16" ht="27" customHeight="1" x14ac:dyDescent="0.15">
      <c r="A36" s="248"/>
      <c r="B36" s="244"/>
      <c r="C36" s="244"/>
      <c r="D36" s="244"/>
      <c r="E36" s="244"/>
      <c r="F36" s="244"/>
      <c r="G36" s="1130" t="s">
        <v>495</v>
      </c>
      <c r="H36" s="1131"/>
      <c r="I36" s="1131"/>
      <c r="J36" s="1132"/>
      <c r="K36" s="294">
        <v>27304</v>
      </c>
      <c r="L36" s="294">
        <v>3707</v>
      </c>
      <c r="M36" s="295">
        <v>4740</v>
      </c>
      <c r="N36" s="296">
        <v>-21.8</v>
      </c>
    </row>
    <row r="37" spans="1:16" ht="13.5" customHeight="1" x14ac:dyDescent="0.15">
      <c r="A37" s="248"/>
      <c r="B37" s="244"/>
      <c r="C37" s="244"/>
      <c r="D37" s="244"/>
      <c r="E37" s="244"/>
      <c r="F37" s="244"/>
      <c r="G37" s="1130" t="s">
        <v>496</v>
      </c>
      <c r="H37" s="1131"/>
      <c r="I37" s="1131"/>
      <c r="J37" s="1132"/>
      <c r="K37" s="294" t="s">
        <v>478</v>
      </c>
      <c r="L37" s="294" t="s">
        <v>478</v>
      </c>
      <c r="M37" s="295">
        <v>1431</v>
      </c>
      <c r="N37" s="296" t="s">
        <v>478</v>
      </c>
    </row>
    <row r="38" spans="1:16" ht="27" customHeight="1" x14ac:dyDescent="0.15">
      <c r="A38" s="248"/>
      <c r="B38" s="244"/>
      <c r="C38" s="244"/>
      <c r="D38" s="244"/>
      <c r="E38" s="244"/>
      <c r="F38" s="244"/>
      <c r="G38" s="1133" t="s">
        <v>497</v>
      </c>
      <c r="H38" s="1134"/>
      <c r="I38" s="1134"/>
      <c r="J38" s="1135"/>
      <c r="K38" s="297" t="s">
        <v>478</v>
      </c>
      <c r="L38" s="297" t="s">
        <v>478</v>
      </c>
      <c r="M38" s="298">
        <v>15</v>
      </c>
      <c r="N38" s="299" t="s">
        <v>478</v>
      </c>
      <c r="O38" s="293"/>
    </row>
    <row r="39" spans="1:16" x14ac:dyDescent="0.15">
      <c r="A39" s="248"/>
      <c r="B39" s="244"/>
      <c r="C39" s="244"/>
      <c r="D39" s="244"/>
      <c r="E39" s="244"/>
      <c r="F39" s="244"/>
      <c r="G39" s="1133" t="s">
        <v>498</v>
      </c>
      <c r="H39" s="1134"/>
      <c r="I39" s="1134"/>
      <c r="J39" s="1135"/>
      <c r="K39" s="300" t="s">
        <v>478</v>
      </c>
      <c r="L39" s="300" t="s">
        <v>478</v>
      </c>
      <c r="M39" s="301">
        <v>-2634</v>
      </c>
      <c r="N39" s="302" t="s">
        <v>478</v>
      </c>
      <c r="O39" s="293"/>
    </row>
    <row r="40" spans="1:16" ht="27" customHeight="1" x14ac:dyDescent="0.15">
      <c r="A40" s="248"/>
      <c r="B40" s="244"/>
      <c r="C40" s="244"/>
      <c r="D40" s="244"/>
      <c r="E40" s="244"/>
      <c r="F40" s="244"/>
      <c r="G40" s="1130" t="s">
        <v>499</v>
      </c>
      <c r="H40" s="1131"/>
      <c r="I40" s="1131"/>
      <c r="J40" s="1132"/>
      <c r="K40" s="300">
        <v>-227250</v>
      </c>
      <c r="L40" s="300">
        <v>-30855</v>
      </c>
      <c r="M40" s="301">
        <v>-59733</v>
      </c>
      <c r="N40" s="302">
        <v>-48.3</v>
      </c>
      <c r="O40" s="293"/>
    </row>
    <row r="41" spans="1:16" x14ac:dyDescent="0.15">
      <c r="A41" s="248"/>
      <c r="B41" s="244"/>
      <c r="C41" s="244"/>
      <c r="D41" s="244"/>
      <c r="E41" s="244"/>
      <c r="F41" s="244"/>
      <c r="G41" s="1136" t="s">
        <v>278</v>
      </c>
      <c r="H41" s="1137"/>
      <c r="I41" s="1137"/>
      <c r="J41" s="1138"/>
      <c r="K41" s="294">
        <v>105856</v>
      </c>
      <c r="L41" s="300">
        <v>14373</v>
      </c>
      <c r="M41" s="301">
        <v>26789</v>
      </c>
      <c r="N41" s="302">
        <v>-46.3</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25" t="s">
        <v>468</v>
      </c>
      <c r="J49" s="1127" t="s">
        <v>503</v>
      </c>
      <c r="K49" s="1128"/>
      <c r="L49" s="1128"/>
      <c r="M49" s="1128"/>
      <c r="N49" s="1129"/>
    </row>
    <row r="50" spans="1:14" x14ac:dyDescent="0.15">
      <c r="A50" s="248"/>
      <c r="B50" s="244"/>
      <c r="C50" s="244"/>
      <c r="D50" s="244"/>
      <c r="E50" s="244"/>
      <c r="F50" s="244"/>
      <c r="G50" s="312"/>
      <c r="H50" s="313"/>
      <c r="I50" s="1126"/>
      <c r="J50" s="314" t="s">
        <v>504</v>
      </c>
      <c r="K50" s="315" t="s">
        <v>505</v>
      </c>
      <c r="L50" s="316" t="s">
        <v>506</v>
      </c>
      <c r="M50" s="317" t="s">
        <v>507</v>
      </c>
      <c r="N50" s="318" t="s">
        <v>508</v>
      </c>
    </row>
    <row r="51" spans="1:14" x14ac:dyDescent="0.15">
      <c r="A51" s="248"/>
      <c r="B51" s="244"/>
      <c r="C51" s="244"/>
      <c r="D51" s="244"/>
      <c r="E51" s="244"/>
      <c r="F51" s="244"/>
      <c r="G51" s="310" t="s">
        <v>509</v>
      </c>
      <c r="H51" s="311"/>
      <c r="I51" s="319">
        <v>682663</v>
      </c>
      <c r="J51" s="320">
        <v>91842</v>
      </c>
      <c r="K51" s="321">
        <v>45.4</v>
      </c>
      <c r="L51" s="322">
        <v>92021</v>
      </c>
      <c r="M51" s="323">
        <v>-24.5</v>
      </c>
      <c r="N51" s="324">
        <v>69.900000000000006</v>
      </c>
    </row>
    <row r="52" spans="1:14" x14ac:dyDescent="0.15">
      <c r="A52" s="248"/>
      <c r="B52" s="244"/>
      <c r="C52" s="244"/>
      <c r="D52" s="244"/>
      <c r="E52" s="244"/>
      <c r="F52" s="244"/>
      <c r="G52" s="325"/>
      <c r="H52" s="326" t="s">
        <v>510</v>
      </c>
      <c r="I52" s="327">
        <v>270131</v>
      </c>
      <c r="J52" s="328">
        <v>36342</v>
      </c>
      <c r="K52" s="329">
        <v>-35.5</v>
      </c>
      <c r="L52" s="330">
        <v>52579</v>
      </c>
      <c r="M52" s="331">
        <v>-23.2</v>
      </c>
      <c r="N52" s="332">
        <v>-12.3</v>
      </c>
    </row>
    <row r="53" spans="1:14" x14ac:dyDescent="0.15">
      <c r="A53" s="248"/>
      <c r="B53" s="244"/>
      <c r="C53" s="244"/>
      <c r="D53" s="244"/>
      <c r="E53" s="244"/>
      <c r="F53" s="244"/>
      <c r="G53" s="310" t="s">
        <v>511</v>
      </c>
      <c r="H53" s="311"/>
      <c r="I53" s="319">
        <v>319167</v>
      </c>
      <c r="J53" s="320">
        <v>42893</v>
      </c>
      <c r="K53" s="321">
        <v>-53.3</v>
      </c>
      <c r="L53" s="322">
        <v>94828</v>
      </c>
      <c r="M53" s="323">
        <v>3.1</v>
      </c>
      <c r="N53" s="324">
        <v>-56.4</v>
      </c>
    </row>
    <row r="54" spans="1:14" x14ac:dyDescent="0.15">
      <c r="A54" s="248"/>
      <c r="B54" s="244"/>
      <c r="C54" s="244"/>
      <c r="D54" s="244"/>
      <c r="E54" s="244"/>
      <c r="F54" s="244"/>
      <c r="G54" s="325"/>
      <c r="H54" s="326" t="s">
        <v>510</v>
      </c>
      <c r="I54" s="327">
        <v>190455</v>
      </c>
      <c r="J54" s="328">
        <v>25595</v>
      </c>
      <c r="K54" s="329">
        <v>-29.6</v>
      </c>
      <c r="L54" s="330">
        <v>55133</v>
      </c>
      <c r="M54" s="331">
        <v>4.9000000000000004</v>
      </c>
      <c r="N54" s="332">
        <v>-34.5</v>
      </c>
    </row>
    <row r="55" spans="1:14" x14ac:dyDescent="0.15">
      <c r="A55" s="248"/>
      <c r="B55" s="244"/>
      <c r="C55" s="244"/>
      <c r="D55" s="244"/>
      <c r="E55" s="244"/>
      <c r="F55" s="244"/>
      <c r="G55" s="310" t="s">
        <v>512</v>
      </c>
      <c r="H55" s="311"/>
      <c r="I55" s="319">
        <v>608155</v>
      </c>
      <c r="J55" s="320">
        <v>82172</v>
      </c>
      <c r="K55" s="321">
        <v>91.6</v>
      </c>
      <c r="L55" s="322">
        <v>119674</v>
      </c>
      <c r="M55" s="323">
        <v>26.2</v>
      </c>
      <c r="N55" s="324">
        <v>65.400000000000006</v>
      </c>
    </row>
    <row r="56" spans="1:14" x14ac:dyDescent="0.15">
      <c r="A56" s="248"/>
      <c r="B56" s="244"/>
      <c r="C56" s="244"/>
      <c r="D56" s="244"/>
      <c r="E56" s="244"/>
      <c r="F56" s="244"/>
      <c r="G56" s="325"/>
      <c r="H56" s="326" t="s">
        <v>510</v>
      </c>
      <c r="I56" s="327">
        <v>483679</v>
      </c>
      <c r="J56" s="328">
        <v>65353</v>
      </c>
      <c r="K56" s="329">
        <v>155.30000000000001</v>
      </c>
      <c r="L56" s="330">
        <v>57803</v>
      </c>
      <c r="M56" s="331">
        <v>4.8</v>
      </c>
      <c r="N56" s="332">
        <v>150.5</v>
      </c>
    </row>
    <row r="57" spans="1:14" x14ac:dyDescent="0.15">
      <c r="A57" s="248"/>
      <c r="B57" s="244"/>
      <c r="C57" s="244"/>
      <c r="D57" s="244"/>
      <c r="E57" s="244"/>
      <c r="F57" s="244"/>
      <c r="G57" s="310" t="s">
        <v>513</v>
      </c>
      <c r="H57" s="311"/>
      <c r="I57" s="319">
        <v>656943</v>
      </c>
      <c r="J57" s="320">
        <v>88716</v>
      </c>
      <c r="K57" s="321">
        <v>8</v>
      </c>
      <c r="L57" s="322">
        <v>119685</v>
      </c>
      <c r="M57" s="323">
        <v>0</v>
      </c>
      <c r="N57" s="324">
        <v>8</v>
      </c>
    </row>
    <row r="58" spans="1:14" x14ac:dyDescent="0.15">
      <c r="A58" s="248"/>
      <c r="B58" s="244"/>
      <c r="C58" s="244"/>
      <c r="D58" s="244"/>
      <c r="E58" s="244"/>
      <c r="F58" s="244"/>
      <c r="G58" s="325"/>
      <c r="H58" s="326" t="s">
        <v>510</v>
      </c>
      <c r="I58" s="327">
        <v>175627</v>
      </c>
      <c r="J58" s="328">
        <v>23717</v>
      </c>
      <c r="K58" s="329">
        <v>-63.7</v>
      </c>
      <c r="L58" s="330">
        <v>68464</v>
      </c>
      <c r="M58" s="331">
        <v>18.399999999999999</v>
      </c>
      <c r="N58" s="332">
        <v>-82.1</v>
      </c>
    </row>
    <row r="59" spans="1:14" x14ac:dyDescent="0.15">
      <c r="A59" s="248"/>
      <c r="B59" s="244"/>
      <c r="C59" s="244"/>
      <c r="D59" s="244"/>
      <c r="E59" s="244"/>
      <c r="F59" s="244"/>
      <c r="G59" s="310" t="s">
        <v>514</v>
      </c>
      <c r="H59" s="311"/>
      <c r="I59" s="319">
        <v>492307</v>
      </c>
      <c r="J59" s="320">
        <v>66844</v>
      </c>
      <c r="K59" s="321">
        <v>-24.7</v>
      </c>
      <c r="L59" s="322">
        <v>109920</v>
      </c>
      <c r="M59" s="323">
        <v>-8.1999999999999993</v>
      </c>
      <c r="N59" s="324">
        <v>-16.5</v>
      </c>
    </row>
    <row r="60" spans="1:14" x14ac:dyDescent="0.15">
      <c r="A60" s="248"/>
      <c r="B60" s="244"/>
      <c r="C60" s="244"/>
      <c r="D60" s="244"/>
      <c r="E60" s="244"/>
      <c r="F60" s="244"/>
      <c r="G60" s="325"/>
      <c r="H60" s="326" t="s">
        <v>510</v>
      </c>
      <c r="I60" s="333">
        <v>238225</v>
      </c>
      <c r="J60" s="328">
        <v>32346</v>
      </c>
      <c r="K60" s="329">
        <v>36.4</v>
      </c>
      <c r="L60" s="330">
        <v>62739</v>
      </c>
      <c r="M60" s="331">
        <v>-8.4</v>
      </c>
      <c r="N60" s="332">
        <v>44.8</v>
      </c>
    </row>
    <row r="61" spans="1:14" x14ac:dyDescent="0.15">
      <c r="A61" s="248"/>
      <c r="B61" s="244"/>
      <c r="C61" s="244"/>
      <c r="D61" s="244"/>
      <c r="E61" s="244"/>
      <c r="F61" s="244"/>
      <c r="G61" s="310" t="s">
        <v>515</v>
      </c>
      <c r="H61" s="334"/>
      <c r="I61" s="335">
        <v>551847</v>
      </c>
      <c r="J61" s="336">
        <v>74493</v>
      </c>
      <c r="K61" s="337">
        <v>13.4</v>
      </c>
      <c r="L61" s="338">
        <v>107226</v>
      </c>
      <c r="M61" s="339">
        <v>-0.7</v>
      </c>
      <c r="N61" s="324">
        <v>14.1</v>
      </c>
    </row>
    <row r="62" spans="1:14" x14ac:dyDescent="0.15">
      <c r="A62" s="248"/>
      <c r="B62" s="244"/>
      <c r="C62" s="244"/>
      <c r="D62" s="244"/>
      <c r="E62" s="244"/>
      <c r="F62" s="244"/>
      <c r="G62" s="325"/>
      <c r="H62" s="326" t="s">
        <v>510</v>
      </c>
      <c r="I62" s="327">
        <v>271623</v>
      </c>
      <c r="J62" s="328">
        <v>36671</v>
      </c>
      <c r="K62" s="329">
        <v>12.6</v>
      </c>
      <c r="L62" s="330">
        <v>59344</v>
      </c>
      <c r="M62" s="331">
        <v>-0.7</v>
      </c>
      <c r="N62" s="332">
        <v>13.3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38.03</v>
      </c>
      <c r="G47" s="12">
        <v>41.54</v>
      </c>
      <c r="H47" s="12">
        <v>36.14</v>
      </c>
      <c r="I47" s="12">
        <v>40.700000000000003</v>
      </c>
      <c r="J47" s="13">
        <v>43.08</v>
      </c>
    </row>
    <row r="48" spans="2:10" ht="57.75" customHeight="1" x14ac:dyDescent="0.15">
      <c r="B48" s="14"/>
      <c r="C48" s="1141" t="s">
        <v>4</v>
      </c>
      <c r="D48" s="1141"/>
      <c r="E48" s="1142"/>
      <c r="F48" s="15">
        <v>8.3000000000000007</v>
      </c>
      <c r="G48" s="16">
        <v>5.5</v>
      </c>
      <c r="H48" s="16">
        <v>5.07</v>
      </c>
      <c r="I48" s="16">
        <v>4.41</v>
      </c>
      <c r="J48" s="17">
        <v>7.31</v>
      </c>
    </row>
    <row r="49" spans="2:10" ht="57.75" customHeight="1" thickBot="1" x14ac:dyDescent="0.2">
      <c r="B49" s="18"/>
      <c r="C49" s="1143" t="s">
        <v>5</v>
      </c>
      <c r="D49" s="1143"/>
      <c r="E49" s="1144"/>
      <c r="F49" s="19">
        <v>2.35</v>
      </c>
      <c r="G49" s="20" t="s">
        <v>522</v>
      </c>
      <c r="H49" s="20" t="s">
        <v>523</v>
      </c>
      <c r="I49" s="20">
        <v>3.83</v>
      </c>
      <c r="J49" s="21">
        <v>6.41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524</v>
      </c>
      <c r="D34" s="1151"/>
      <c r="E34" s="1152"/>
      <c r="F34" s="32">
        <v>8.16</v>
      </c>
      <c r="G34" s="33">
        <v>4.91</v>
      </c>
      <c r="H34" s="33">
        <v>5.0599999999999996</v>
      </c>
      <c r="I34" s="33">
        <v>4.3</v>
      </c>
      <c r="J34" s="34">
        <v>7.08</v>
      </c>
      <c r="K34" s="22"/>
      <c r="L34" s="22"/>
      <c r="M34" s="22"/>
      <c r="N34" s="22"/>
      <c r="O34" s="22"/>
      <c r="P34" s="22"/>
    </row>
    <row r="35" spans="1:16" ht="39" customHeight="1" x14ac:dyDescent="0.15">
      <c r="A35" s="22"/>
      <c r="B35" s="35"/>
      <c r="C35" s="1145" t="s">
        <v>525</v>
      </c>
      <c r="D35" s="1146"/>
      <c r="E35" s="1147"/>
      <c r="F35" s="36">
        <v>3.49</v>
      </c>
      <c r="G35" s="37">
        <v>3.85</v>
      </c>
      <c r="H35" s="37">
        <v>1.98</v>
      </c>
      <c r="I35" s="37">
        <v>2.02</v>
      </c>
      <c r="J35" s="38">
        <v>2.52</v>
      </c>
      <c r="K35" s="22"/>
      <c r="L35" s="22"/>
      <c r="M35" s="22"/>
      <c r="N35" s="22"/>
      <c r="O35" s="22"/>
      <c r="P35" s="22"/>
    </row>
    <row r="36" spans="1:16" ht="39" customHeight="1" x14ac:dyDescent="0.15">
      <c r="A36" s="22"/>
      <c r="B36" s="35"/>
      <c r="C36" s="1145" t="s">
        <v>526</v>
      </c>
      <c r="D36" s="1146"/>
      <c r="E36" s="1147"/>
      <c r="F36" s="36">
        <v>0.96</v>
      </c>
      <c r="G36" s="37">
        <v>0.62</v>
      </c>
      <c r="H36" s="37">
        <v>0.94</v>
      </c>
      <c r="I36" s="37">
        <v>0.6</v>
      </c>
      <c r="J36" s="38">
        <v>1.43</v>
      </c>
      <c r="K36" s="22"/>
      <c r="L36" s="22"/>
      <c r="M36" s="22"/>
      <c r="N36" s="22"/>
      <c r="O36" s="22"/>
      <c r="P36" s="22"/>
    </row>
    <row r="37" spans="1:16" ht="39" customHeight="1" x14ac:dyDescent="0.15">
      <c r="A37" s="22"/>
      <c r="B37" s="35"/>
      <c r="C37" s="1145" t="s">
        <v>527</v>
      </c>
      <c r="D37" s="1146"/>
      <c r="E37" s="1147"/>
      <c r="F37" s="36">
        <v>0.13</v>
      </c>
      <c r="G37" s="37">
        <v>0.56999999999999995</v>
      </c>
      <c r="H37" s="37">
        <v>0</v>
      </c>
      <c r="I37" s="37">
        <v>0.1</v>
      </c>
      <c r="J37" s="38">
        <v>0.23</v>
      </c>
      <c r="K37" s="22"/>
      <c r="L37" s="22"/>
      <c r="M37" s="22"/>
      <c r="N37" s="22"/>
      <c r="O37" s="22"/>
      <c r="P37" s="22"/>
    </row>
    <row r="38" spans="1:16" ht="39" customHeight="1" x14ac:dyDescent="0.15">
      <c r="A38" s="22"/>
      <c r="B38" s="35"/>
      <c r="C38" s="1145" t="s">
        <v>528</v>
      </c>
      <c r="D38" s="1146"/>
      <c r="E38" s="1147"/>
      <c r="F38" s="36">
        <v>0.22</v>
      </c>
      <c r="G38" s="37">
        <v>0.16</v>
      </c>
      <c r="H38" s="37">
        <v>0.15</v>
      </c>
      <c r="I38" s="37">
        <v>0.23</v>
      </c>
      <c r="J38" s="38">
        <v>0.1</v>
      </c>
      <c r="K38" s="22"/>
      <c r="L38" s="22"/>
      <c r="M38" s="22"/>
      <c r="N38" s="22"/>
      <c r="O38" s="22"/>
      <c r="P38" s="22"/>
    </row>
    <row r="39" spans="1:16" ht="39" customHeight="1" x14ac:dyDescent="0.15">
      <c r="A39" s="22"/>
      <c r="B39" s="35"/>
      <c r="C39" s="1145" t="s">
        <v>529</v>
      </c>
      <c r="D39" s="1146"/>
      <c r="E39" s="1147"/>
      <c r="F39" s="36">
        <v>0.02</v>
      </c>
      <c r="G39" s="37">
        <v>0.01</v>
      </c>
      <c r="H39" s="37">
        <v>0.02</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531</v>
      </c>
      <c r="D43" s="1149"/>
      <c r="E43" s="1150"/>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348</v>
      </c>
      <c r="L45" s="60">
        <v>347</v>
      </c>
      <c r="M45" s="60">
        <v>339</v>
      </c>
      <c r="N45" s="60">
        <v>336</v>
      </c>
      <c r="O45" s="61">
        <v>290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17</v>
      </c>
      <c r="L48" s="64">
        <v>17</v>
      </c>
      <c r="M48" s="64">
        <v>16</v>
      </c>
      <c r="N48" s="64">
        <v>16</v>
      </c>
      <c r="O48" s="65">
        <v>16</v>
      </c>
      <c r="P48" s="48"/>
      <c r="Q48" s="48"/>
      <c r="R48" s="48"/>
      <c r="S48" s="48"/>
      <c r="T48" s="48"/>
      <c r="U48" s="48"/>
    </row>
    <row r="49" spans="1:21" ht="30.75" customHeight="1" x14ac:dyDescent="0.15">
      <c r="A49" s="48"/>
      <c r="B49" s="1163"/>
      <c r="C49" s="1164"/>
      <c r="D49" s="62"/>
      <c r="E49" s="1155" t="s">
        <v>16</v>
      </c>
      <c r="F49" s="1155"/>
      <c r="G49" s="1155"/>
      <c r="H49" s="1155"/>
      <c r="I49" s="1155"/>
      <c r="J49" s="1156"/>
      <c r="K49" s="63">
        <v>55</v>
      </c>
      <c r="L49" s="64">
        <v>49</v>
      </c>
      <c r="M49" s="64">
        <v>39</v>
      </c>
      <c r="N49" s="64">
        <v>27</v>
      </c>
      <c r="O49" s="65">
        <v>27</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231</v>
      </c>
      <c r="L52" s="64">
        <v>224</v>
      </c>
      <c r="M52" s="64">
        <v>223</v>
      </c>
      <c r="N52" s="64">
        <v>236</v>
      </c>
      <c r="O52" s="65">
        <v>228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189</v>
      </c>
      <c r="L53" s="69">
        <v>189</v>
      </c>
      <c r="M53" s="69">
        <v>171</v>
      </c>
      <c r="N53" s="69">
        <v>143</v>
      </c>
      <c r="O53" s="70">
        <v>105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69" t="s">
        <v>24</v>
      </c>
      <c r="C41" s="1170"/>
      <c r="D41" s="81"/>
      <c r="E41" s="1175" t="s">
        <v>25</v>
      </c>
      <c r="F41" s="1175"/>
      <c r="G41" s="1175"/>
      <c r="H41" s="1176"/>
      <c r="I41" s="82">
        <v>3042</v>
      </c>
      <c r="J41" s="83">
        <v>2958</v>
      </c>
      <c r="K41" s="83">
        <v>2949</v>
      </c>
      <c r="L41" s="83">
        <v>2936</v>
      </c>
      <c r="M41" s="84">
        <v>2888</v>
      </c>
    </row>
    <row r="42" spans="2:13" ht="27.75" customHeight="1" x14ac:dyDescent="0.15">
      <c r="B42" s="1171"/>
      <c r="C42" s="1172"/>
      <c r="D42" s="85"/>
      <c r="E42" s="1177" t="s">
        <v>26</v>
      </c>
      <c r="F42" s="1177"/>
      <c r="G42" s="1177"/>
      <c r="H42" s="1178"/>
      <c r="I42" s="86">
        <v>223</v>
      </c>
      <c r="J42" s="87">
        <v>206</v>
      </c>
      <c r="K42" s="87">
        <v>191</v>
      </c>
      <c r="L42" s="87">
        <v>177</v>
      </c>
      <c r="M42" s="88">
        <v>162</v>
      </c>
    </row>
    <row r="43" spans="2:13" ht="27.75" customHeight="1" x14ac:dyDescent="0.15">
      <c r="B43" s="1171"/>
      <c r="C43" s="1172"/>
      <c r="D43" s="85"/>
      <c r="E43" s="1177" t="s">
        <v>27</v>
      </c>
      <c r="F43" s="1177"/>
      <c r="G43" s="1177"/>
      <c r="H43" s="1178"/>
      <c r="I43" s="86">
        <v>300</v>
      </c>
      <c r="J43" s="87">
        <v>278</v>
      </c>
      <c r="K43" s="87">
        <v>280</v>
      </c>
      <c r="L43" s="87">
        <v>275</v>
      </c>
      <c r="M43" s="88">
        <v>258</v>
      </c>
    </row>
    <row r="44" spans="2:13" ht="27.75" customHeight="1" x14ac:dyDescent="0.15">
      <c r="B44" s="1171"/>
      <c r="C44" s="1172"/>
      <c r="D44" s="85"/>
      <c r="E44" s="1177" t="s">
        <v>28</v>
      </c>
      <c r="F44" s="1177"/>
      <c r="G44" s="1177"/>
      <c r="H44" s="1178"/>
      <c r="I44" s="86">
        <v>1026</v>
      </c>
      <c r="J44" s="87">
        <v>242</v>
      </c>
      <c r="K44" s="87">
        <v>223</v>
      </c>
      <c r="L44" s="87">
        <v>209</v>
      </c>
      <c r="M44" s="88">
        <v>207</v>
      </c>
    </row>
    <row r="45" spans="2:13" ht="27.75" customHeight="1" x14ac:dyDescent="0.15">
      <c r="B45" s="1171"/>
      <c r="C45" s="1172"/>
      <c r="D45" s="85"/>
      <c r="E45" s="1177" t="s">
        <v>29</v>
      </c>
      <c r="F45" s="1177"/>
      <c r="G45" s="1177"/>
      <c r="H45" s="1178"/>
      <c r="I45" s="86">
        <v>1183</v>
      </c>
      <c r="J45" s="87">
        <v>1232</v>
      </c>
      <c r="K45" s="87">
        <v>1210</v>
      </c>
      <c r="L45" s="87">
        <v>1217</v>
      </c>
      <c r="M45" s="88">
        <v>1057</v>
      </c>
    </row>
    <row r="46" spans="2:13" ht="27.75" customHeight="1" x14ac:dyDescent="0.15">
      <c r="B46" s="1171"/>
      <c r="C46" s="1172"/>
      <c r="D46" s="85"/>
      <c r="E46" s="1177" t="s">
        <v>30</v>
      </c>
      <c r="F46" s="1177"/>
      <c r="G46" s="1177"/>
      <c r="H46" s="1178"/>
      <c r="I46" s="86" t="s">
        <v>478</v>
      </c>
      <c r="J46" s="87" t="s">
        <v>478</v>
      </c>
      <c r="K46" s="87" t="s">
        <v>478</v>
      </c>
      <c r="L46" s="87" t="s">
        <v>478</v>
      </c>
      <c r="M46" s="88" t="s">
        <v>478</v>
      </c>
    </row>
    <row r="47" spans="2:13" ht="27.75" customHeight="1" x14ac:dyDescent="0.15">
      <c r="B47" s="1171"/>
      <c r="C47" s="1172"/>
      <c r="D47" s="85"/>
      <c r="E47" s="1177" t="s">
        <v>31</v>
      </c>
      <c r="F47" s="1177"/>
      <c r="G47" s="1177"/>
      <c r="H47" s="1178"/>
      <c r="I47" s="86" t="s">
        <v>478</v>
      </c>
      <c r="J47" s="87" t="s">
        <v>478</v>
      </c>
      <c r="K47" s="87" t="s">
        <v>478</v>
      </c>
      <c r="L47" s="87" t="s">
        <v>478</v>
      </c>
      <c r="M47" s="88" t="s">
        <v>478</v>
      </c>
    </row>
    <row r="48" spans="2:13" ht="27.75" customHeight="1" x14ac:dyDescent="0.15">
      <c r="B48" s="1173"/>
      <c r="C48" s="1174"/>
      <c r="D48" s="85"/>
      <c r="E48" s="1177" t="s">
        <v>32</v>
      </c>
      <c r="F48" s="1177"/>
      <c r="G48" s="1177"/>
      <c r="H48" s="1178"/>
      <c r="I48" s="86" t="s">
        <v>478</v>
      </c>
      <c r="J48" s="87" t="s">
        <v>478</v>
      </c>
      <c r="K48" s="87" t="s">
        <v>478</v>
      </c>
      <c r="L48" s="87" t="s">
        <v>478</v>
      </c>
      <c r="M48" s="88" t="s">
        <v>478</v>
      </c>
    </row>
    <row r="49" spans="2:13" ht="27.75" customHeight="1" x14ac:dyDescent="0.15">
      <c r="B49" s="1179" t="s">
        <v>33</v>
      </c>
      <c r="C49" s="1180"/>
      <c r="D49" s="89"/>
      <c r="E49" s="1177" t="s">
        <v>34</v>
      </c>
      <c r="F49" s="1177"/>
      <c r="G49" s="1177"/>
      <c r="H49" s="1178"/>
      <c r="I49" s="86">
        <v>1430</v>
      </c>
      <c r="J49" s="87">
        <v>1520</v>
      </c>
      <c r="K49" s="87">
        <v>1416</v>
      </c>
      <c r="L49" s="87">
        <v>1442</v>
      </c>
      <c r="M49" s="88">
        <v>1550</v>
      </c>
    </row>
    <row r="50" spans="2:13" ht="27.75" customHeight="1" x14ac:dyDescent="0.15">
      <c r="B50" s="1171"/>
      <c r="C50" s="1172"/>
      <c r="D50" s="85"/>
      <c r="E50" s="1177" t="s">
        <v>35</v>
      </c>
      <c r="F50" s="1177"/>
      <c r="G50" s="1177"/>
      <c r="H50" s="1178"/>
      <c r="I50" s="86" t="s">
        <v>478</v>
      </c>
      <c r="J50" s="87" t="s">
        <v>478</v>
      </c>
      <c r="K50" s="87" t="s">
        <v>478</v>
      </c>
      <c r="L50" s="87" t="s">
        <v>478</v>
      </c>
      <c r="M50" s="88" t="s">
        <v>478</v>
      </c>
    </row>
    <row r="51" spans="2:13" ht="27.75" customHeight="1" x14ac:dyDescent="0.15">
      <c r="B51" s="1173"/>
      <c r="C51" s="1174"/>
      <c r="D51" s="85"/>
      <c r="E51" s="1177" t="s">
        <v>36</v>
      </c>
      <c r="F51" s="1177"/>
      <c r="G51" s="1177"/>
      <c r="H51" s="1178"/>
      <c r="I51" s="86">
        <v>2578</v>
      </c>
      <c r="J51" s="87">
        <v>2608</v>
      </c>
      <c r="K51" s="87">
        <v>2712</v>
      </c>
      <c r="L51" s="87">
        <v>2691</v>
      </c>
      <c r="M51" s="88">
        <v>2662</v>
      </c>
    </row>
    <row r="52" spans="2:13" ht="27.75" customHeight="1" thickBot="1" x14ac:dyDescent="0.2">
      <c r="B52" s="1181" t="s">
        <v>37</v>
      </c>
      <c r="C52" s="1182"/>
      <c r="D52" s="90"/>
      <c r="E52" s="1183" t="s">
        <v>38</v>
      </c>
      <c r="F52" s="1183"/>
      <c r="G52" s="1183"/>
      <c r="H52" s="1184"/>
      <c r="I52" s="91">
        <v>1766</v>
      </c>
      <c r="J52" s="92">
        <v>788</v>
      </c>
      <c r="K52" s="92">
        <v>726</v>
      </c>
      <c r="L52" s="92">
        <v>680</v>
      </c>
      <c r="M52" s="93">
        <v>360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554</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554</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556</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557</v>
      </c>
    </row>
    <row r="50" spans="1:17" x14ac:dyDescent="0.15">
      <c r="B50" s="248"/>
      <c r="C50" s="244"/>
      <c r="D50" s="244"/>
      <c r="E50" s="244"/>
      <c r="F50" s="244"/>
      <c r="G50" s="1206"/>
      <c r="H50" s="1207"/>
      <c r="I50" s="1207"/>
      <c r="J50" s="1208"/>
      <c r="K50" s="1209" t="s">
        <v>517</v>
      </c>
      <c r="L50" s="1209" t="s">
        <v>518</v>
      </c>
      <c r="M50" s="1209" t="s">
        <v>519</v>
      </c>
      <c r="N50" s="1209" t="s">
        <v>520</v>
      </c>
      <c r="O50" s="1209" t="s">
        <v>521</v>
      </c>
    </row>
    <row r="51" spans="1:17" x14ac:dyDescent="0.15">
      <c r="B51" s="248"/>
      <c r="C51" s="244"/>
      <c r="D51" s="244"/>
      <c r="E51" s="244"/>
      <c r="F51" s="244"/>
      <c r="G51" s="1210" t="s">
        <v>558</v>
      </c>
      <c r="H51" s="1211"/>
      <c r="I51" s="1212" t="s">
        <v>559</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560</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561</v>
      </c>
      <c r="H55" s="1225"/>
      <c r="I55" s="1219" t="s">
        <v>559</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563</v>
      </c>
      <c r="C63" s="244"/>
      <c r="D63" s="244"/>
      <c r="E63" s="244"/>
      <c r="F63" s="244"/>
      <c r="G63" s="244"/>
      <c r="H63" s="244"/>
      <c r="I63" s="244"/>
      <c r="J63" s="244"/>
      <c r="K63" s="244"/>
      <c r="L63" s="244"/>
      <c r="M63" s="244"/>
      <c r="N63" s="244"/>
      <c r="O63" s="244"/>
    </row>
    <row r="64" spans="1:17" x14ac:dyDescent="0.15">
      <c r="B64" s="248"/>
      <c r="C64" s="244"/>
      <c r="D64" s="244"/>
      <c r="E64" s="244"/>
      <c r="F64" s="244"/>
      <c r="G64" s="1194" t="s">
        <v>556</v>
      </c>
      <c r="I64" s="1195"/>
      <c r="J64" s="1195"/>
      <c r="K64" s="1195"/>
      <c r="L64" s="244"/>
      <c r="M64" s="244"/>
      <c r="N64" s="244"/>
      <c r="O64" s="244"/>
    </row>
    <row r="65" spans="2:30" x14ac:dyDescent="0.15">
      <c r="B65" s="248"/>
      <c r="C65" s="244"/>
      <c r="D65" s="244"/>
      <c r="E65" s="244"/>
      <c r="F65" s="244"/>
      <c r="G65" s="1251" t="s">
        <v>566</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8"/>
      <c r="I70" s="1238"/>
      <c r="J70" s="1239"/>
      <c r="K70" s="1239"/>
      <c r="L70" s="1240"/>
      <c r="M70" s="1239"/>
      <c r="N70" s="1240"/>
      <c r="O70" s="1241"/>
    </row>
    <row r="71" spans="2:30" x14ac:dyDescent="0.15">
      <c r="B71" s="248"/>
      <c r="C71" s="244"/>
      <c r="D71" s="244"/>
      <c r="E71" s="244"/>
      <c r="F71" s="244"/>
      <c r="G71" s="1242" t="s">
        <v>564</v>
      </c>
      <c r="I71" s="1243"/>
      <c r="J71" s="1239"/>
      <c r="K71" s="1239"/>
      <c r="L71" s="1240"/>
      <c r="M71" s="1239"/>
      <c r="N71" s="1240"/>
      <c r="O71" s="1241"/>
    </row>
    <row r="72" spans="2:30" x14ac:dyDescent="0.15">
      <c r="B72" s="248"/>
      <c r="C72" s="244"/>
      <c r="D72" s="244"/>
      <c r="E72" s="244"/>
      <c r="F72" s="244"/>
      <c r="G72" s="1206"/>
      <c r="H72" s="1207"/>
      <c r="I72" s="1207"/>
      <c r="J72" s="1208"/>
      <c r="K72" s="1209" t="s">
        <v>517</v>
      </c>
      <c r="L72" s="1209" t="s">
        <v>518</v>
      </c>
      <c r="M72" s="1209" t="s">
        <v>519</v>
      </c>
      <c r="N72" s="1209" t="s">
        <v>520</v>
      </c>
      <c r="O72" s="1209" t="s">
        <v>521</v>
      </c>
    </row>
    <row r="73" spans="2:30" x14ac:dyDescent="0.15">
      <c r="B73" s="248"/>
      <c r="C73" s="244"/>
      <c r="D73" s="244"/>
      <c r="E73" s="244"/>
      <c r="F73" s="244"/>
      <c r="G73" s="1210" t="s">
        <v>558</v>
      </c>
      <c r="H73" s="1211"/>
      <c r="I73" s="1212" t="s">
        <v>559</v>
      </c>
      <c r="J73" s="1212"/>
      <c r="K73" s="1244">
        <v>86.3</v>
      </c>
      <c r="L73" s="1244">
        <v>39.200000000000003</v>
      </c>
      <c r="M73" s="1217">
        <v>35.700000000000003</v>
      </c>
      <c r="N73" s="1217">
        <v>33.700000000000003</v>
      </c>
      <c r="O73" s="1217">
        <v>17.2</v>
      </c>
      <c r="S73" s="243">
        <v>9.9</v>
      </c>
    </row>
    <row r="74" spans="2:30" x14ac:dyDescent="0.15">
      <c r="B74" s="248"/>
      <c r="C74" s="244"/>
      <c r="D74" s="244"/>
      <c r="E74" s="244"/>
      <c r="F74" s="244"/>
      <c r="G74" s="1214"/>
      <c r="H74" s="1215"/>
      <c r="I74" s="1216"/>
      <c r="J74" s="1216"/>
      <c r="K74" s="1244"/>
      <c r="L74" s="1244"/>
      <c r="M74" s="1217"/>
      <c r="N74" s="1217"/>
      <c r="O74" s="1217"/>
    </row>
    <row r="75" spans="2:30" x14ac:dyDescent="0.15">
      <c r="B75" s="248"/>
      <c r="C75" s="244"/>
      <c r="D75" s="244"/>
      <c r="E75" s="244"/>
      <c r="F75" s="244"/>
      <c r="G75" s="1214"/>
      <c r="H75" s="1215"/>
      <c r="I75" s="1219" t="s">
        <v>565</v>
      </c>
      <c r="J75" s="1219"/>
      <c r="K75" s="1245">
        <v>9.9</v>
      </c>
      <c r="L75" s="1245">
        <v>9.5</v>
      </c>
      <c r="M75" s="1245">
        <v>9</v>
      </c>
      <c r="N75" s="1245">
        <v>8.1999999999999993</v>
      </c>
      <c r="O75" s="1245">
        <v>6.8</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561</v>
      </c>
      <c r="H77" s="1225"/>
      <c r="I77" s="1219" t="s">
        <v>559</v>
      </c>
      <c r="J77" s="1219"/>
      <c r="K77" s="1244">
        <v>38.6</v>
      </c>
      <c r="L77" s="1244">
        <v>28.4</v>
      </c>
      <c r="M77" s="1217">
        <v>20.5</v>
      </c>
      <c r="N77" s="1217">
        <v>17.899999999999999</v>
      </c>
      <c r="O77" s="1217">
        <v>27</v>
      </c>
      <c r="R77" s="243">
        <v>12.3</v>
      </c>
      <c r="T77" s="243">
        <v>11.1</v>
      </c>
    </row>
    <row r="78" spans="2:30" x14ac:dyDescent="0.15">
      <c r="B78" s="248"/>
      <c r="C78" s="244"/>
      <c r="D78" s="244"/>
      <c r="E78" s="244"/>
      <c r="F78" s="244"/>
      <c r="G78" s="1226"/>
      <c r="H78" s="1227"/>
      <c r="I78" s="1219"/>
      <c r="J78" s="1219"/>
      <c r="K78" s="1244"/>
      <c r="L78" s="1244"/>
      <c r="M78" s="1217"/>
      <c r="N78" s="1217"/>
      <c r="O78" s="1217"/>
    </row>
    <row r="79" spans="2:30" x14ac:dyDescent="0.15">
      <c r="B79" s="248"/>
      <c r="C79" s="244"/>
      <c r="D79" s="244"/>
      <c r="E79" s="244"/>
      <c r="F79" s="244"/>
      <c r="G79" s="1226"/>
      <c r="H79" s="1227"/>
      <c r="I79" s="1246" t="s">
        <v>565</v>
      </c>
      <c r="J79" s="1229"/>
      <c r="K79" s="1247">
        <v>12.6</v>
      </c>
      <c r="L79" s="1247">
        <v>11.4</v>
      </c>
      <c r="M79" s="1247">
        <v>10.5</v>
      </c>
      <c r="N79" s="1247">
        <v>9.5</v>
      </c>
      <c r="O79" s="1247">
        <v>8.6999999999999993</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7"/>
      <c r="L80" s="1247"/>
      <c r="M80" s="1247"/>
      <c r="N80" s="1247"/>
      <c r="O80" s="1247"/>
    </row>
    <row r="81" spans="2:17" x14ac:dyDescent="0.15">
      <c r="B81" s="248"/>
      <c r="C81" s="244"/>
      <c r="D81" s="244"/>
      <c r="E81" s="244"/>
      <c r="F81" s="244"/>
      <c r="G81" s="244"/>
      <c r="H81" s="244"/>
      <c r="I81" s="244"/>
      <c r="J81" s="244"/>
      <c r="K81" s="1248"/>
      <c r="L81" s="244"/>
      <c r="M81" s="244"/>
      <c r="N81" s="244"/>
      <c r="O81" s="244"/>
    </row>
    <row r="82" spans="2:17" ht="17.25" x14ac:dyDescent="0.15">
      <c r="B82" s="248"/>
      <c r="C82" s="244"/>
      <c r="D82" s="244"/>
      <c r="E82" s="244"/>
      <c r="F82" s="244"/>
      <c r="G82" s="244"/>
      <c r="H82" s="244"/>
      <c r="I82" s="244"/>
      <c r="J82" s="244"/>
      <c r="K82" s="1249"/>
      <c r="L82" s="1249"/>
      <c r="M82" s="1249"/>
      <c r="N82" s="1249"/>
      <c r="O82" s="1249"/>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0"/>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91842</v>
      </c>
      <c r="E3" s="116"/>
      <c r="F3" s="117">
        <v>92021</v>
      </c>
      <c r="G3" s="118"/>
      <c r="H3" s="119"/>
    </row>
    <row r="4" spans="1:8" x14ac:dyDescent="0.15">
      <c r="A4" s="120"/>
      <c r="B4" s="121"/>
      <c r="C4" s="122"/>
      <c r="D4" s="123">
        <v>36342</v>
      </c>
      <c r="E4" s="124"/>
      <c r="F4" s="125">
        <v>52579</v>
      </c>
      <c r="G4" s="126"/>
      <c r="H4" s="127"/>
    </row>
    <row r="5" spans="1:8" x14ac:dyDescent="0.15">
      <c r="A5" s="108" t="s">
        <v>511</v>
      </c>
      <c r="B5" s="113"/>
      <c r="C5" s="114"/>
      <c r="D5" s="115">
        <v>42893</v>
      </c>
      <c r="E5" s="116"/>
      <c r="F5" s="117">
        <v>94828</v>
      </c>
      <c r="G5" s="118"/>
      <c r="H5" s="119"/>
    </row>
    <row r="6" spans="1:8" x14ac:dyDescent="0.15">
      <c r="A6" s="120"/>
      <c r="B6" s="121"/>
      <c r="C6" s="122"/>
      <c r="D6" s="123">
        <v>25595</v>
      </c>
      <c r="E6" s="124"/>
      <c r="F6" s="125">
        <v>55133</v>
      </c>
      <c r="G6" s="126"/>
      <c r="H6" s="127"/>
    </row>
    <row r="7" spans="1:8" x14ac:dyDescent="0.15">
      <c r="A7" s="108" t="s">
        <v>512</v>
      </c>
      <c r="B7" s="113"/>
      <c r="C7" s="114"/>
      <c r="D7" s="115">
        <v>82172</v>
      </c>
      <c r="E7" s="116"/>
      <c r="F7" s="117">
        <v>119674</v>
      </c>
      <c r="G7" s="118"/>
      <c r="H7" s="119"/>
    </row>
    <row r="8" spans="1:8" x14ac:dyDescent="0.15">
      <c r="A8" s="120"/>
      <c r="B8" s="121"/>
      <c r="C8" s="122"/>
      <c r="D8" s="123">
        <v>65353</v>
      </c>
      <c r="E8" s="124"/>
      <c r="F8" s="125">
        <v>57803</v>
      </c>
      <c r="G8" s="126"/>
      <c r="H8" s="127"/>
    </row>
    <row r="9" spans="1:8" x14ac:dyDescent="0.15">
      <c r="A9" s="108" t="s">
        <v>513</v>
      </c>
      <c r="B9" s="113"/>
      <c r="C9" s="114"/>
      <c r="D9" s="115">
        <v>88716</v>
      </c>
      <c r="E9" s="116"/>
      <c r="F9" s="117">
        <v>119685</v>
      </c>
      <c r="G9" s="118"/>
      <c r="H9" s="119"/>
    </row>
    <row r="10" spans="1:8" x14ac:dyDescent="0.15">
      <c r="A10" s="120"/>
      <c r="B10" s="121"/>
      <c r="C10" s="122"/>
      <c r="D10" s="123">
        <v>23717</v>
      </c>
      <c r="E10" s="124"/>
      <c r="F10" s="125">
        <v>68464</v>
      </c>
      <c r="G10" s="126"/>
      <c r="H10" s="127"/>
    </row>
    <row r="11" spans="1:8" x14ac:dyDescent="0.15">
      <c r="A11" s="108" t="s">
        <v>514</v>
      </c>
      <c r="B11" s="113"/>
      <c r="C11" s="114"/>
      <c r="D11" s="115">
        <v>66844</v>
      </c>
      <c r="E11" s="116"/>
      <c r="F11" s="117">
        <v>109920</v>
      </c>
      <c r="G11" s="118"/>
      <c r="H11" s="119"/>
    </row>
    <row r="12" spans="1:8" x14ac:dyDescent="0.15">
      <c r="A12" s="120"/>
      <c r="B12" s="121"/>
      <c r="C12" s="128"/>
      <c r="D12" s="123">
        <v>32346</v>
      </c>
      <c r="E12" s="124"/>
      <c r="F12" s="125">
        <v>62739</v>
      </c>
      <c r="G12" s="126"/>
      <c r="H12" s="127"/>
    </row>
    <row r="13" spans="1:8" x14ac:dyDescent="0.15">
      <c r="A13" s="108"/>
      <c r="B13" s="113"/>
      <c r="C13" s="129"/>
      <c r="D13" s="130">
        <v>74493</v>
      </c>
      <c r="E13" s="131"/>
      <c r="F13" s="132">
        <v>107226</v>
      </c>
      <c r="G13" s="133"/>
      <c r="H13" s="119"/>
    </row>
    <row r="14" spans="1:8" x14ac:dyDescent="0.15">
      <c r="A14" s="120"/>
      <c r="B14" s="121"/>
      <c r="C14" s="122"/>
      <c r="D14" s="123">
        <v>36671</v>
      </c>
      <c r="E14" s="124"/>
      <c r="F14" s="125">
        <v>59344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8.3000000000000007</v>
      </c>
      <c r="C19" s="134">
        <f>ROUND(VALUE(SUBSTITUTE(実質収支比率等に係る経年分析!G$48,"▲","-")),2)</f>
        <v>5.5</v>
      </c>
      <c r="D19" s="134">
        <f>ROUND(VALUE(SUBSTITUTE(実質収支比率等に係る経年分析!H$48,"▲","-")),2)</f>
        <v>5.07</v>
      </c>
      <c r="E19" s="134">
        <f>ROUND(VALUE(SUBSTITUTE(実質収支比率等に係る経年分析!I$48,"▲","-")),2)</f>
        <v>4.41</v>
      </c>
      <c r="F19" s="134">
        <f>ROUND(VALUE(SUBSTITUTE(実質収支比率等に係る経年分析!J$48,"▲","-")),2)</f>
        <v>7.31</v>
      </c>
    </row>
    <row r="20" spans="1:11" x14ac:dyDescent="0.15">
      <c r="A20" s="134" t="s">
        <v>43</v>
      </c>
      <c r="B20" s="134">
        <f>ROUND(VALUE(SUBSTITUTE(実質収支比率等に係る経年分析!F$47,"▲","-")),2)</f>
        <v>38.03</v>
      </c>
      <c r="C20" s="134">
        <f>ROUND(VALUE(SUBSTITUTE(実質収支比率等に係る経年分析!G$47,"▲","-")),2)</f>
        <v>41.54</v>
      </c>
      <c r="D20" s="134">
        <f>ROUND(VALUE(SUBSTITUTE(実質収支比率等に係る経年分析!H$47,"▲","-")),2)</f>
        <v>36.14</v>
      </c>
      <c r="E20" s="134">
        <f>ROUND(VALUE(SUBSTITUTE(実質収支比率等に係る経年分析!I$47,"▲","-")),2)</f>
        <v>40.700000000000003</v>
      </c>
      <c r="F20" s="134">
        <f>ROUND(VALUE(SUBSTITUTE(実質収支比率等に係る経年分析!J$47,"▲","-")),2)</f>
        <v>43.08</v>
      </c>
    </row>
    <row r="21" spans="1:11" x14ac:dyDescent="0.15">
      <c r="A21" s="134" t="s">
        <v>44</v>
      </c>
      <c r="B21" s="134">
        <f>IF(ISNUMBER(VALUE(SUBSTITUTE(実質収支比率等に係る経年分析!F$49,"▲","-"))),ROUND(VALUE(SUBSTITUTE(実質収支比率等に係る経年分析!F$49,"▲","-")),2),NA())</f>
        <v>2.35</v>
      </c>
      <c r="C21" s="134">
        <f>IF(ISNUMBER(VALUE(SUBSTITUTE(実質収支比率等に係る経年分析!G$49,"▲","-"))),ROUND(VALUE(SUBSTITUTE(実質収支比率等に係る経年分析!G$49,"▲","-")),2),NA())</f>
        <v>-0.15</v>
      </c>
      <c r="D21" s="134">
        <f>IF(ISNUMBER(VALUE(SUBSTITUTE(実質収支比率等に係る経年分析!H$49,"▲","-"))),ROUND(VALUE(SUBSTITUTE(実質収支比率等に係る経年分析!H$49,"▲","-")),2),NA())</f>
        <v>-5.37</v>
      </c>
      <c r="E21" s="134">
        <f>IF(ISNUMBER(VALUE(SUBSTITUTE(実質収支比率等に係る経年分析!I$49,"▲","-"))),ROUND(VALUE(SUBSTITUTE(実質収支比率等に係る経年分析!I$49,"▲","-")),2),NA())</f>
        <v>3.83</v>
      </c>
      <c r="F21" s="134">
        <f>IF(ISNUMBER(VALUE(SUBSTITUTE(実質収支比率等に係る経年分析!J$49,"▲","-"))),ROUND(VALUE(SUBSTITUTE(実質収支比率等に係る経年分析!J$49,"▲","-")),2),NA())</f>
        <v>6.41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睦沢町後期高齢者医療特別会計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睦沢町農業集落排水事業特別会計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かずさ有機センター特別会計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0.56999999999999995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0.23</v>
      </c>
    </row>
    <row r="34" spans="1:16" x14ac:dyDescent="0.15">
      <c r="A34" s="135" t="str">
        <f>IF(連結実質赤字比率に係る赤字・黒字の構成分析!C$36="",NA(),連結実質赤字比率に係る赤字・黒字の構成分析!C$36)</f>
        <v>睦沢町介護保険特別会計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1.43</v>
      </c>
    </row>
    <row r="35" spans="1:16" x14ac:dyDescent="0.15">
      <c r="A35" s="135" t="str">
        <f>IF(連結実質赤字比率に係る赤字・黒字の構成分析!C$35="",NA(),連結実質赤字比率に係る赤字・黒字の構成分析!C$35)</f>
        <v>睦沢町国民健康保険特別会計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8.16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7.08</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231</v>
      </c>
      <c r="E42" s="136"/>
      <c r="F42" s="136"/>
      <c r="G42" s="136">
        <f>'実質公債費比率（分子）の構造'!L$52</f>
        <v>224</v>
      </c>
      <c r="H42" s="136"/>
      <c r="I42" s="136"/>
      <c r="J42" s="136">
        <f>'実質公債費比率（分子）の構造'!M$52</f>
        <v>223</v>
      </c>
      <c r="K42" s="136"/>
      <c r="L42" s="136"/>
      <c r="M42" s="136">
        <f>'実質公債費比率（分子）の構造'!N$52</f>
        <v>236</v>
      </c>
      <c r="N42" s="136"/>
      <c r="O42" s="136"/>
      <c r="P42" s="136">
        <f>'実質公債費比率（分子）の構造'!O$52</f>
        <v>228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55</v>
      </c>
      <c r="C45" s="136"/>
      <c r="D45" s="136"/>
      <c r="E45" s="136">
        <f>'実質公債費比率（分子）の構造'!L$49</f>
        <v>49</v>
      </c>
      <c r="F45" s="136"/>
      <c r="G45" s="136"/>
      <c r="H45" s="136">
        <f>'実質公債費比率（分子）の構造'!M$49</f>
        <v>39</v>
      </c>
      <c r="I45" s="136"/>
      <c r="J45" s="136"/>
      <c r="K45" s="136">
        <f>'実質公債費比率（分子）の構造'!N$49</f>
        <v>27</v>
      </c>
      <c r="L45" s="136"/>
      <c r="M45" s="136"/>
      <c r="N45" s="136">
        <f>'実質公債費比率（分子）の構造'!O$49</f>
        <v>27</v>
      </c>
      <c r="O45" s="136"/>
      <c r="P45" s="136"/>
    </row>
    <row r="46" spans="1:16" x14ac:dyDescent="0.15">
      <c r="A46" s="136" t="s">
        <v>55</v>
      </c>
      <c r="B46" s="136">
        <f>'実質公債費比率（分子）の構造'!K$48</f>
        <v>17</v>
      </c>
      <c r="C46" s="136"/>
      <c r="D46" s="136"/>
      <c r="E46" s="136">
        <f>'実質公債費比率（分子）の構造'!L$48</f>
        <v>17</v>
      </c>
      <c r="F46" s="136"/>
      <c r="G46" s="136"/>
      <c r="H46" s="136">
        <f>'実質公債費比率（分子）の構造'!M$48</f>
        <v>16</v>
      </c>
      <c r="I46" s="136"/>
      <c r="J46" s="136"/>
      <c r="K46" s="136">
        <f>'実質公債費比率（分子）の構造'!N$48</f>
        <v>16</v>
      </c>
      <c r="L46" s="136"/>
      <c r="M46" s="136"/>
      <c r="N46" s="136">
        <f>'実質公債費比率（分子）の構造'!O$48</f>
        <v>16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348</v>
      </c>
      <c r="C49" s="136"/>
      <c r="D49" s="136"/>
      <c r="E49" s="136">
        <f>'実質公債費比率（分子）の構造'!L$45</f>
        <v>347</v>
      </c>
      <c r="F49" s="136"/>
      <c r="G49" s="136"/>
      <c r="H49" s="136">
        <f>'実質公債費比率（分子）の構造'!M$45</f>
        <v>339</v>
      </c>
      <c r="I49" s="136"/>
      <c r="J49" s="136"/>
      <c r="K49" s="136">
        <f>'実質公債費比率（分子）の構造'!N$45</f>
        <v>336</v>
      </c>
      <c r="L49" s="136"/>
      <c r="M49" s="136"/>
      <c r="N49" s="136">
        <f>'実質公債費比率（分子）の構造'!O$45</f>
        <v>290</v>
      </c>
      <c r="O49" s="136"/>
      <c r="P49" s="136"/>
    </row>
    <row r="50" spans="1:16" x14ac:dyDescent="0.15">
      <c r="A50" s="136" t="s">
        <v>59</v>
      </c>
      <c r="B50" s="136" t="e">
        <f>NA()</f>
        <v>#N/A</v>
      </c>
      <c r="C50" s="136">
        <f>IF(ISNUMBER('実質公債費比率（分子）の構造'!K$53),'実質公債費比率（分子）の構造'!K$53,NA())</f>
        <v>189</v>
      </c>
      <c r="D50" s="136" t="e">
        <f>NA()</f>
        <v>#N/A</v>
      </c>
      <c r="E50" s="136" t="e">
        <f>NA()</f>
        <v>#N/A</v>
      </c>
      <c r="F50" s="136">
        <f>IF(ISNUMBER('実質公債費比率（分子）の構造'!L$53),'実質公債費比率（分子）の構造'!L$53,NA())</f>
        <v>189</v>
      </c>
      <c r="G50" s="136" t="e">
        <f>NA()</f>
        <v>#N/A</v>
      </c>
      <c r="H50" s="136" t="e">
        <f>NA()</f>
        <v>#N/A</v>
      </c>
      <c r="I50" s="136">
        <f>IF(ISNUMBER('実質公債費比率（分子）の構造'!M$53),'実質公債費比率（分子）の構造'!M$53,NA())</f>
        <v>171</v>
      </c>
      <c r="J50" s="136" t="e">
        <f>NA()</f>
        <v>#N/A</v>
      </c>
      <c r="K50" s="136" t="e">
        <f>NA()</f>
        <v>#N/A</v>
      </c>
      <c r="L50" s="136">
        <f>IF(ISNUMBER('実質公債費比率（分子）の構造'!N$53),'実質公債費比率（分子）の構造'!N$53,NA())</f>
        <v>143</v>
      </c>
      <c r="M50" s="136" t="e">
        <f>NA()</f>
        <v>#N/A</v>
      </c>
      <c r="N50" s="136" t="e">
        <f>NA()</f>
        <v>#N/A</v>
      </c>
      <c r="O50" s="136">
        <f>IF(ISNUMBER('実質公債費比率（分子）の構造'!O$53),'実質公債費比率（分子）の構造'!O$53,NA())</f>
        <v>105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2578</v>
      </c>
      <c r="E56" s="135"/>
      <c r="F56" s="135"/>
      <c r="G56" s="135">
        <f>'将来負担比率（分子）の構造'!J$51</f>
        <v>2608</v>
      </c>
      <c r="H56" s="135"/>
      <c r="I56" s="135"/>
      <c r="J56" s="135">
        <f>'将来負担比率（分子）の構造'!K$51</f>
        <v>2712</v>
      </c>
      <c r="K56" s="135"/>
      <c r="L56" s="135"/>
      <c r="M56" s="135">
        <f>'将来負担比率（分子）の構造'!L$51</f>
        <v>2691</v>
      </c>
      <c r="N56" s="135"/>
      <c r="O56" s="135"/>
      <c r="P56" s="135">
        <f>'将来負担比率（分子）の構造'!M$51</f>
        <v>2662</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1430</v>
      </c>
      <c r="E58" s="135"/>
      <c r="F58" s="135"/>
      <c r="G58" s="135">
        <f>'将来負担比率（分子）の構造'!J$49</f>
        <v>1520</v>
      </c>
      <c r="H58" s="135"/>
      <c r="I58" s="135"/>
      <c r="J58" s="135">
        <f>'将来負担比率（分子）の構造'!K$49</f>
        <v>1416</v>
      </c>
      <c r="K58" s="135"/>
      <c r="L58" s="135"/>
      <c r="M58" s="135">
        <f>'将来負担比率（分子）の構造'!L$49</f>
        <v>1442</v>
      </c>
      <c r="N58" s="135"/>
      <c r="O58" s="135"/>
      <c r="P58" s="135">
        <f>'将来負担比率（分子）の構造'!M$49</f>
        <v>1550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1183</v>
      </c>
      <c r="C62" s="135"/>
      <c r="D62" s="135"/>
      <c r="E62" s="135">
        <f>'将来負担比率（分子）の構造'!J$45</f>
        <v>1232</v>
      </c>
      <c r="F62" s="135"/>
      <c r="G62" s="135"/>
      <c r="H62" s="135">
        <f>'将来負担比率（分子）の構造'!K$45</f>
        <v>1210</v>
      </c>
      <c r="I62" s="135"/>
      <c r="J62" s="135"/>
      <c r="K62" s="135">
        <f>'将来負担比率（分子）の構造'!L$45</f>
        <v>1217</v>
      </c>
      <c r="L62" s="135"/>
      <c r="M62" s="135"/>
      <c r="N62" s="135">
        <f>'将来負担比率（分子）の構造'!M$45</f>
        <v>1057</v>
      </c>
      <c r="O62" s="135"/>
      <c r="P62" s="135"/>
    </row>
    <row r="63" spans="1:16" x14ac:dyDescent="0.15">
      <c r="A63" s="135" t="s">
        <v>28</v>
      </c>
      <c r="B63" s="135">
        <f>'将来負担比率（分子）の構造'!I$44</f>
        <v>1026</v>
      </c>
      <c r="C63" s="135"/>
      <c r="D63" s="135"/>
      <c r="E63" s="135">
        <f>'将来負担比率（分子）の構造'!J$44</f>
        <v>242</v>
      </c>
      <c r="F63" s="135"/>
      <c r="G63" s="135"/>
      <c r="H63" s="135">
        <f>'将来負担比率（分子）の構造'!K$44</f>
        <v>223</v>
      </c>
      <c r="I63" s="135"/>
      <c r="J63" s="135"/>
      <c r="K63" s="135">
        <f>'将来負担比率（分子）の構造'!L$44</f>
        <v>209</v>
      </c>
      <c r="L63" s="135"/>
      <c r="M63" s="135"/>
      <c r="N63" s="135">
        <f>'将来負担比率（分子）の構造'!M$44</f>
        <v>207</v>
      </c>
      <c r="O63" s="135"/>
      <c r="P63" s="135"/>
    </row>
    <row r="64" spans="1:16" x14ac:dyDescent="0.15">
      <c r="A64" s="135" t="s">
        <v>27</v>
      </c>
      <c r="B64" s="135">
        <f>'将来負担比率（分子）の構造'!I$43</f>
        <v>300</v>
      </c>
      <c r="C64" s="135"/>
      <c r="D64" s="135"/>
      <c r="E64" s="135">
        <f>'将来負担比率（分子）の構造'!J$43</f>
        <v>278</v>
      </c>
      <c r="F64" s="135"/>
      <c r="G64" s="135"/>
      <c r="H64" s="135">
        <f>'将来負担比率（分子）の構造'!K$43</f>
        <v>280</v>
      </c>
      <c r="I64" s="135"/>
      <c r="J64" s="135"/>
      <c r="K64" s="135">
        <f>'将来負担比率（分子）の構造'!L$43</f>
        <v>275</v>
      </c>
      <c r="L64" s="135"/>
      <c r="M64" s="135"/>
      <c r="N64" s="135">
        <f>'将来負担比率（分子）の構造'!M$43</f>
        <v>258</v>
      </c>
      <c r="O64" s="135"/>
      <c r="P64" s="135"/>
    </row>
    <row r="65" spans="1:16" x14ac:dyDescent="0.15">
      <c r="A65" s="135" t="s">
        <v>26</v>
      </c>
      <c r="B65" s="135">
        <f>'将来負担比率（分子）の構造'!I$42</f>
        <v>223</v>
      </c>
      <c r="C65" s="135"/>
      <c r="D65" s="135"/>
      <c r="E65" s="135">
        <f>'将来負担比率（分子）の構造'!J$42</f>
        <v>206</v>
      </c>
      <c r="F65" s="135"/>
      <c r="G65" s="135"/>
      <c r="H65" s="135">
        <f>'将来負担比率（分子）の構造'!K$42</f>
        <v>191</v>
      </c>
      <c r="I65" s="135"/>
      <c r="J65" s="135"/>
      <c r="K65" s="135">
        <f>'将来負担比率（分子）の構造'!L$42</f>
        <v>177</v>
      </c>
      <c r="L65" s="135"/>
      <c r="M65" s="135"/>
      <c r="N65" s="135">
        <f>'将来負担比率（分子）の構造'!M$42</f>
        <v>162</v>
      </c>
      <c r="O65" s="135"/>
      <c r="P65" s="135"/>
    </row>
    <row r="66" spans="1:16" x14ac:dyDescent="0.15">
      <c r="A66" s="135" t="s">
        <v>25</v>
      </c>
      <c r="B66" s="135">
        <f>'将来負担比率（分子）の構造'!I$41</f>
        <v>3042</v>
      </c>
      <c r="C66" s="135"/>
      <c r="D66" s="135"/>
      <c r="E66" s="135">
        <f>'将来負担比率（分子）の構造'!J$41</f>
        <v>2958</v>
      </c>
      <c r="F66" s="135"/>
      <c r="G66" s="135"/>
      <c r="H66" s="135">
        <f>'将来負担比率（分子）の構造'!K$41</f>
        <v>2949</v>
      </c>
      <c r="I66" s="135"/>
      <c r="J66" s="135"/>
      <c r="K66" s="135">
        <f>'将来負担比率（分子）の構造'!L$41</f>
        <v>2936</v>
      </c>
      <c r="L66" s="135"/>
      <c r="M66" s="135"/>
      <c r="N66" s="135">
        <f>'将来負担比率（分子）の構造'!M$41</f>
        <v>2888</v>
      </c>
      <c r="O66" s="135"/>
      <c r="P66" s="135"/>
    </row>
    <row r="67" spans="1:16" x14ac:dyDescent="0.15">
      <c r="A67" s="135" t="s">
        <v>63</v>
      </c>
      <c r="B67" s="135" t="e">
        <f>NA()</f>
        <v>#N/A</v>
      </c>
      <c r="C67" s="135">
        <f>IF(ISNUMBER('将来負担比率（分子）の構造'!I$52), IF('将来負担比率（分子）の構造'!I$52 &lt; 0, 0, '将来負担比率（分子）の構造'!I$52), NA())</f>
        <v>1766</v>
      </c>
      <c r="D67" s="135" t="e">
        <f>NA()</f>
        <v>#N/A</v>
      </c>
      <c r="E67" s="135" t="e">
        <f>NA()</f>
        <v>#N/A</v>
      </c>
      <c r="F67" s="135">
        <f>IF(ISNUMBER('将来負担比率（分子）の構造'!J$52), IF('将来負担比率（分子）の構造'!J$52 &lt; 0, 0, '将来負担比率（分子）の構造'!J$52), NA())</f>
        <v>788</v>
      </c>
      <c r="G67" s="135" t="e">
        <f>NA()</f>
        <v>#N/A</v>
      </c>
      <c r="H67" s="135" t="e">
        <f>NA()</f>
        <v>#N/A</v>
      </c>
      <c r="I67" s="135">
        <f>IF(ISNUMBER('将来負担比率（分子）の構造'!K$52), IF('将来負担比率（分子）の構造'!K$52 &lt; 0, 0, '将来負担比率（分子）の構造'!K$52), NA())</f>
        <v>726</v>
      </c>
      <c r="J67" s="135" t="e">
        <f>NA()</f>
        <v>#N/A</v>
      </c>
      <c r="K67" s="135" t="e">
        <f>NA()</f>
        <v>#N/A</v>
      </c>
      <c r="L67" s="135">
        <f>IF(ISNUMBER('将来負担比率（分子）の構造'!L$52), IF('将来負担比率（分子）の構造'!L$52 &lt; 0, 0, '将来負担比率（分子）の構造'!L$52), NA())</f>
        <v>680</v>
      </c>
      <c r="M67" s="135" t="e">
        <f>NA()</f>
        <v>#N/A</v>
      </c>
      <c r="N67" s="135" t="e">
        <f>NA()</f>
        <v>#N/A</v>
      </c>
      <c r="O67" s="135">
        <f>IF(ISNUMBER('将来負担比率（分子）の構造'!M$52), IF('将来負担比率（分子）の構造'!M$52 &lt; 0, 0, '将来負担比率（分子）の構造'!M$52), NA())</f>
        <v>360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市原　大嗣</cp:lastModifiedBy>
  <cp:lastPrinted>2017-03-30T06:37:15Z</cp:lastPrinted>
  <dcterms:created xsi:type="dcterms:W3CDTF">2017-02-15T17:34:55Z</dcterms:created>
  <dcterms:modified xsi:type="dcterms:W3CDTF">2017-03-30T06:39:23Z</dcterms:modified>
  <cp:category/>
</cp:coreProperties>
</file>