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<sst xmlns="http://schemas.openxmlformats.org/spreadsheetml/2006/main" count="1164" uniqueCount="612">
  <si>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</si>
  <si>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</si>
  <si>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</si>
  <si>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</si>
  <si>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</si>
  <si>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</si>
  <si>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</si>
  <si>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</si>
  <si>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</si>
  <si>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</si>
  <si>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</si>
  <si>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</si>
  <si>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</si>
  <si>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</si>
  <si>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</si>
  <si>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</si>
  <si>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</si>
  <si>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</si>
  <si>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</si>
  <si>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</si>
  <si>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</si>
  <si>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</si>
  <si>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</si>
  <si>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</si>
  <si>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</si>
  <si>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</si>
  <si>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</si>
  <si>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</si>
  <si>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</si>
  <si>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</si>
  <si>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</si>
  <si>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</si>
  <si>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</si>
  <si>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</si>
  <si>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</si>
  <si>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</si>
  <si>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</si>
  <si>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</si>
  <si>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</si>
  <si>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</si>
  <si>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</si>
  <si>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</si>
  <si>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</si>
  <si>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</si>
  <si>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</si>
  <si>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</si>
  <si>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</si>
  <si>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</si>
  <si>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</si>
  <si>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</si>
  <si>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</si>
  <si>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</si>
  <si>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</si>
  <si>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</si>
  <si>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</si>
  <si>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</si>
  <si>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</si>
  <si>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</si>
  <si>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</si>
  <si>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</si>
  <si>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</si>
  <si>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</si>
  <si>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</si>
  <si>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</si>
  <si>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</si>
  <si>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</si>
  <si>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</si>
  <si>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</si>
  <si>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</si>
  <si>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</si>
  <si>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</si>
  <si>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</si>
  <si>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</si>
  <si>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</si>
  <si>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</si>
  <si>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</si>
  <si>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</si>
  <si>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</si>
  <si>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</si>
  <si>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</si>
  <si>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</si>
  <si>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</si>
  <si>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</si>
  <si>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</si>
  <si>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</si>
  <si>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</si>
  <si>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</si>
  <si>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</si>
  <si>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</si>
  <si>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</si>
  <si>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</si>
  <si>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</si>
  <si>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</si>
  <si>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</si>
  <si>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</si>
  <si>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</si>
  <si>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</si>
  <si>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</si>
  <si>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</si>
  <si>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</si>
  <si>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</si>
  <si>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</si>
  <si>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</si>
  <si>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</si>
  <si>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</si>
  <si>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</si>
  <si>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</si>
  <si>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</si>
  <si>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</si>
  <si>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</si>
  <si>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</si>
  <si>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</si>
  <si>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</si>
  <si>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</si>
  <si>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</si>
  <si>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</si>
  <si>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</si>
  <si>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</si>
  <si>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</si>
  <si>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</si>
  <si>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</si>
  <si>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</si>
  <si>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</si>
  <si>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</si>
  <si>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</si>
  <si>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</si>
  <si>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</si>
  <si>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</si>
  <si>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</si>
  <si>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</si>
  <si>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</si>
  <si>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</si>
  <si>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</si>
  <si>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</si>
  <si>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</si>
  <si>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</si>
  <si>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</si>
  <si>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</si>
  <si>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</si>
  <si>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</si>
  <si>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</si>
  <si>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</si>
  <si>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</si>
  <si>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</si>
  <si>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</si>
  <si>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</si>
  <si>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</si>
  <si>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</si>
  <si>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</si>
  <si>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</si>
  <si>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</si>
  <si>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</si>
  <si>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</si>
  <si>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</si>
  <si>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</si>
  <si>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</si>
  <si>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</si>
  <si>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</si>
  <si>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</si>
  <si>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</si>
  <si>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</si>
  <si>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</si>
  <si>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</si>
  <si>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</si>
  <si>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</si>
  <si>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</si>
  <si>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</si>
  <si>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</si>
  <si>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</si>
  <si>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</si>
  <si>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</si>
  <si>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</si>
  <si>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</si>
  <si>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</si>
  <si>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</si>
  <si>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</si>
  <si>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</si>
  <si>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</si>
  <si>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</si>
  <si>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</si>
  <si>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</si>
  <si>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</si>
  <si>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</si>
  <si>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</si>
  <si>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</si>
  <si>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</si>
  <si>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</si>
  <si>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</si>
  <si>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</si>
  <si>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</si>
  <si>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</si>
  <si>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</si>
  <si>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</si>
  <si>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</si>
  <si>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</si>
  <si>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</si>
  <si>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</si>
  <si>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</si>
  <si>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</si>
  <si>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</si>
  <si>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</si>
  <si>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</si>
  <si>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</si>
  <si>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</si>
  <si>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</si>
  <si>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</si>
  <si>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</si>
  <si>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</si>
  <si>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</si>
  <si>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</si>
  <si>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</si>
  <si>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</si>
  <si>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</si>
  <si>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</si>
  <si>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</si>
  <si>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千葉県睦沢町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</si>
  <si>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</si>
  <si>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</si>
  <si>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</si>
  <si>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</si>
  <si>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</si>
  <si>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</si>
  <si>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</si>
  <si>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</si>
  <si>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</si>
  <si>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</si>
  <si>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</si>
  <si>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</si>
  <si>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</si>
  <si>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</si>
  <si>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</si>
  <si>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</si>
  <si>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</si>
  <si>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</si>
  <si>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</si>
  <si>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</si>
  <si>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</si>
  <si>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</si>
  <si>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</si>
  <si>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</si>
  <si>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</si>
  <si>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</si>
  <si>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</si>
  <si>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</si>
  <si>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</si>
  <si>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</si>
  <si>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</si>
  <si>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</si>
  <si>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</si>
  <si>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</si>
  <si>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</si>
  <si>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</si>
  <si>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</si>
  <si>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</si>
  <si>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</si>
  <si>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</si>
  <si>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</si>
  <si>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</si>
  <si>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</si>
  <si>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</si>
  <si>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</si>
  <si>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</si>
  <si>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</si>
  <si>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</si>
  <si>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</si>
  <si>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</si>
  <si>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</si>
  <si>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</si>
  <si>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</si>
  <si>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</si>
  <si>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</si>
  <si>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</si>
  <si>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</si>
  <si>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</si>
  <si>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</si>
  <si>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</si>
  <si>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</si>
  <si>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</si>
  <si>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</si>
  <si>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</si>
  <si>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</si>
  <si>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</si>
  <si>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</si>
  <si>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</si>
  <si>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</si>
  <si>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</si>
  <si>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</si>
  <si>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</si>
  <si>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</si>
  <si>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</si>
  <si>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</si>
  <si>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</si>
  <si>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</si>
  <si>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</si>
  <si>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</si>
  <si>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</si>
  <si>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</si>
  <si>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</si>
  <si>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</si>
  <si>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</si>
  <si>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</si>
  <si>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</si>
  <si>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</si>
  <si>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</si>
  <si>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</si>
  <si>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</si>
  <si>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</si>
  <si>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</si>
  <si>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</si>
  <si>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</si>
  <si>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</si>
  <si>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</si>
  <si>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</si>
  <si>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</si>
  <si>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</si>
  <si>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</si>
  <si>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</si>
  <si>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</si>
  <si>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</si>
  <si>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</si>
  <si>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</si>
  <si>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</si>
  <si>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</si>
  <si>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</si>
  <si>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</si>
  <si>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</si>
  <si>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</si>
  <si>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</si>
  <si>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</si>
  <si>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</si>
  <si>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</si>
  <si>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</si>
  <si>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</si>
  <si>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</si>
  <si>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</si>
  <si>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</si>
  <si>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</si>
  <si>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</si>
  <si>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</si>
  <si>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</si>
  <si>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</si>
  <si>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</si>
  <si>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</si>
  <si>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</si>
  <si>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</si>
  <si>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</si>
  <si>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</si>
  <si>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</si>
  <si>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</si>
  <si>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</si>
  <si>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</si>
  <si>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</si>
  <si>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</si>
  <si>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</si>
  <si>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</si>
  <si>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</si>
  <si>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</si>
  <si>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</si>
  <si>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</si>
  <si>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</si>
  <si>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</si>
  <si>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</si>
  <si>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</si>
  <si>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</si>
  <si>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</si>
  <si>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</si>
  <si>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</si>
  <si>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</si>
  <si>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</si>
  <si>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</si>
  <si>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千葉県睦沢町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</si>
  <si>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</si>
  <si>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</si>
  <si>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</si>
  <si>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</si>
  <si>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</si>
  <si>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</si>
  <si>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</si>
  <si>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</si>
  <si>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</si>
  <si>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</si>
  <si>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</si>
  <si>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</si>
  <si>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</si>
  <si>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</si>
  <si>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</si>
  <si>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</si>
  <si>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</si>
  <si>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</si>
  <si>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</si>
  <si>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</si>
  <si>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かずさ有機センター特別会計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</si>
  <si>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</si>
  <si>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</si>
  <si>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</si>
  <si>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</si>
  <si>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</si>
  <si>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</si>
  <si>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</si>
  <si>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</si>
  <si>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</si>
  <si>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</si>
  <si>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</si>
  <si>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</si>
  <si>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</si>
  <si>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</si>
  <si>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</si>
  <si>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</si>
  <si>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</si>
  <si>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</si>
  <si>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</si>
  <si>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</si>
  <si>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</si>
  <si>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</si>
  <si>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</si>
  <si>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</si>
  <si>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</si>
  <si>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</si>
  <si>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</si>
  <si>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</si>
  <si>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</si>
  <si>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</si>
  <si>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</si>
  <si>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</si>
  <si>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</si>
  <si>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</si>
  <si>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</si>
  <si>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</si>
  <si>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</si>
  <si>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</si>
  <si>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</si>
  <si>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</si>
  <si>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</si>
  <si>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</si>
  <si>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</si>
  <si>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</si>
  <si>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</si>
  <si>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</si>
  <si>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</si>
  <si>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</si>
  <si>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</si>
  <si>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</si>
  <si>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</si>
  <si>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</si>
  <si>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</si>
  <si>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</si>
  <si>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</si>
  <si>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</si>
  <si>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</si>
  <si>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</si>
  <si>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</si>
  <si>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</si>
  <si>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</si>
  <si>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</si>
  <si>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</si>
  <si>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</si>
  <si>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</si>
  <si>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</si>
  <si>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</si>
  <si>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</si>
  <si>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</si>
  <si>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</si>
  <si>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</si>
  <si>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</si>
  <si>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</si>
  <si>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</si>
  <si>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</si>
  <si>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</si>
  <si>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</si>
  <si>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</si>
  <si>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</si>
  <si>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睦沢町農業集落排水事業特別会計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</si>
  <si>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</si>
  <si>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</si>
  <si>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</si>
  <si>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</si>
  <si>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睦沢町国民健康保険特別会計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</si>
  <si>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</si>
  <si>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</si>
  <si>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</si>
  <si>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</si>
  <si>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</si>
  <si>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</si>
  <si>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</si>
  <si>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</si>
  <si>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</si>
  <si>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</si>
  <si>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</si>
  <si>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</si>
  <si>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</si>
  <si>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</si>
  <si>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</si>
  <si>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</si>
  <si>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</si>
  <si>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</si>
  <si>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</si>
  <si>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</si>
  <si>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</si>
  <si>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</si>
  <si>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</si>
  <si>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</si>
  <si>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</si>
  <si>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</si>
  <si>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</si>
  <si>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</si>
  <si>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</si>
  <si>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</si>
  <si>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</si>
  <si>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</si>
  <si>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</si>
  <si>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</si>
  <si>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</si>
  <si>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</si>
  <si>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</si>
  <si>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</si>
  <si>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</si>
  <si>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</si>
  <si>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</si>
  <si>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</si>
  <si>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</si>
  <si>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</si>
  <si>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</si>
  <si>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</si>
  <si>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</si>
  <si>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</si>
  <si>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</si>
  <si>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</si>
  <si>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</si>
  <si>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</si>
  <si>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</si>
  <si>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</si>
  <si>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</si>
  <si>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</si>
  <si>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</si>
  <si>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</si>
  <si>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</si>
  <si>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</si>
  <si>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</si>
  <si>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</si>
  <si>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</si>
  <si>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</si>
  <si>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</si>
  <si>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</si>
  <si>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</si>
  <si>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</si>
  <si>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</si>
  <si>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</si>
  <si>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</si>
  <si>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</si>
  <si>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</si>
  <si>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</si>
  <si>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</si>
  <si>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</si>
  <si>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</si>
  <si>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</si>
  <si>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</si>
  <si>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</si>
  <si>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</si>
  <si>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</si>
  <si>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</si>
  <si>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</si>
  <si>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16.26</t>
  </si>
  <si>
    <t>▲ 2.85</t>
  </si>
  <si>
    <t>一般会計</t>
  </si>
  <si>
    <t>睦沢町介護保険特別会計</t>
  </si>
  <si>
    <t>睦沢町国民健康保険特別会計</t>
  </si>
  <si>
    <t>かずさ有機センター特別会計</t>
  </si>
  <si>
    <t>睦沢町農業集落排水事業特別会計</t>
  </si>
  <si>
    <t>睦沢町後期高齢者医療特別会計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</si>
  <si>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</si>
  <si>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</si>
  <si>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</si>
  <si>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</si>
  <si>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</si>
  <si>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</si>
  <si>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</si>
  <si>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</si>
  <si>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</si>
  <si>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</si>
  <si>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</si>
  <si>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</si>
  <si>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</si>
  <si>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</si>
  <si>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一宮聖苑組合（一般会計）</t>
    <rPh sb="0" eb="2">
      <t>イチノミヤ</t>
    </rPh>
    <rPh sb="2" eb="4">
      <t>セイエン</t>
    </rPh>
    <rPh sb="4" eb="6">
      <t>クミアイ</t>
    </rPh>
    <rPh sb="7" eb="9">
      <t>イッパン</t>
    </rPh>
    <rPh sb="9" eb="11">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</si>
  <si>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</si>
  <si>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</si>
  <si>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</si>
  <si>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</si>
  <si>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法適用</t>
    <rPh sb="0" eb="1">
      <t>ホウ</t>
    </rPh>
    <rPh sb="1" eb="3">
      <t>テキヨウ</t>
    </rPh>
    <phoneticPr fontId="2"/>
  </si>
  <si>
    <t>CHIBAむつざわエナジー</t>
    <phoneticPr fontId="2"/>
  </si>
  <si>
    <t>-</t>
    <phoneticPr fontId="2"/>
  </si>
  <si>
    <t>-</t>
    <phoneticPr fontId="2"/>
  </si>
  <si>
    <t>-</t>
    <phoneticPr fontId="2"/>
  </si>
  <si>
    <t>-</t>
    <phoneticPr fontId="2"/>
  </si>
  <si>
    <t>－</t>
    <phoneticPr fontId="2"/>
  </si>
  <si>
    <t>教育施設整備基金</t>
    <rPh sb="0" eb="2">
      <t>キョウイク</t>
    </rPh>
    <rPh sb="2" eb="4">
      <t>シセツ</t>
    </rPh>
    <rPh sb="4" eb="6">
      <t>セイビ</t>
    </rPh>
    <rPh sb="6" eb="8">
      <t>キキン</t>
    </rPh>
    <phoneticPr fontId="5"/>
  </si>
  <si>
    <t>総合運動公園整備基金</t>
    <rPh sb="0" eb="6">
      <t>ソウゴウウンドウコウエン</t>
    </rPh>
    <rPh sb="6" eb="8">
      <t>セイビ</t>
    </rPh>
    <rPh sb="8" eb="10">
      <t>キキン</t>
    </rPh>
    <phoneticPr fontId="5"/>
  </si>
  <si>
    <t>むつざわスマートウェルネスタウン拠点形成事業に係る債務負担行為管理基金</t>
    <rPh sb="16" eb="18">
      <t>キョテン</t>
    </rPh>
    <rPh sb="18" eb="20">
      <t>ケイセイ</t>
    </rPh>
    <rPh sb="20" eb="22">
      <t>ジギョウ</t>
    </rPh>
    <rPh sb="23" eb="24">
      <t>カカ</t>
    </rPh>
    <rPh sb="25" eb="27">
      <t>サイム</t>
    </rPh>
    <rPh sb="27" eb="29">
      <t>フタン</t>
    </rPh>
    <rPh sb="29" eb="31">
      <t>コウイ</t>
    </rPh>
    <rPh sb="31" eb="33">
      <t>カンリ</t>
    </rPh>
    <rPh sb="33" eb="35">
      <t>キキン</t>
    </rPh>
    <phoneticPr fontId="5"/>
  </si>
  <si>
    <t>若者定住促進基金</t>
    <rPh sb="0" eb="2">
      <t>ワカモノ</t>
    </rPh>
    <rPh sb="2" eb="4">
      <t>テイジュウ</t>
    </rPh>
    <rPh sb="4" eb="6">
      <t>ソクシン</t>
    </rPh>
    <rPh sb="6" eb="8">
      <t>キキン</t>
    </rPh>
    <phoneticPr fontId="5"/>
  </si>
  <si>
    <t>公園緑地等管理基金</t>
    <rPh sb="0" eb="2">
      <t>コウエン</t>
    </rPh>
    <rPh sb="2" eb="4">
      <t>リョクチ</t>
    </rPh>
    <rPh sb="4" eb="5">
      <t>トウ</t>
    </rPh>
    <rPh sb="5" eb="7">
      <t>カンリ</t>
    </rPh>
    <rPh sb="7" eb="9">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</si>
  <si>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</si>
  <si>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</si>
  <si>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</si>
  <si>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</si>
  <si>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</si>
  <si>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H30までは、実質公債費比率、将来負担比率ともに類似団体と比較して低い水準となっており、年々減少傾向にあったが、R元年の大規模事業実施に係る債務負担行為により、将来負担比率が上昇し、類似団体平均を大きく上回っ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</si>
  <si>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</si>
  <si>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</si>
  <si>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</si>
  <si>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低下しているものの、有形固定資産原価償却率が上昇している。これは、福祉施設や学校施設、公民館などの減価償却率が高い有形固定資産に必要な投資が行われず、老朽化対策が先送りされいる可能性が考えられる。老朽化対策を積極的に取り組む必要がある。</t>
    <rPh sb="0" eb="2">
      <t>ショウライ</t>
    </rPh>
    <rPh sb="2" eb="4">
      <t>フタン</t>
    </rPh>
    <rPh sb="4" eb="6">
      <t>ヒリツ</t>
    </rPh>
    <rPh sb="7" eb="9">
      <t>テイカ</t>
    </rPh>
    <rPh sb="17" eb="19">
      <t>ユウケイ</t>
    </rPh>
    <rPh sb="19" eb="21">
      <t>コテイ</t>
    </rPh>
    <rPh sb="21" eb="23">
      <t>シサン</t>
    </rPh>
    <rPh sb="23" eb="25">
      <t>ゲンカ</t>
    </rPh>
    <rPh sb="25" eb="27">
      <t>ショウキャク</t>
    </rPh>
    <rPh sb="27" eb="28">
      <t>リツ</t>
    </rPh>
    <rPh sb="29" eb="31">
      <t>ジョウショウ</t>
    </rPh>
    <rPh sb="40" eb="42">
      <t>フクシ</t>
    </rPh>
    <rPh sb="42" eb="44">
      <t>シセツ</t>
    </rPh>
    <rPh sb="45" eb="47">
      <t>ガッコウ</t>
    </rPh>
    <rPh sb="47" eb="49">
      <t>シセツ</t>
    </rPh>
    <rPh sb="50" eb="53">
      <t>コウミンカン</t>
    </rPh>
    <rPh sb="56" eb="58">
      <t>ゲンカ</t>
    </rPh>
    <rPh sb="58" eb="60">
      <t>ショウキャク</t>
    </rPh>
    <rPh sb="60" eb="61">
      <t>リツ</t>
    </rPh>
    <rPh sb="62" eb="63">
      <t>タカ</t>
    </rPh>
    <rPh sb="64" eb="66">
      <t>ユウケイ</t>
    </rPh>
    <rPh sb="66" eb="68">
      <t>コテイ</t>
    </rPh>
    <rPh sb="68" eb="70">
      <t>シサン</t>
    </rPh>
    <rPh sb="71" eb="73">
      <t>ヒツヨウ</t>
    </rPh>
    <rPh sb="74" eb="76">
      <t>トウシ</t>
    </rPh>
    <rPh sb="77" eb="78">
      <t>オコナ</t>
    </rPh>
    <rPh sb="82" eb="85">
      <t>ロウキュウカ</t>
    </rPh>
    <rPh sb="85" eb="87">
      <t>タイサク</t>
    </rPh>
    <rPh sb="88" eb="90">
      <t>サキオク</t>
    </rPh>
    <rPh sb="95" eb="98">
      <t>カノウセイ</t>
    </rPh>
    <rPh sb="99" eb="100">
      <t>カンガ</t>
    </rPh>
    <rPh sb="105" eb="108">
      <t>ロウキュウカ</t>
    </rPh>
    <rPh sb="108" eb="110">
      <t>タイサク</t>
    </rPh>
    <rPh sb="111" eb="114">
      <t>セッキョクテキ</t>
    </rPh>
    <rPh sb="115" eb="116">
      <t>ト</t>
    </rPh>
    <rPh sb="117" eb="118">
      <t>ク</t>
    </rPh>
    <rPh sb="119" eb="121">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</si>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</sst>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E81F-4C7A-93A7-F99F378026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86901</c:v>
                </c:pt>
                <c:pt idx="1">
                  <c:v>91245</c:v>
                </c:pt>
                <c:pt idx="2">
                  <c:v>80441</c:v>
                </c:pt>
                <c:pt idx="3">
                  <c:v>233946</c:v>
                </c:pt>
                <c:pt idx="4">
                  <c:v>76030</c:v>
                </c:pt>
              </c:numCache>
            </c:numRef>
          </c:val>
          <c:smooth val="0"/>
          <c:extLst>
            <c:ext xmlns:c16="http://schemas.microsoft.com/office/drawing/2014/chart" uri="{C3380CC4-5D6E-409C-BE32-E72D297353CC}">
              <c16:uniqueId val="{00000001-E81F-4C7A-93A7-F99F378026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6.04</c:v>
                </c:pt>
                <c:pt idx="1">
                  <c:v>5.12</c:v>
                </c:pt>
                <c:pt idx="2">
                  <c:v>0.65</c:v>
                </c:pt>
                <c:pt idx="3">
                  <c:v>4.84</c:v>
                </c:pt>
                <c:pt idx="4">
                  <c:v>6.19</c:v>
                </c:pt>
              </c:numCache>
            </c:numRef>
          </c:val>
          <c:extLst>
            <c:ext xmlns:c16="http://schemas.microsoft.com/office/drawing/2014/chart" uri="{C3380CC4-5D6E-409C-BE32-E72D297353CC}">
              <c16:uniqueId val="{00000000-12A9-42B4-95D5-DF5A8E64A7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48.74</c:v>
                </c:pt>
                <c:pt idx="1">
                  <c:v>51.55</c:v>
                </c:pt>
                <c:pt idx="2">
                  <c:v>35.119999999999997</c:v>
                </c:pt>
                <c:pt idx="3">
                  <c:v>31.78</c:v>
                </c:pt>
                <c:pt idx="4">
                  <c:v>30.33</c:v>
                </c:pt>
              </c:numCache>
            </c:numRef>
          </c:val>
          <c:extLst>
            <c:ext xmlns:c16="http://schemas.microsoft.com/office/drawing/2014/chart" uri="{C3380CC4-5D6E-409C-BE32-E72D297353CC}">
              <c16:uniqueId val="{00000001-12A9-42B4-95D5-DF5A8E64A7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3.96</c:v>
                </c:pt>
                <c:pt idx="1">
                  <c:v>2.2999999999999998</c:v>
                </c:pt>
                <c:pt idx="2">
                  <c:v>-16.260000000000002</c:v>
                </c:pt>
                <c:pt idx="3">
                  <c:v>-2.85</c:v>
                </c:pt>
                <c:pt idx="4">
                  <c:v>2.29</c:v>
                </c:pt>
              </c:numCache>
            </c:numRef>
          </c:val>
          <c:smooth val="0"/>
          <c:extLst>
            <c:ext xmlns:c16="http://schemas.microsoft.com/office/drawing/2014/chart" uri="{C3380CC4-5D6E-409C-BE32-E72D297353CC}">
              <c16:uniqueId val="{00000002-12A9-42B4-95D5-DF5A8E64A7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FF-4954-B638-823E22ABFA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FF-4954-B638-823E22ABFA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FF-4954-B638-823E22ABFA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FF-4954-B638-823E22ABFA93}"/>
            </c:ext>
          </c:extLst>
        </c:ser>
        <c:ser>
          <c:idx val="4"/>
          <c:order val="4"/>
          <c:tx>
            <c:strRef>
              <c:f>データシート!$A$31</c:f>
              <c:strCache>
                <c:ptCount val="1"/>
                <c:pt idx="0">
                  <c:v>睦沢町後期高齢者医療特別会計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0.03</c:v>
                </c:pt>
              </c:numCache>
            </c:numRef>
          </c:val>
          <c:extLst>
            <c:ext xmlns:c16="http://schemas.microsoft.com/office/drawing/2014/chart" uri="{C3380CC4-5D6E-409C-BE32-E72D297353CC}">
              <c16:uniqueId val="{00000004-15FF-4954-B638-823E22ABFA93}"/>
            </c:ext>
          </c:extLst>
        </c:ser>
        <c:ser>
          <c:idx val="5"/>
          <c:order val="5"/>
          <c:tx>
            <c:strRef>
              <c:f>データシート!$A$32</c:f>
              <c:strCache>
                <c:ptCount val="1"/>
                <c:pt idx="0">
                  <c:v>睦沢町農業集落排水事業特別会計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5-15FF-4954-B638-823E22ABFA93}"/>
            </c:ext>
          </c:extLst>
        </c:ser>
        <c:ser>
          <c:idx val="6"/>
          <c:order val="6"/>
          <c:tx>
            <c:strRef>
              <c:f>データシート!$A$33</c:f>
              <c:strCache>
                <c:ptCount val="1"/>
                <c:pt idx="0">
                  <c:v>かずさ有機センター特別会計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c:v>
                </c:pt>
                <c:pt idx="2">
                  <c:v>#N/A</c:v>
                </c:pt>
                <c:pt idx="3">
                  <c:v>0.23</c:v>
                </c:pt>
                <c:pt idx="4">
                  <c:v>#N/A</c:v>
                </c:pt>
                <c:pt idx="5">
                  <c:v>0.09</c:v>
                </c:pt>
                <c:pt idx="6">
                  <c:v>#N/A</c:v>
                </c:pt>
                <c:pt idx="7">
                  <c:v>0.11</c:v>
                </c:pt>
                <c:pt idx="8">
                  <c:v>#N/A</c:v>
                </c:pt>
                <c:pt idx="9">
                  <c:v>0.12</c:v>
                </c:pt>
              </c:numCache>
            </c:numRef>
          </c:val>
          <c:extLst>
            <c:ext xmlns:c16="http://schemas.microsoft.com/office/drawing/2014/chart" uri="{C3380CC4-5D6E-409C-BE32-E72D297353CC}">
              <c16:uniqueId val="{00000006-15FF-4954-B638-823E22ABFA93}"/>
            </c:ext>
          </c:extLst>
        </c:ser>
        <c:ser>
          <c:idx val="7"/>
          <c:order val="7"/>
          <c:tx>
            <c:strRef>
              <c:f>データシート!$A$34</c:f>
              <c:strCache>
                <c:ptCount val="1"/>
                <c:pt idx="0">
                  <c:v>睦沢町国民健康保険特別会計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2.11</c:v>
                </c:pt>
                <c:pt idx="2">
                  <c:v>#N/A</c:v>
                </c:pt>
                <c:pt idx="3">
                  <c:v>2.2799999999999998</c:v>
                </c:pt>
                <c:pt idx="4">
                  <c:v>#N/A</c:v>
                </c:pt>
                <c:pt idx="5">
                  <c:v>0.82</c:v>
                </c:pt>
                <c:pt idx="6">
                  <c:v>#N/A</c:v>
                </c:pt>
                <c:pt idx="7">
                  <c:v>0.89</c:v>
                </c:pt>
                <c:pt idx="8">
                  <c:v>#N/A</c:v>
                </c:pt>
                <c:pt idx="9">
                  <c:v>0.56000000000000005</c:v>
                </c:pt>
              </c:numCache>
            </c:numRef>
          </c:val>
          <c:extLst>
            <c:ext xmlns:c16="http://schemas.microsoft.com/office/drawing/2014/chart" uri="{C3380CC4-5D6E-409C-BE32-E72D297353CC}">
              <c16:uniqueId val="{00000007-15FF-4954-B638-823E22ABFA93}"/>
            </c:ext>
          </c:extLst>
        </c:ser>
        <c:ser>
          <c:idx val="8"/>
          <c:order val="8"/>
          <c:tx>
            <c:strRef>
              <c:f>データシート!$A$35</c:f>
              <c:strCache>
                <c:ptCount val="1"/>
                <c:pt idx="0">
                  <c:v>睦沢町介護保険特別会計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1.82</c:v>
                </c:pt>
                <c:pt idx="2">
                  <c:v>#N/A</c:v>
                </c:pt>
                <c:pt idx="3">
                  <c:v>1.56</c:v>
                </c:pt>
                <c:pt idx="4">
                  <c:v>#N/A</c:v>
                </c:pt>
                <c:pt idx="5">
                  <c:v>1.04</c:v>
                </c:pt>
                <c:pt idx="6">
                  <c:v>#N/A</c:v>
                </c:pt>
                <c:pt idx="7">
                  <c:v>0.59</c:v>
                </c:pt>
                <c:pt idx="8">
                  <c:v>#N/A</c:v>
                </c:pt>
                <c:pt idx="9">
                  <c:v>0.87</c:v>
                </c:pt>
              </c:numCache>
            </c:numRef>
          </c:val>
          <c:extLst>
            <c:ext xmlns:c16="http://schemas.microsoft.com/office/drawing/2014/chart" uri="{C3380CC4-5D6E-409C-BE32-E72D297353CC}">
              <c16:uniqueId val="{00000008-15FF-4954-B638-823E22ABFA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5.83</c:v>
                </c:pt>
                <c:pt idx="2">
                  <c:v>#N/A</c:v>
                </c:pt>
                <c:pt idx="3">
                  <c:v>4.8899999999999997</c:v>
                </c:pt>
                <c:pt idx="4">
                  <c:v>#N/A</c:v>
                </c:pt>
                <c:pt idx="5">
                  <c:v>0.55000000000000004</c:v>
                </c:pt>
                <c:pt idx="6">
                  <c:v>#N/A</c:v>
                </c:pt>
                <c:pt idx="7">
                  <c:v>4.7300000000000004</c:v>
                </c:pt>
                <c:pt idx="8">
                  <c:v>#N/A</c:v>
                </c:pt>
                <c:pt idx="9">
                  <c:v>6.06</c:v>
                </c:pt>
              </c:numCache>
            </c:numRef>
          </c:val>
          <c:extLst>
            <c:ext xmlns:c16="http://schemas.microsoft.com/office/drawing/2014/chart" uri="{C3380CC4-5D6E-409C-BE32-E72D297353CC}">
              <c16:uniqueId val="{00000009-15FF-4954-B638-823E22ABFA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233</c:v>
                </c:pt>
                <c:pt idx="5">
                  <c:v>242</c:v>
                </c:pt>
                <c:pt idx="8">
                  <c:v>243</c:v>
                </c:pt>
                <c:pt idx="11">
                  <c:v>235</c:v>
                </c:pt>
                <c:pt idx="14">
                  <c:v>234</c:v>
                </c:pt>
              </c:numCache>
            </c:numRef>
          </c:val>
          <c:extLst>
            <c:ext xmlns:c16="http://schemas.microsoft.com/office/drawing/2014/chart" uri="{C3380CC4-5D6E-409C-BE32-E72D297353CC}">
              <c16:uniqueId val="{00000000-29E1-4BE2-AC36-4C0773869B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E1-4BE2-AC36-4C0773869B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19</c:v>
                </c:pt>
                <c:pt idx="12">
                  <c:v>38</c:v>
                </c:pt>
              </c:numCache>
            </c:numRef>
          </c:val>
          <c:extLst>
            <c:ext xmlns:c16="http://schemas.microsoft.com/office/drawing/2014/chart" uri="{C3380CC4-5D6E-409C-BE32-E72D297353CC}">
              <c16:uniqueId val="{00000002-29E1-4BE2-AC36-4C0773869B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29</c:v>
                </c:pt>
                <c:pt idx="6">
                  <c:v>33</c:v>
                </c:pt>
                <c:pt idx="9">
                  <c:v>33</c:v>
                </c:pt>
                <c:pt idx="12">
                  <c:v>26</c:v>
                </c:pt>
              </c:numCache>
            </c:numRef>
          </c:val>
          <c:extLst>
            <c:ext xmlns:c16="http://schemas.microsoft.com/office/drawing/2014/chart" uri="{C3380CC4-5D6E-409C-BE32-E72D297353CC}">
              <c16:uniqueId val="{00000003-29E1-4BE2-AC36-4C0773869B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c:v>
                </c:pt>
                <c:pt idx="3">
                  <c:v>16</c:v>
                </c:pt>
                <c:pt idx="6">
                  <c:v>16</c:v>
                </c:pt>
                <c:pt idx="9">
                  <c:v>16</c:v>
                </c:pt>
                <c:pt idx="12">
                  <c:v>15</c:v>
                </c:pt>
              </c:numCache>
            </c:numRef>
          </c:val>
          <c:extLst>
            <c:ext xmlns:c16="http://schemas.microsoft.com/office/drawing/2014/chart" uri="{C3380CC4-5D6E-409C-BE32-E72D297353CC}">
              <c16:uniqueId val="{00000004-29E1-4BE2-AC36-4C0773869B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E1-4BE2-AC36-4C0773869B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E1-4BE2-AC36-4C0773869B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294</c:v>
                </c:pt>
                <c:pt idx="3">
                  <c:v>296</c:v>
                </c:pt>
                <c:pt idx="6">
                  <c:v>288</c:v>
                </c:pt>
                <c:pt idx="9">
                  <c:v>293</c:v>
                </c:pt>
                <c:pt idx="12">
                  <c:v>298</c:v>
                </c:pt>
              </c:numCache>
            </c:numRef>
          </c:val>
          <c:extLst>
            <c:ext xmlns:c16="http://schemas.microsoft.com/office/drawing/2014/chart" uri="{C3380CC4-5D6E-409C-BE32-E72D297353CC}">
              <c16:uniqueId val="{00000007-29E1-4BE2-AC36-4C0773869B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103</c:v>
                </c:pt>
                <c:pt idx="2">
                  <c:v>#N/A</c:v>
                </c:pt>
                <c:pt idx="3">
                  <c:v>#N/A</c:v>
                </c:pt>
                <c:pt idx="4">
                  <c:v>99</c:v>
                </c:pt>
                <c:pt idx="5">
                  <c:v>#N/A</c:v>
                </c:pt>
                <c:pt idx="6">
                  <c:v>#N/A</c:v>
                </c:pt>
                <c:pt idx="7">
                  <c:v>94</c:v>
                </c:pt>
                <c:pt idx="8">
                  <c:v>#N/A</c:v>
                </c:pt>
                <c:pt idx="9">
                  <c:v>#N/A</c:v>
                </c:pt>
                <c:pt idx="10">
                  <c:v>126</c:v>
                </c:pt>
                <c:pt idx="11">
                  <c:v>#N/A</c:v>
                </c:pt>
                <c:pt idx="12">
                  <c:v>#N/A</c:v>
                </c:pt>
                <c:pt idx="13">
                  <c:v>143</c:v>
                </c:pt>
                <c:pt idx="14">
                  <c:v>#N/A</c:v>
                </c:pt>
              </c:numCache>
            </c:numRef>
          </c:val>
          <c:smooth val="0"/>
          <c:extLst>
            <c:ext xmlns:c16="http://schemas.microsoft.com/office/drawing/2014/chart" uri="{C3380CC4-5D6E-409C-BE32-E72D297353CC}">
              <c16:uniqueId val="{00000008-29E1-4BE2-AC36-4C0773869B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2655</c:v>
                </c:pt>
                <c:pt idx="5">
                  <c:v>2615</c:v>
                </c:pt>
                <c:pt idx="8">
                  <c:v>2615</c:v>
                </c:pt>
                <c:pt idx="11">
                  <c:v>2491</c:v>
                </c:pt>
                <c:pt idx="14">
                  <c:v>2420</c:v>
                </c:pt>
              </c:numCache>
            </c:numRef>
          </c:val>
          <c:extLst>
            <c:ext xmlns:c16="http://schemas.microsoft.com/office/drawing/2014/chart" uri="{C3380CC4-5D6E-409C-BE32-E72D297353CC}">
              <c16:uniqueId val="{00000000-AE96-4438-97E2-970AAA3851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E96-4438-97E2-970AAA3851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1742</c:v>
                </c:pt>
                <c:pt idx="5">
                  <c:v>2057</c:v>
                </c:pt>
                <c:pt idx="8">
                  <c:v>2109</c:v>
                </c:pt>
                <c:pt idx="11">
                  <c:v>1805</c:v>
                </c:pt>
                <c:pt idx="14">
                  <c:v>1833</c:v>
                </c:pt>
              </c:numCache>
            </c:numRef>
          </c:val>
          <c:extLst>
            <c:ext xmlns:c16="http://schemas.microsoft.com/office/drawing/2014/chart" uri="{C3380CC4-5D6E-409C-BE32-E72D297353CC}">
              <c16:uniqueId val="{00000002-AE96-4438-97E2-970AAA3851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96-4438-97E2-970AAA3851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96-4438-97E2-970AAA3851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96-4438-97E2-970AAA3851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1012</c:v>
                </c:pt>
                <c:pt idx="3">
                  <c:v>967</c:v>
                </c:pt>
                <c:pt idx="6">
                  <c:v>928</c:v>
                </c:pt>
                <c:pt idx="9">
                  <c:v>860</c:v>
                </c:pt>
                <c:pt idx="12">
                  <c:v>871</c:v>
                </c:pt>
              </c:numCache>
            </c:numRef>
          </c:val>
          <c:extLst>
            <c:ext xmlns:c16="http://schemas.microsoft.com/office/drawing/2014/chart" uri="{C3380CC4-5D6E-409C-BE32-E72D297353CC}">
              <c16:uniqueId val="{00000006-AE96-4438-97E2-970AAA3851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225</c:v>
                </c:pt>
                <c:pt idx="3">
                  <c:v>231</c:v>
                </c:pt>
                <c:pt idx="6">
                  <c:v>236</c:v>
                </c:pt>
                <c:pt idx="9">
                  <c:v>232</c:v>
                </c:pt>
                <c:pt idx="12">
                  <c:v>236</c:v>
                </c:pt>
              </c:numCache>
            </c:numRef>
          </c:val>
          <c:extLst>
            <c:ext xmlns:c16="http://schemas.microsoft.com/office/drawing/2014/chart" uri="{C3380CC4-5D6E-409C-BE32-E72D297353CC}">
              <c16:uniqueId val="{00000007-AE96-4438-97E2-970AAA3851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249</c:v>
                </c:pt>
                <c:pt idx="3">
                  <c:v>233</c:v>
                </c:pt>
                <c:pt idx="6">
                  <c:v>223</c:v>
                </c:pt>
                <c:pt idx="9">
                  <c:v>215</c:v>
                </c:pt>
                <c:pt idx="12">
                  <c:v>199</c:v>
                </c:pt>
              </c:numCache>
            </c:numRef>
          </c:val>
          <c:extLst>
            <c:ext xmlns:c16="http://schemas.microsoft.com/office/drawing/2014/chart" uri="{C3380CC4-5D6E-409C-BE32-E72D297353CC}">
              <c16:uniqueId val="{00000008-AE96-4438-97E2-970AAA3851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140</c:v>
                </c:pt>
                <c:pt idx="3">
                  <c:v>131</c:v>
                </c:pt>
                <c:pt idx="6">
                  <c:v>116</c:v>
                </c:pt>
                <c:pt idx="9">
                  <c:v>824</c:v>
                </c:pt>
                <c:pt idx="12">
                  <c:v>774</c:v>
                </c:pt>
              </c:numCache>
            </c:numRef>
          </c:val>
          <c:extLst>
            <c:ext xmlns:c16="http://schemas.microsoft.com/office/drawing/2014/chart" uri="{C3380CC4-5D6E-409C-BE32-E72D297353CC}">
              <c16:uniqueId val="{00000009-AE96-4438-97E2-970AAA3851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2867</c:v>
                </c:pt>
                <c:pt idx="3">
                  <c:v>2876</c:v>
                </c:pt>
                <c:pt idx="6">
                  <c:v>2857</c:v>
                </c:pt>
                <c:pt idx="9">
                  <c:v>3199</c:v>
                </c:pt>
                <c:pt idx="12">
                  <c:v>3132</c:v>
                </c:pt>
              </c:numCache>
            </c:numRef>
          </c:val>
          <c:extLst>
            <c:ext xmlns:c16="http://schemas.microsoft.com/office/drawing/2014/chart" uri="{C3380CC4-5D6E-409C-BE32-E72D297353CC}">
              <c16:uniqueId val="{0000000A-AE96-4438-97E2-970AAA3851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96</c:v>
                </c:pt>
                <c:pt idx="2">
                  <c:v>#N/A</c:v>
                </c:pt>
                <c:pt idx="3">
                  <c:v>#N/A</c:v>
                </c:pt>
                <c:pt idx="4">
                  <c:v>0</c:v>
                </c:pt>
                <c:pt idx="5">
                  <c:v>#N/A</c:v>
                </c:pt>
                <c:pt idx="6">
                  <c:v>#N/A</c:v>
                </c:pt>
                <c:pt idx="7">
                  <c:v>0</c:v>
                </c:pt>
                <c:pt idx="8">
                  <c:v>#N/A</c:v>
                </c:pt>
                <c:pt idx="9">
                  <c:v>#N/A</c:v>
                </c:pt>
                <c:pt idx="10">
                  <c:v>1035</c:v>
                </c:pt>
                <c:pt idx="11">
                  <c:v>#N/A</c:v>
                </c:pt>
                <c:pt idx="12">
                  <c:v>#N/A</c:v>
                </c:pt>
                <c:pt idx="13">
                  <c:v>958</c:v>
                </c:pt>
                <c:pt idx="14">
                  <c:v>#N/A</c:v>
                </c:pt>
              </c:numCache>
            </c:numRef>
          </c:val>
          <c:smooth val="0"/>
          <c:extLst>
            <c:ext xmlns:c16="http://schemas.microsoft.com/office/drawing/2014/chart" uri="{C3380CC4-5D6E-409C-BE32-E72D297353CC}">
              <c16:uniqueId val="{0000000B-AE96-4438-97E2-970AAA3851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882</c:v>
                </c:pt>
                <c:pt idx="1">
                  <c:v>724</c:v>
                </c:pt>
                <c:pt idx="2">
                  <c:v>739</c:v>
                </c:pt>
              </c:numCache>
            </c:numRef>
          </c:val>
          <c:extLst>
            <c:ext xmlns:c16="http://schemas.microsoft.com/office/drawing/2014/chart" uri="{C3380CC4-5D6E-409C-BE32-E72D297353CC}">
              <c16:uniqueId val="{00000000-FFF2-45B7-A492-8875BAA8DF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c:v>
                </c:pt>
                <c:pt idx="1">
                  <c:v>38</c:v>
                </c:pt>
                <c:pt idx="2">
                  <c:v>29</c:v>
                </c:pt>
              </c:numCache>
            </c:numRef>
          </c:val>
          <c:extLst>
            <c:ext xmlns:c16="http://schemas.microsoft.com/office/drawing/2014/chart" uri="{C3380CC4-5D6E-409C-BE32-E72D297353CC}">
              <c16:uniqueId val="{00000001-FFF2-45B7-A492-8875BAA8DF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963</c:v>
                </c:pt>
                <c:pt idx="1">
                  <c:v>813</c:v>
                </c:pt>
                <c:pt idx="2">
                  <c:v>837</c:v>
                </c:pt>
              </c:numCache>
            </c:numRef>
          </c:val>
          <c:extLst>
            <c:ext xmlns:c16="http://schemas.microsoft.com/office/drawing/2014/chart" uri="{C3380CC4-5D6E-409C-BE32-E72D297353CC}">
              <c16:uniqueId val="{00000002-FFF2-45B7-A492-8875BAA8DF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{9856F8C7-7DF4-4CDC-B8BC-D1891DCA7F4E}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699-4DDA-B8D2-D3DBC75DF3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{5F88FCCE-DEB6-47BD-91E9-879338C9292A}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99-4DDA-B8D2-D3DBC75DF3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{7F44FAAE-84C2-4551-9F6D-A96DDBF14A1A}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99-4DDA-B8D2-D3DBC75DF3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{1E5CBF7F-7021-4A35-BFDA-F78AB4915C4D}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99-4DDA-B8D2-D3DBC75DF3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{1AD9F052-F5C4-4DCD-AC5C-51C2574C5100}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99-4DDA-B8D2-D3DBC75DF3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{9CF46257-1733-43FF-BBDD-5F2436786922}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699-4DDA-B8D2-D3DBC75DF3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{0D5EA316-3D7C-4217-ABCC-3A51CC7F5D06}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699-4DDA-B8D2-D3DBC75DF35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{0BB35BAC-C6B7-4C47-94B6-BB46D0A4FDF8}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699-4DDA-B8D2-D3DBC75DF35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{6CDBE205-2C48-4B74-9119-366D81DAAC51}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699-4DDA-B8D2-D3DBC75DF3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53.9</c:v>
                </c:pt>
                <c:pt idx="16">
                  <c:v>55.8</c:v>
                </c:pt>
                <c:pt idx="24">
                  <c:v>53.2</c:v>
                </c:pt>
                <c:pt idx="32">
                  <c:v>55</c:v>
                </c:pt>
              </c:numCache>
            </c:numRef>
          </c:xVal>
          <c:yVal>
            <c:numRef>
              <c:f>公会計指標分析・財政指標組合せ分析表!$BP$51:$DC$51</c:f>
              <c:numCache>
                <c:formatCode>#,##0.0;"▲ "#,##0.0</c:formatCode>
                <c:ptCount val="40"/>
                <c:pt idx="0">
                  <c:v>4.5999999999999996</c:v>
                </c:pt>
                <c:pt idx="24">
                  <c:v>50.6</c:v>
                </c:pt>
                <c:pt idx="32">
                  <c:v>43.4</c:v>
                </c:pt>
              </c:numCache>
            </c:numRef>
          </c:yVal>
          <c:smooth val="0"/>
          <c:extLst>
            <c:ext xmlns:c16="http://schemas.microsoft.com/office/drawing/2014/chart" uri="{C3380CC4-5D6E-409C-BE32-E72D297353CC}">
              <c16:uniqueId val="{00000009-D699-4DDA-B8D2-D3DBC75DF3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{03F3E11B-6F13-4E27-9E84-7A9E21F10456}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699-4DDA-B8D2-D3DBC75DF3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{DFD53379-FE60-4656-904B-314359ECC79D}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99-4DDA-B8D2-D3DBC75DF3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{992A2B6E-6220-4C10-AA40-E2EAFEA6D993}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99-4DDA-B8D2-D3DBC75DF3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{981B319F-DF0C-4DB5-AAA1-31D4C1A68454}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99-4DDA-B8D2-D3DBC75DF3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{7C2FD63E-F7A1-445B-9BBC-45C832BFA3E5}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99-4DDA-B8D2-D3DBC75DF35D}"/>
                </c:ext>
              </c:extLst>
            </c:dLbl>
            <c:dLbl>
              <c:idx val="8"/>
              <c:layout>
                <c:manualLayout>
                  <c:x val="-3.7219953735886768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{7F0B7505-CCA3-4DE8-A2AC-E33016DEFA2C}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699-4DDA-B8D2-D3DBC75DF3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{EC6C7652-AB4E-484E-A44E-2019D67B9194}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699-4DDA-B8D2-D3DBC75DF35D}"/>
                </c:ext>
              </c:extLst>
            </c:dLbl>
            <c:dLbl>
              <c:idx val="24"/>
              <c:layout>
                <c:manualLayout>
                  <c:x val="-3.4816686533112505E-2"/>
                  <c:y val="-8.32501205120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{0426AF0A-FCF3-43DF-8C83-88CBA91FC438}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699-4DDA-B8D2-D3DBC75DF35D}"/>
                </c:ext>
              </c:extLst>
            </c:dLbl>
            <c:dLbl>
              <c:idx val="32"/>
              <c:layout>
                <c:manualLayout>
                  <c:x val="-2.9214814767355813E-2"/>
                  <c:y val="-4.622796369967224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{BBBEDE5C-87EB-4C59-A924-8DEDB2DBD680}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699-4DDA-B8D2-D3DBC75DF3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D699-4DDA-B8D2-D3DBC75DF35D}"/>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{DA35E473-1E8B-4F12-8645-A85196F2628F}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34C-4043-B421-963F0C4BAC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{E2F241EF-905B-4249-9757-EB75CA64702A}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4C-4043-B421-963F0C4BAC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{D35C08F4-D659-4571-9D32-7496AAF0269B}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4C-4043-B421-963F0C4BAC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{4FBF041C-F84E-45BB-9360-E60676F50369}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4C-4043-B421-963F0C4BAC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{214EAAD7-CEBE-41CE-928F-1EDFED7BAC0B}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4C-4043-B421-963F0C4BAC1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{CCC60C6D-ED13-461B-BB96-DA1D5EAAD83E}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34C-4043-B421-963F0C4BAC1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{9B6B88C9-0E14-45AD-9A84-77413DCE619A}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34C-4043-B421-963F0C4BAC1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{437982E1-13E7-456E-905E-00A189599F24}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34C-4043-B421-963F0C4BAC1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{B0329156-906F-4433-B131-8FF5A0BBB272}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34C-4043-B421-963F0C4BAC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4.9000000000000004</c:v>
                </c:pt>
                <c:pt idx="16">
                  <c:v>4.5999999999999996</c:v>
                </c:pt>
                <c:pt idx="24">
                  <c:v>5</c:v>
                </c:pt>
                <c:pt idx="32">
                  <c:v>5.5</c:v>
                </c:pt>
              </c:numCache>
            </c:numRef>
          </c:xVal>
          <c:yVal>
            <c:numRef>
              <c:f>公会計指標分析・財政指標組合せ分析表!$BP$73:$DC$73</c:f>
              <c:numCache>
                <c:formatCode>#,##0.0;"▲ "#,##0.0</c:formatCode>
                <c:ptCount val="40"/>
                <c:pt idx="0">
                  <c:v>4.5999999999999996</c:v>
                </c:pt>
                <c:pt idx="24">
                  <c:v>50.6</c:v>
                </c:pt>
                <c:pt idx="32">
                  <c:v>43.4</c:v>
                </c:pt>
              </c:numCache>
            </c:numRef>
          </c:yVal>
          <c:smooth val="0"/>
          <c:extLst>
            <c:ext xmlns:c16="http://schemas.microsoft.com/office/drawing/2014/chart" uri="{C3380CC4-5D6E-409C-BE32-E72D297353CC}">
              <c16:uniqueId val="{00000009-034C-4043-B421-963F0C4BAC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7.7900510100985887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{982F4341-FB0C-47A2-B5E6-8BE8783AA324}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34C-4043-B421-963F0C4BAC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{DF1BB115-55F8-4F75-84A6-F833FDC03AD6}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4C-4043-B421-963F0C4BAC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{12934679-A384-401F-AD46-CD592FAE696F}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4C-4043-B421-963F0C4BAC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{1B00863C-F58F-4A89-BDC4-92D3BC0DF3FE}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4C-4043-B421-963F0C4BAC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{C7C142CC-292A-482D-AA8F-BAA05D7F0B51}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4C-4043-B421-963F0C4BAC1A}"/>
                </c:ext>
              </c:extLst>
            </c:dLbl>
            <c:dLbl>
              <c:idx val="8"/>
              <c:layout>
                <c:manualLayout>
                  <c:x val="0"/>
                  <c:y val="-7.7900510100985887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{21F6FB9E-C0A3-4E92-83DC-CADF3E191B99}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34C-4043-B421-963F0C4BAC1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{D667C49B-96CD-497C-B030-C25F385DBD3E}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34C-4043-B421-963F0C4BAC1A}"/>
                </c:ext>
              </c:extLst>
            </c:dLbl>
            <c:dLbl>
              <c:idx val="24"/>
              <c:layout>
                <c:manualLayout>
                  <c:x val="0"/>
                  <c:y val="-1.78076411716636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{64A3F231-89DC-48CB-A55F-3D245CF26B5C}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34C-4043-B421-963F0C4BAC1A}"/>
                </c:ext>
              </c:extLst>
            </c:dLbl>
            <c:dLbl>
              <c:idx val="32"/>
              <c:layout>
                <c:manualLayout>
                  <c:x val="0"/>
                  <c:y val="1.78076411716636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{7D454268-A055-48F3-B25E-2A955404EE09}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34C-4043-B421-963F0C4BAC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034C-4043-B421-963F0C4BAC1A}"/>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増加理由は、令和元年度に供用開始したむつざわスマートウェルネスタウン拠点形成事業に係る公債費に準ずる債務負担行為の支出額が増えたことにより、実質公債費比率の分子も増加している。元利償還金については、今後数年は、償還終了の額を償還開始額が上回るため増加傾向になることが予想される。適正な起債管理を引き続き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将来負担額減少の主な要因は、地方債現在高の減少や債務負担行為に基づく支出予定額が減少したためである。今後も大幅な減少は見込めないため、より一層の歳出抑制や計画的な起債管理に努める。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これは、むつざわスマートウェルネスタウン拠点形成事業に係る債務負担行為管理基金で約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千万円、ふるさと創生基金で約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千万円の基金残高が減少した一方で、教育施設整備基金へ約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億円を積立てたことや財政調整積立基金の取崩しが例年に比べ少なかったため基金残高が増加したことが主な要因である。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より大幅な景気の回復が見込めない中で、町税等の減収や大規模災害などの不測の事態への対応に加え、学校の老朽化による建て替え工事など、今後の財政需要の増大にも適切に対応していけるように計画的な積立を実施し、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学校教育施設及び社会教育施設の建設、改修事業に要する経費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○総合運動公園整備基金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新たに設置する総合運動公園の土地の取得に伴う損失補償費用、公園の整備費用及び公園整備に充てるために起こした町債の元利償還金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むつざわスマートウェルネスタウン拠点形成事業の債務負担行為に基づく債務の償還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○若者定住促進基金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若者定住型賃貸住宅に係る修繕費用、若者向け賃貸住宅で公営住宅法の規定を適用しないもの、若者向け分譲地、若者向け分譲住宅に係る土地の取得に伴う損失補償・土地の造成・住宅の建設に要する費用</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○公園緑地等管理基金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むつざわ中央団地等の公園緑地及び施設の適正な維持管理に要する費用</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教育施設整備基金：学校の老朽化に対応するための積立を行ったことにより、約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事業により実施した本事業に係る債務の償還が令和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年度まであり、毎年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千万円の取崩しとなっている。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農業活性化推進基金：農業機械等整備事業補助金の取崩しにより約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教育施設の老朽化により近い将来学校建設が予定されている。教育施設整備基金への計画的な積立を実施していく。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工事の本格化により総合運動公園整備基金の取崩しが増えることやむつざわスマートウェルネスタウン拠点形成事業に係る債務負担行為管理基金残高が令和５年度末でなくなるため、財源の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を一部既存事業に充当したことや新型コロナウイルスの影響により執行残が多くでたことなどから、例年に比べ財政調整積立基金の取崩しが少なか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大規模災害の発生など不測の事態に備えるため、これまで以上に歳入の確保、歳出の抑制に努め、毎年度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主に起債償還に係る財源対策債へ充当しており、積立ては利子に係るもので少額であるため減となっている。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過去に大規模事業の実施のために借入をした財源対策債を伴う起債の元金償還が開始となることから、今後も取崩しが増えていくことが予想されるため、一定額を確保していく。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は、新規に道の駅や町営住宅等の建物・工作物・物品等の有形固定資産が増加したため、一時的に減価償却率が低下したが、Ｒ２年度は、特に新規のものも無く、町保有の建物も老朽化しているため、減価償却率が上昇してい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81085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4881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164888</xdr:rowOff>
    </xdr:from>
    <xdr:to>
      <xdr:col>19</xdr:col>
      <xdr:colOff>187325</xdr:colOff>
      <xdr:row>29</xdr:row>
      <xdr:rowOff>95038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49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44238</xdr:rowOff>
    </xdr:from>
    <xdr:to>
      <xdr:col>23</xdr:col>
      <xdr:colOff>85725</xdr:colOff>
      <xdr:row>29</xdr:row>
      <xdr:rowOff>109008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01628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44238</xdr:rowOff>
    </xdr:from>
    <xdr:to>
      <xdr:col>19</xdr:col>
      <xdr:colOff>136525</xdr:colOff>
      <xdr:row>29</xdr:row>
      <xdr:rowOff>137795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3289300" y="5016288"/>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18627</xdr:rowOff>
    </xdr:from>
    <xdr:to>
      <xdr:col>11</xdr:col>
      <xdr:colOff>187325</xdr:colOff>
      <xdr:row>29</xdr:row>
      <xdr:rowOff>120227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49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69427</xdr:rowOff>
    </xdr:from>
    <xdr:to>
      <xdr:col>15</xdr:col>
      <xdr:colOff>136525</xdr:colOff>
      <xdr:row>29</xdr:row>
      <xdr:rowOff>137795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5041477"/>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49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22648</xdr:rowOff>
    </xdr:from>
    <xdr:to>
      <xdr:col>11</xdr:col>
      <xdr:colOff>136525</xdr:colOff>
      <xdr:row>29</xdr:row>
      <xdr:rowOff>69427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499469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111565</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474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136754</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476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471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は、大規模な新規事業（道の駅や町営住宅のスマートウェルネスタウン）のための起債残高が増加したことにより債務償還比率が上昇したが、償還が始まったことから起債残高が減ったことにより債務償還比率が低下した。類似団体とほぼ同じ率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4914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123765</xdr:rowOff>
    </xdr:from>
    <xdr:to>
      <xdr:col>76</xdr:col>
      <xdr:colOff>73025</xdr:colOff>
      <xdr:row>29</xdr:row>
      <xdr:rowOff>53915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49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146642</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477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154232</xdr:rowOff>
    </xdr:from>
    <xdr:to>
      <xdr:col>72</xdr:col>
      <xdr:colOff>123825</xdr:colOff>
      <xdr:row>30</xdr:row>
      <xdr:rowOff>84382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1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3115</xdr:rowOff>
    </xdr:from>
    <xdr:to>
      <xdr:col>76</xdr:col>
      <xdr:colOff>22225</xdr:colOff>
      <xdr:row>30</xdr:row>
      <xdr:rowOff>33582</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4975165"/>
          <a:ext cx="711200" cy="2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32059</xdr:rowOff>
    </xdr:from>
    <xdr:to>
      <xdr:col>68</xdr:col>
      <xdr:colOff>123825</xdr:colOff>
      <xdr:row>28</xdr:row>
      <xdr:rowOff>133659</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483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82859</xdr:rowOff>
    </xdr:from>
    <xdr:to>
      <xdr:col>72</xdr:col>
      <xdr:colOff>73025</xdr:colOff>
      <xdr:row>30</xdr:row>
      <xdr:rowOff>33582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4883459"/>
          <a:ext cx="762000" cy="2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97615</xdr:rowOff>
    </xdr:from>
    <xdr:to>
      <xdr:col>64</xdr:col>
      <xdr:colOff>123825</xdr:colOff>
      <xdr:row>28</xdr:row>
      <xdr:rowOff>27765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47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148415</xdr:rowOff>
    </xdr:from>
    <xdr:to>
      <xdr:col>68</xdr:col>
      <xdr:colOff>73025</xdr:colOff>
      <xdr:row>28</xdr:row>
      <xdr:rowOff>82859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4777565"/>
          <a:ext cx="762000" cy="10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60845</xdr:rowOff>
    </xdr:from>
    <xdr:to>
      <xdr:col>60</xdr:col>
      <xdr:colOff>123825</xdr:colOff>
      <xdr:row>28</xdr:row>
      <xdr:rowOff>162445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48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148415</xdr:rowOff>
    </xdr:from>
    <xdr:to>
      <xdr:col>64</xdr:col>
      <xdr:colOff>73025</xdr:colOff>
      <xdr:row>28</xdr:row>
      <xdr:rowOff>111645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4777565"/>
          <a:ext cx="762000" cy="1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1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75509</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21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150186</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460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44292</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450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7522</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463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125730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427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99060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331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89535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103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73025</xdr:rowOff>
    </xdr:from>
    <xdr:to>
      <xdr:col>6</xdr:col>
      <xdr:colOff>38100</xdr:colOff>
      <xdr:row>38</xdr:row>
      <xdr:rowOff>3175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123825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410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156862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19702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10185</xdr:rowOff>
    </xdr:from>
    <xdr:to>
      <xdr:col>55</xdr:col>
      <xdr:colOff>50800</xdr:colOff>
      <xdr:row>39</xdr:row>
      <xdr:rowOff>111785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6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33062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5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12233</xdr:rowOff>
    </xdr:from>
    <xdr:to>
      <xdr:col>50</xdr:col>
      <xdr:colOff>165100</xdr:colOff>
      <xdr:row>39</xdr:row>
      <xdr:rowOff>113833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6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60985</xdr:rowOff>
    </xdr:from>
    <xdr:to>
      <xdr:col>55</xdr:col>
      <xdr:colOff>0</xdr:colOff>
      <xdr:row>39</xdr:row>
      <xdr:rowOff>63033</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747535"/>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18817</xdr:rowOff>
    </xdr:from>
    <xdr:to>
      <xdr:col>46</xdr:col>
      <xdr:colOff>38100</xdr:colOff>
      <xdr:row>39</xdr:row>
      <xdr:rowOff>120417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70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63033</xdr:rowOff>
    </xdr:from>
    <xdr:to>
      <xdr:col>50</xdr:col>
      <xdr:colOff>114300</xdr:colOff>
      <xdr:row>39</xdr:row>
      <xdr:rowOff>69617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749583"/>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22346</xdr:rowOff>
    </xdr:from>
    <xdr:to>
      <xdr:col>41</xdr:col>
      <xdr:colOff>101600</xdr:colOff>
      <xdr:row>39</xdr:row>
      <xdr:rowOff>123946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7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69617</xdr:rowOff>
    </xdr:from>
    <xdr:to>
      <xdr:col>45</xdr:col>
      <xdr:colOff>177800</xdr:colOff>
      <xdr:row>39</xdr:row>
      <xdr:rowOff>73146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756167"/>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31718</xdr:rowOff>
    </xdr:from>
    <xdr:to>
      <xdr:col>36</xdr:col>
      <xdr:colOff>165100</xdr:colOff>
      <xdr:row>39</xdr:row>
      <xdr:rowOff>133318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7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73146</xdr:rowOff>
    </xdr:from>
    <xdr:to>
      <xdr:col>41</xdr:col>
      <xdr:colOff>50800</xdr:colOff>
      <xdr:row>39</xdr:row>
      <xdr:rowOff>82518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75969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130360</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47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136944</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4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140473</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4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149845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4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123933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151856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2412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125730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2135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59</xdr:row>
      <xdr:rowOff>97972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1857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163104</xdr:rowOff>
    </xdr:from>
    <xdr:to>
      <xdr:col>6</xdr:col>
      <xdr:colOff>38100</xdr:colOff>
      <xdr:row>59</xdr:row>
      <xdr:rowOff>93254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42454</xdr:rowOff>
    </xdr:from>
    <xdr:to>
      <xdr:col>10</xdr:col>
      <xdr:colOff>114300</xdr:colOff>
      <xdr:row>59</xdr:row>
      <xdr:rowOff>70213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1580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109781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50166</xdr:rowOff>
    </xdr:from>
    <xdr:to>
      <xdr:col>55</xdr:col>
      <xdr:colOff>50800</xdr:colOff>
      <xdr:row>63</xdr:row>
      <xdr:rowOff>151766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5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28593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2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50903</xdr:rowOff>
    </xdr:from>
    <xdr:to>
      <xdr:col>50</xdr:col>
      <xdr:colOff>165100</xdr:colOff>
      <xdr:row>63</xdr:row>
      <xdr:rowOff>152503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100966</xdr:rowOff>
    </xdr:from>
    <xdr:to>
      <xdr:col>55</xdr:col>
      <xdr:colOff>0</xdr:colOff>
      <xdr:row>63</xdr:row>
      <xdr:rowOff>101703</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02316"/>
          <a:ext cx="8382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53153</xdr:rowOff>
    </xdr:from>
    <xdr:to>
      <xdr:col>46</xdr:col>
      <xdr:colOff>38100</xdr:colOff>
      <xdr:row>63</xdr:row>
      <xdr:rowOff>154753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101703</xdr:rowOff>
    </xdr:from>
    <xdr:to>
      <xdr:col>50</xdr:col>
      <xdr:colOff>114300</xdr:colOff>
      <xdr:row>63</xdr:row>
      <xdr:rowOff>103953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03053"/>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54401</xdr:rowOff>
    </xdr:from>
    <xdr:to>
      <xdr:col>41</xdr:col>
      <xdr:colOff>101600</xdr:colOff>
      <xdr:row>63</xdr:row>
      <xdr:rowOff>156001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103953</xdr:rowOff>
    </xdr:from>
    <xdr:to>
      <xdr:col>45</xdr:col>
      <xdr:colOff>177800</xdr:colOff>
      <xdr:row>63</xdr:row>
      <xdr:rowOff>105201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05303"/>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56564</xdr:rowOff>
    </xdr:from>
    <xdr:to>
      <xdr:col>36</xdr:col>
      <xdr:colOff>165100</xdr:colOff>
      <xdr:row>63</xdr:row>
      <xdr:rowOff>158164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105201</xdr:rowOff>
    </xdr:from>
    <xdr:to>
      <xdr:col>41</xdr:col>
      <xdr:colOff>50800</xdr:colOff>
      <xdr:row>63</xdr:row>
      <xdr:rowOff>107364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06551"/>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143630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94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145880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94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147128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149291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95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70576</xdr:rowOff>
    </xdr:from>
    <xdr:to>
      <xdr:col>24</xdr:col>
      <xdr:colOff>114300</xdr:colOff>
      <xdr:row>83</xdr:row>
      <xdr:rowOff>726</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93453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9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18324</xdr:rowOff>
    </xdr:from>
    <xdr:to>
      <xdr:col>20</xdr:col>
      <xdr:colOff>38100</xdr:colOff>
      <xdr:row>82</xdr:row>
      <xdr:rowOff>119924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69124</xdr:rowOff>
    </xdr:from>
    <xdr:to>
      <xdr:col>24</xdr:col>
      <xdr:colOff>63500</xdr:colOff>
      <xdr:row>82</xdr:row>
      <xdr:rowOff>121376</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12802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140788</xdr:rowOff>
    </xdr:from>
    <xdr:to>
      <xdr:col>15</xdr:col>
      <xdr:colOff>101600</xdr:colOff>
      <xdr:row>82</xdr:row>
      <xdr:rowOff>70938</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20138</xdr:rowOff>
    </xdr:from>
    <xdr:to>
      <xdr:col>19</xdr:col>
      <xdr:colOff>177800</xdr:colOff>
      <xdr:row>82</xdr:row>
      <xdr:rowOff>69124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0790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140970</xdr:rowOff>
    </xdr:from>
    <xdr:to>
      <xdr:col>15</xdr:col>
      <xdr:colOff>50800</xdr:colOff>
      <xdr:row>82</xdr:row>
      <xdr:rowOff>20138</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02842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46082</xdr:rowOff>
    </xdr:from>
    <xdr:to>
      <xdr:col>6</xdr:col>
      <xdr:colOff>38100</xdr:colOff>
      <xdr:row>81</xdr:row>
      <xdr:rowOff>147682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96882</xdr:rowOff>
    </xdr:from>
    <xdr:to>
      <xdr:col>10</xdr:col>
      <xdr:colOff>114300</xdr:colOff>
      <xdr:row>81</xdr:row>
      <xdr:rowOff>140970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39843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136451</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87465</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164209</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1206</xdr:rowOff>
    </xdr:from>
    <xdr:to>
      <xdr:col>55</xdr:col>
      <xdr:colOff>50800</xdr:colOff>
      <xdr:row>86</xdr:row>
      <xdr:rowOff>102806</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7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87583</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66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xdr:rowOff>
    </xdr:from>
    <xdr:to>
      <xdr:col>50</xdr:col>
      <xdr:colOff>165100</xdr:colOff>
      <xdr:row>86</xdr:row>
      <xdr:rowOff>102997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52006</xdr:rowOff>
    </xdr:from>
    <xdr:to>
      <xdr:col>55</xdr:col>
      <xdr:colOff>0</xdr:colOff>
      <xdr:row>86</xdr:row>
      <xdr:rowOff>52197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79670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2350</xdr:rowOff>
    </xdr:from>
    <xdr:to>
      <xdr:col>46</xdr:col>
      <xdr:colOff>38100</xdr:colOff>
      <xdr:row>86</xdr:row>
      <xdr:rowOff>103950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7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52197</xdr:rowOff>
    </xdr:from>
    <xdr:to>
      <xdr:col>50</xdr:col>
      <xdr:colOff>114300</xdr:colOff>
      <xdr:row>86</xdr:row>
      <xdr:rowOff>53150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79689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xdr:rowOff>
    </xdr:from>
    <xdr:to>
      <xdr:col>41</xdr:col>
      <xdr:colOff>101600</xdr:colOff>
      <xdr:row>86</xdr:row>
      <xdr:rowOff>104521</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53150</xdr:rowOff>
    </xdr:from>
    <xdr:to>
      <xdr:col>45</xdr:col>
      <xdr:colOff>177800</xdr:colOff>
      <xdr:row>86</xdr:row>
      <xdr:rowOff>53721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79785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170180</xdr:rowOff>
    </xdr:from>
    <xdr:to>
      <xdr:col>36</xdr:col>
      <xdr:colOff>165100</xdr:colOff>
      <xdr:row>86</xdr:row>
      <xdr:rowOff>100330</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49530</xdr:rowOff>
    </xdr:from>
    <xdr:to>
      <xdr:col>41</xdr:col>
      <xdr:colOff>50800</xdr:colOff>
      <xdr:row>86</xdr:row>
      <xdr:rowOff>53721</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7942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94124</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95077</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83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95648</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91457</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113047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140970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271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99060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2274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133985</xdr:rowOff>
    </xdr:from>
    <xdr:to>
      <xdr:col>72</xdr:col>
      <xdr:colOff>38100</xdr:colOff>
      <xdr:row>36</xdr:row>
      <xdr:rowOff>64135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xdr:rowOff>
    </xdr:from>
    <xdr:to>
      <xdr:col>76</xdr:col>
      <xdr:colOff>114300</xdr:colOff>
      <xdr:row>36</xdr:row>
      <xdr:rowOff>55245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185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92075</xdr:rowOff>
    </xdr:from>
    <xdr:to>
      <xdr:col>67</xdr:col>
      <xdr:colOff>101600</xdr:colOff>
      <xdr:row>36</xdr:row>
      <xdr:rowOff>22225</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142875</xdr:rowOff>
    </xdr:from>
    <xdr:to>
      <xdr:col>71</xdr:col>
      <xdr:colOff>177800</xdr:colOff>
      <xdr:row>36</xdr:row>
      <xdr:rowOff>13335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143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80662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38752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17170</xdr:rowOff>
    </xdr:from>
    <xdr:to>
      <xdr:col>116</xdr:col>
      <xdr:colOff>114300</xdr:colOff>
      <xdr:row>40</xdr:row>
      <xdr:rowOff>118770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8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167047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18085</xdr:rowOff>
    </xdr:from>
    <xdr:to>
      <xdr:col>112</xdr:col>
      <xdr:colOff>38100</xdr:colOff>
      <xdr:row>40</xdr:row>
      <xdr:rowOff>119685</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8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67970</xdr:rowOff>
    </xdr:from>
    <xdr:to>
      <xdr:col>116</xdr:col>
      <xdr:colOff>63500</xdr:colOff>
      <xdr:row>40</xdr:row>
      <xdr:rowOff>68885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2597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21742</xdr:rowOff>
    </xdr:from>
    <xdr:to>
      <xdr:col>107</xdr:col>
      <xdr:colOff>101600</xdr:colOff>
      <xdr:row>40</xdr:row>
      <xdr:rowOff>123342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68885</xdr:rowOff>
    </xdr:from>
    <xdr:to>
      <xdr:col>111</xdr:col>
      <xdr:colOff>177800</xdr:colOff>
      <xdr:row>40</xdr:row>
      <xdr:rowOff>72542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2688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24485</xdr:rowOff>
    </xdr:from>
    <xdr:to>
      <xdr:col>102</xdr:col>
      <xdr:colOff>165100</xdr:colOff>
      <xdr:row>40</xdr:row>
      <xdr:rowOff>126085</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72542</xdr:rowOff>
    </xdr:from>
    <xdr:to>
      <xdr:col>107</xdr:col>
      <xdr:colOff>50800</xdr:colOff>
      <xdr:row>40</xdr:row>
      <xdr:rowOff>75285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9305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27229</xdr:rowOff>
    </xdr:from>
    <xdr:to>
      <xdr:col>98</xdr:col>
      <xdr:colOff>38100</xdr:colOff>
      <xdr:row>40</xdr:row>
      <xdr:rowOff>128829</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75285</xdr:rowOff>
    </xdr:from>
    <xdr:to>
      <xdr:col>102</xdr:col>
      <xdr:colOff>114300</xdr:colOff>
      <xdr:row>40</xdr:row>
      <xdr:rowOff>78029</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93328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110812</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9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114469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117212</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119956</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48804</xdr:rowOff>
    </xdr:from>
    <xdr:to>
      <xdr:col>76</xdr:col>
      <xdr:colOff>165100</xdr:colOff>
      <xdr:row>61</xdr:row>
      <xdr:rowOff>150404</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122465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5580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xdr:rowOff>
    </xdr:from>
    <xdr:to>
      <xdr:col>72</xdr:col>
      <xdr:colOff>38100</xdr:colOff>
      <xdr:row>61</xdr:row>
      <xdr:rowOff>114481</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99604</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5221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34109</xdr:rowOff>
    </xdr:from>
    <xdr:to>
      <xdr:col>67</xdr:col>
      <xdr:colOff>101600</xdr:colOff>
      <xdr:row>61</xdr:row>
      <xdr:rowOff>135709</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63681</xdr:rowOff>
    </xdr:from>
    <xdr:to>
      <xdr:col>71</xdr:col>
      <xdr:colOff>177800</xdr:colOff>
      <xdr:row>61</xdr:row>
      <xdr:rowOff>84909</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2814300" y="105221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141531</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105608</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126836</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118745</xdr:rowOff>
    </xdr:from>
    <xdr:to>
      <xdr:col>116</xdr:col>
      <xdr:colOff>114300</xdr:colOff>
      <xdr:row>62</xdr:row>
      <xdr:rowOff>48895</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97172</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120841</xdr:rowOff>
    </xdr:from>
    <xdr:to>
      <xdr:col>112</xdr:col>
      <xdr:colOff>38100</xdr:colOff>
      <xdr:row>62</xdr:row>
      <xdr:rowOff>50991</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5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169545</xdr:rowOff>
    </xdr:from>
    <xdr:to>
      <xdr:col>116</xdr:col>
      <xdr:colOff>63500</xdr:colOff>
      <xdr:row>62</xdr:row>
      <xdr:rowOff>191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627995"/>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127318</xdr:rowOff>
    </xdr:from>
    <xdr:to>
      <xdr:col>107</xdr:col>
      <xdr:colOff>101600</xdr:colOff>
      <xdr:row>62</xdr:row>
      <xdr:rowOff>57468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5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191</xdr:rowOff>
    </xdr:from>
    <xdr:to>
      <xdr:col>111</xdr:col>
      <xdr:colOff>177800</xdr:colOff>
      <xdr:row>62</xdr:row>
      <xdr:rowOff>6668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63009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130937</xdr:rowOff>
    </xdr:from>
    <xdr:to>
      <xdr:col>102</xdr:col>
      <xdr:colOff>165100</xdr:colOff>
      <xdr:row>62</xdr:row>
      <xdr:rowOff>61087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6668</xdr:rowOff>
    </xdr:from>
    <xdr:to>
      <xdr:col>107</xdr:col>
      <xdr:colOff>50800</xdr:colOff>
      <xdr:row>62</xdr:row>
      <xdr:rowOff>10287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63656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137033</xdr:rowOff>
    </xdr:from>
    <xdr:to>
      <xdr:col>98</xdr:col>
      <xdr:colOff>38100</xdr:colOff>
      <xdr:row>62</xdr:row>
      <xdr:rowOff>67183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5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xdr:rowOff>
    </xdr:from>
    <xdr:to>
      <xdr:col>102</xdr:col>
      <xdr:colOff>114300</xdr:colOff>
      <xdr:row>62</xdr:row>
      <xdr:rowOff>16383</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64018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42118</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67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48595</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6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52214</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58310</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68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1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1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7" name="【公民館】&#10;有形固定資産減価償却率最大値テキスト">
          <a:extLst>
            <a:ext uri="{FF2B5EF4-FFF2-40B4-BE49-F238E27FC236}">
              <a16:creationId xmlns:a16="http://schemas.microsoft.com/office/drawing/2014/main" id="{00000000-0008-0000-0100-00009B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100-00009D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123371</xdr:rowOff>
    </xdr:from>
    <xdr:to>
      <xdr:col>85</xdr:col>
      <xdr:colOff>177800</xdr:colOff>
      <xdr:row>107</xdr:row>
      <xdr:rowOff>53521</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6268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101798</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100-0000A9020000}"/>
            </a:ext>
          </a:extLst>
        </xdr:cNvPr>
        <xdr:cNvSpPr txBox="1"/>
      </xdr:nvSpPr>
      <xdr:spPr>
        <a:xfrm>
          <a:off x="16357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87449</xdr:rowOff>
    </xdr:from>
    <xdr:to>
      <xdr:col>81</xdr:col>
      <xdr:colOff>101600</xdr:colOff>
      <xdr:row>107</xdr:row>
      <xdr:rowOff>17599</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138249</xdr:rowOff>
    </xdr:from>
    <xdr:to>
      <xdr:col>85</xdr:col>
      <xdr:colOff>127000</xdr:colOff>
      <xdr:row>107</xdr:row>
      <xdr:rowOff>2721</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5481300" y="183119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58057</xdr:rowOff>
    </xdr:from>
    <xdr:to>
      <xdr:col>76</xdr:col>
      <xdr:colOff>165100</xdr:colOff>
      <xdr:row>106</xdr:row>
      <xdr:rowOff>159657</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454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108857</xdr:rowOff>
    </xdr:from>
    <xdr:to>
      <xdr:col>81</xdr:col>
      <xdr:colOff>50800</xdr:colOff>
      <xdr:row>106</xdr:row>
      <xdr:rowOff>138249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4592300" y="182825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365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108857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3703300" y="182466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115207</xdr:rowOff>
    </xdr:from>
    <xdr:to>
      <xdr:col>67</xdr:col>
      <xdr:colOff>101600</xdr:colOff>
      <xdr:row>107</xdr:row>
      <xdr:rowOff>45357</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2763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166007</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2814300" y="1824663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8726</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4734</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800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140261</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797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36484</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100-0000B9020000}"/>
            </a:ext>
          </a:extLst>
        </xdr:cNvPr>
        <xdr:cNvSpPr txBox="1"/>
      </xdr:nvSpPr>
      <xdr:spPr>
        <a:xfrm>
          <a:off x="12611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61404</xdr:rowOff>
    </xdr:from>
    <xdr:to>
      <xdr:col>116</xdr:col>
      <xdr:colOff>114300</xdr:colOff>
      <xdr:row>106</xdr:row>
      <xdr:rowOff>163004</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2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39831</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21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62548</xdr:rowOff>
    </xdr:from>
    <xdr:to>
      <xdr:col>112</xdr:col>
      <xdr:colOff>38100</xdr:colOff>
      <xdr:row>106</xdr:row>
      <xdr:rowOff>164148</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112204</xdr:rowOff>
    </xdr:from>
    <xdr:to>
      <xdr:col>116</xdr:col>
      <xdr:colOff>63500</xdr:colOff>
      <xdr:row>106</xdr:row>
      <xdr:rowOff>113348</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21323300" y="1828590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65405</xdr:rowOff>
    </xdr:from>
    <xdr:to>
      <xdr:col>107</xdr:col>
      <xdr:colOff>101600</xdr:colOff>
      <xdr:row>106</xdr:row>
      <xdr:rowOff>167005</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113348</xdr:rowOff>
    </xdr:from>
    <xdr:to>
      <xdr:col>111</xdr:col>
      <xdr:colOff>177800</xdr:colOff>
      <xdr:row>106</xdr:row>
      <xdr:rowOff>116205</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82870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67120</xdr:rowOff>
    </xdr:from>
    <xdr:to>
      <xdr:col>102</xdr:col>
      <xdr:colOff>165100</xdr:colOff>
      <xdr:row>106</xdr:row>
      <xdr:rowOff>168720</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82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116205</xdr:rowOff>
    </xdr:from>
    <xdr:to>
      <xdr:col>107</xdr:col>
      <xdr:colOff>50800</xdr:colOff>
      <xdr:row>106</xdr:row>
      <xdr:rowOff>117920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9545300" y="1828990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123698</xdr:rowOff>
    </xdr:from>
    <xdr:to>
      <xdr:col>98</xdr:col>
      <xdr:colOff>38100</xdr:colOff>
      <xdr:row>107</xdr:row>
      <xdr:rowOff>53848</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117920</xdr:rowOff>
    </xdr:from>
    <xdr:to>
      <xdr:col>102</xdr:col>
      <xdr:colOff>114300</xdr:colOff>
      <xdr:row>107</xdr:row>
      <xdr:rowOff>3048</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8656300" y="18291620"/>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155275</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158132</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159847</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833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44975</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8421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類似団体と比較して特に有形固定資産減価償却率が高くなっている施設は、福祉施設、市民会館、学校施設であり、特に低くなっている施設は、庁舎、橋りょう・トンネル、体育館・プールである。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福祉施設については、減価償却率</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％、市民会館が</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％、学校施設が</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％となっており、類似団体と比較して特に福祉施設の有形固定資産減価償却率が高くなっている。福祉施設については、昭和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年代に建設された施設であり、耐用年数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年を経過しつつある。計画的な修繕により老朽化対策に取り組んでいく必要がある。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庁舎については、減価償却率</a:t>
          </a:r>
          <a:r>
            <a:rPr kumimoji="1" lang="en-US" altLang="ja-JP" sz="1300">
              <a:latin typeface="ＭＳ Ｐゴシック" panose="020B0600070205080204" pitchFamily="50" charset="-128"/>
              <a:ea typeface="ＭＳ Ｐゴシック" panose="020B0600070205080204" pitchFamily="50" charset="-128"/>
            </a:rPr>
            <a:t>48.5</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％、体育館・プールが</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％となっており、類似団体と比較して特に体育館・プールの有形固定資産減価償却率低くなっている。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00000000-0008-0000-0200-000048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200-00004A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200-00004C000000}"/>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58928</xdr:rowOff>
    </xdr:from>
    <xdr:to>
      <xdr:col>24</xdr:col>
      <xdr:colOff>114300</xdr:colOff>
      <xdr:row>56</xdr:row>
      <xdr:rowOff>160528</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45847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81805</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200-000058000000}"/>
            </a:ext>
          </a:extLst>
        </xdr:cNvPr>
        <xdr:cNvSpPr txBox="1"/>
      </xdr:nvSpPr>
      <xdr:spPr>
        <a:xfrm>
          <a:off x="4673600" y="951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29210</xdr:rowOff>
    </xdr:from>
    <xdr:to>
      <xdr:col>20</xdr:col>
      <xdr:colOff>38100</xdr:colOff>
      <xdr:row>56</xdr:row>
      <xdr:rowOff>130810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746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80010</xdr:rowOff>
    </xdr:from>
    <xdr:to>
      <xdr:col>24</xdr:col>
      <xdr:colOff>63500</xdr:colOff>
      <xdr:row>56</xdr:row>
      <xdr:rowOff>109728</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3797300" y="968121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168656</xdr:rowOff>
    </xdr:from>
    <xdr:to>
      <xdr:col>15</xdr:col>
      <xdr:colOff>101600</xdr:colOff>
      <xdr:row>56</xdr:row>
      <xdr:rowOff>98806</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857500" y="95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48006</xdr:rowOff>
    </xdr:from>
    <xdr:to>
      <xdr:col>19</xdr:col>
      <xdr:colOff>177800</xdr:colOff>
      <xdr:row>56</xdr:row>
      <xdr:rowOff>80010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2908300" y="96492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120650</xdr:rowOff>
    </xdr:from>
    <xdr:to>
      <xdr:col>10</xdr:col>
      <xdr:colOff>165100</xdr:colOff>
      <xdr:row>56</xdr:row>
      <xdr:rowOff>50800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196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0</xdr:rowOff>
    </xdr:from>
    <xdr:to>
      <xdr:col>15</xdr:col>
      <xdr:colOff>50800</xdr:colOff>
      <xdr:row>56</xdr:row>
      <xdr:rowOff>48006</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019300" y="96012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63500</xdr:rowOff>
    </xdr:from>
    <xdr:to>
      <xdr:col>6</xdr:col>
      <xdr:colOff>38100</xdr:colOff>
      <xdr:row>55</xdr:row>
      <xdr:rowOff>165100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079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114300</xdr:rowOff>
    </xdr:from>
    <xdr:to>
      <xdr:col>10</xdr:col>
      <xdr:colOff>114300</xdr:colOff>
      <xdr:row>56</xdr:row>
      <xdr:rowOff>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1130300" y="9544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147337</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115333</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937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67327</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10177</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927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84074</xdr:rowOff>
    </xdr:from>
    <xdr:to>
      <xdr:col>55</xdr:col>
      <xdr:colOff>50800</xdr:colOff>
      <xdr:row>63</xdr:row>
      <xdr:rowOff>14224</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106951</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56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85598</xdr:rowOff>
    </xdr:from>
    <xdr:to>
      <xdr:col>50</xdr:col>
      <xdr:colOff>165100</xdr:colOff>
      <xdr:row>63</xdr:row>
      <xdr:rowOff>15748</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134874</xdr:rowOff>
    </xdr:from>
    <xdr:to>
      <xdr:col>55</xdr:col>
      <xdr:colOff>0</xdr:colOff>
      <xdr:row>62</xdr:row>
      <xdr:rowOff>136398</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76477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89789</xdr:rowOff>
    </xdr:from>
    <xdr:to>
      <xdr:col>46</xdr:col>
      <xdr:colOff>38100</xdr:colOff>
      <xdr:row>63</xdr:row>
      <xdr:rowOff>19939</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7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136398</xdr:rowOff>
    </xdr:from>
    <xdr:to>
      <xdr:col>50</xdr:col>
      <xdr:colOff>114300</xdr:colOff>
      <xdr:row>62</xdr:row>
      <xdr:rowOff>140589</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76629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92456</xdr:rowOff>
    </xdr:from>
    <xdr:to>
      <xdr:col>41</xdr:col>
      <xdr:colOff>101600</xdr:colOff>
      <xdr:row>63</xdr:row>
      <xdr:rowOff>22606</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7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140589</xdr:rowOff>
    </xdr:from>
    <xdr:to>
      <xdr:col>45</xdr:col>
      <xdr:colOff>177800</xdr:colOff>
      <xdr:row>62</xdr:row>
      <xdr:rowOff>143256</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77048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96647</xdr:rowOff>
    </xdr:from>
    <xdr:to>
      <xdr:col>36</xdr:col>
      <xdr:colOff>165100</xdr:colOff>
      <xdr:row>63</xdr:row>
      <xdr:rowOff>26797</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143256</xdr:rowOff>
    </xdr:from>
    <xdr:to>
      <xdr:col>41</xdr:col>
      <xdr:colOff>50800</xdr:colOff>
      <xdr:row>62</xdr:row>
      <xdr:rowOff>147447</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6972300" y="1077315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32275</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4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36466</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49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13733</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8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43324</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050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132080</xdr:rowOff>
    </xdr:from>
    <xdr:to>
      <xdr:col>24</xdr:col>
      <xdr:colOff>114300</xdr:colOff>
      <xdr:row>86</xdr:row>
      <xdr:rowOff>62230</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584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47007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673600" y="1462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140970</xdr:rowOff>
    </xdr:from>
    <xdr:to>
      <xdr:col>24</xdr:col>
      <xdr:colOff>63500</xdr:colOff>
      <xdr:row>86</xdr:row>
      <xdr:rowOff>11430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3797300" y="14714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48261</xdr:rowOff>
    </xdr:from>
    <xdr:to>
      <xdr:col>15</xdr:col>
      <xdr:colOff>101600</xdr:colOff>
      <xdr:row>85</xdr:row>
      <xdr:rowOff>149861</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99061</xdr:rowOff>
    </xdr:from>
    <xdr:to>
      <xdr:col>19</xdr:col>
      <xdr:colOff>177800</xdr:colOff>
      <xdr:row>85</xdr:row>
      <xdr:rowOff>140970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908300" y="14672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99061</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019300" y="14630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135889</xdr:rowOff>
    </xdr:from>
    <xdr:to>
      <xdr:col>6</xdr:col>
      <xdr:colOff>38100</xdr:colOff>
      <xdr:row>85</xdr:row>
      <xdr:rowOff>66039</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07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15239</xdr:rowOff>
    </xdr:from>
    <xdr:to>
      <xdr:col>10</xdr:col>
      <xdr:colOff>114300</xdr:colOff>
      <xdr:row>85</xdr:row>
      <xdr:rowOff>57150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130300" y="14588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200-0000D400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200-0000D5000000}"/>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200-0000D600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200-0000D7000000}"/>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11447</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140988</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57166</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200-0000F400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200-0000F600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200-0000F8000000}"/>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200-000004010000}"/>
            </a:ext>
          </a:extLst>
        </xdr:cNvPr>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167132</xdr:rowOff>
    </xdr:from>
    <xdr:to>
      <xdr:col>50</xdr:col>
      <xdr:colOff>165100</xdr:colOff>
      <xdr:row>86</xdr:row>
      <xdr:rowOff>97282</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588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46482</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9639300" y="147904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167894</xdr:rowOff>
    </xdr:from>
    <xdr:to>
      <xdr:col>46</xdr:col>
      <xdr:colOff>38100</xdr:colOff>
      <xdr:row>86</xdr:row>
      <xdr:rowOff>98044</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699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46482</xdr:rowOff>
    </xdr:from>
    <xdr:to>
      <xdr:col>50</xdr:col>
      <xdr:colOff>114300</xdr:colOff>
      <xdr:row>86</xdr:row>
      <xdr:rowOff>47244</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8750300" y="147911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168656</xdr:rowOff>
    </xdr:from>
    <xdr:to>
      <xdr:col>41</xdr:col>
      <xdr:colOff>101600</xdr:colOff>
      <xdr:row>86</xdr:row>
      <xdr:rowOff>98806</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810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47244</xdr:rowOff>
    </xdr:from>
    <xdr:to>
      <xdr:col>45</xdr:col>
      <xdr:colOff>177800</xdr:colOff>
      <xdr:row>86</xdr:row>
      <xdr:rowOff>48006</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7861300" y="147919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169418</xdr:rowOff>
    </xdr:from>
    <xdr:to>
      <xdr:col>36</xdr:col>
      <xdr:colOff>165100</xdr:colOff>
      <xdr:row>86</xdr:row>
      <xdr:rowOff>99568</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921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48006</xdr:rowOff>
    </xdr:from>
    <xdr:to>
      <xdr:col>41</xdr:col>
      <xdr:colOff>50800</xdr:colOff>
      <xdr:row>86</xdr:row>
      <xdr:rowOff>48768</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6972300" y="147927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00000000-0008-0000-0200-00000D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0" name="n_2aveValue【福祉施設】&#10;一人当たり面積">
          <a:extLst>
            <a:ext uri="{FF2B5EF4-FFF2-40B4-BE49-F238E27FC236}">
              <a16:creationId xmlns:a16="http://schemas.microsoft.com/office/drawing/2014/main" id="{00000000-0008-0000-0200-00000E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id="{00000000-0008-0000-0200-00000F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72" name="n_4aveValue【福祉施設】&#10;一人当たり面積">
          <a:extLst>
            <a:ext uri="{FF2B5EF4-FFF2-40B4-BE49-F238E27FC236}">
              <a16:creationId xmlns:a16="http://schemas.microsoft.com/office/drawing/2014/main" id="{00000000-0008-0000-0200-00001001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88409</xdr:rowOff>
    </xdr:from>
    <xdr:ext cx="469744" cy="259045"/>
    <xdr:sp macro="" textlink="">
      <xdr:nvSpPr>
        <xdr:cNvPr id="273" name="n_1mainValue【福祉施設】&#10;一人当たり面積">
          <a:extLst>
            <a:ext uri="{FF2B5EF4-FFF2-40B4-BE49-F238E27FC236}">
              <a16:creationId xmlns:a16="http://schemas.microsoft.com/office/drawing/2014/main" id="{00000000-0008-0000-0200-000011010000}"/>
            </a:ext>
          </a:extLst>
        </xdr:cNvPr>
        <xdr:cNvSpPr txBox="1"/>
      </xdr:nvSpPr>
      <xdr:spPr>
        <a:xfrm>
          <a:off x="93917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89171</xdr:rowOff>
    </xdr:from>
    <xdr:ext cx="469744" cy="259045"/>
    <xdr:sp macro="" textlink="">
      <xdr:nvSpPr>
        <xdr:cNvPr id="274" name="n_2mainValue【福祉施設】&#10;一人当たり面積">
          <a:extLst>
            <a:ext uri="{FF2B5EF4-FFF2-40B4-BE49-F238E27FC236}">
              <a16:creationId xmlns:a16="http://schemas.microsoft.com/office/drawing/2014/main" id="{00000000-0008-0000-0200-000012010000}"/>
            </a:ext>
          </a:extLst>
        </xdr:cNvPr>
        <xdr:cNvSpPr txBox="1"/>
      </xdr:nvSpPr>
      <xdr:spPr>
        <a:xfrm>
          <a:off x="85154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89933</xdr:rowOff>
    </xdr:from>
    <xdr:ext cx="469744" cy="259045"/>
    <xdr:sp macro="" textlink="">
      <xdr:nvSpPr>
        <xdr:cNvPr id="275" name="n_3mainValue【福祉施設】&#10;一人当たり面積">
          <a:extLst>
            <a:ext uri="{FF2B5EF4-FFF2-40B4-BE49-F238E27FC236}">
              <a16:creationId xmlns:a16="http://schemas.microsoft.com/office/drawing/2014/main" id="{00000000-0008-0000-0200-000013010000}"/>
            </a:ext>
          </a:extLst>
        </xdr:cNvPr>
        <xdr:cNvSpPr txBox="1"/>
      </xdr:nvSpPr>
      <xdr:spPr>
        <a:xfrm>
          <a:off x="7626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90695</xdr:rowOff>
    </xdr:from>
    <xdr:ext cx="469744" cy="259045"/>
    <xdr:sp macro="" textlink="">
      <xdr:nvSpPr>
        <xdr:cNvPr id="276" name="n_4mainValue【福祉施設】&#10;一人当たり面積">
          <a:extLst>
            <a:ext uri="{FF2B5EF4-FFF2-40B4-BE49-F238E27FC236}">
              <a16:creationId xmlns:a16="http://schemas.microsoft.com/office/drawing/2014/main" id="{00000000-0008-0000-0200-000014010000}"/>
            </a:ext>
          </a:extLst>
        </xdr:cNvPr>
        <xdr:cNvSpPr txBox="1"/>
      </xdr:nvSpPr>
      <xdr:spPr>
        <a:xfrm>
          <a:off x="67374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2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00000000-0008-0000-0200-00002E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00000000-0008-0000-0200-00003001000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200-00003201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97789</xdr:rowOff>
    </xdr:from>
    <xdr:to>
      <xdr:col>24</xdr:col>
      <xdr:colOff>114300</xdr:colOff>
      <xdr:row>106</xdr:row>
      <xdr:rowOff>27939</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4584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76216</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00000000-0008-0000-0200-00003E010000}"/>
            </a:ext>
          </a:extLst>
        </xdr:cNvPr>
        <xdr:cNvSpPr txBox="1"/>
      </xdr:nvSpPr>
      <xdr:spPr>
        <a:xfrm>
          <a:off x="46736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55880</xdr:rowOff>
    </xdr:from>
    <xdr:to>
      <xdr:col>20</xdr:col>
      <xdr:colOff>38100</xdr:colOff>
      <xdr:row>105</xdr:row>
      <xdr:rowOff>157480</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3746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106680</xdr:rowOff>
    </xdr:from>
    <xdr:to>
      <xdr:col>24</xdr:col>
      <xdr:colOff>63500</xdr:colOff>
      <xdr:row>105</xdr:row>
      <xdr:rowOff>148589</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3797300" y="18108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106680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2908300" y="1806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145414</xdr:rowOff>
    </xdr:from>
    <xdr:to>
      <xdr:col>10</xdr:col>
      <xdr:colOff>165100</xdr:colOff>
      <xdr:row>105</xdr:row>
      <xdr:rowOff>75564</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1968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24764</xdr:rowOff>
    </xdr:from>
    <xdr:to>
      <xdr:col>15</xdr:col>
      <xdr:colOff>50800</xdr:colOff>
      <xdr:row>105</xdr:row>
      <xdr:rowOff>64770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2019300" y="180270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103505</xdr:rowOff>
    </xdr:from>
    <xdr:to>
      <xdr:col>6</xdr:col>
      <xdr:colOff>38100</xdr:colOff>
      <xdr:row>105</xdr:row>
      <xdr:rowOff>33655</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1079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154305</xdr:rowOff>
    </xdr:from>
    <xdr:to>
      <xdr:col>10</xdr:col>
      <xdr:colOff>114300</xdr:colOff>
      <xdr:row>105</xdr:row>
      <xdr:rowOff>24764</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130300" y="179851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27" name="n_1aveValue【市民会館】&#10;有形固定資産減価償却率">
          <a:extLst>
            <a:ext uri="{FF2B5EF4-FFF2-40B4-BE49-F238E27FC236}">
              <a16:creationId xmlns:a16="http://schemas.microsoft.com/office/drawing/2014/main" id="{00000000-0008-0000-0200-000047010000}"/>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200-000048010000}"/>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29" name="n_3aveValue【市民会館】&#10;有形固定資産減価償却率">
          <a:extLst>
            <a:ext uri="{FF2B5EF4-FFF2-40B4-BE49-F238E27FC236}">
              <a16:creationId xmlns:a16="http://schemas.microsoft.com/office/drawing/2014/main" id="{00000000-0008-0000-0200-000049010000}"/>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330" name="n_4aveValue【市民会館】&#10;有形固定資産減価償却率">
          <a:extLst>
            <a:ext uri="{FF2B5EF4-FFF2-40B4-BE49-F238E27FC236}">
              <a16:creationId xmlns:a16="http://schemas.microsoft.com/office/drawing/2014/main" id="{00000000-0008-0000-0200-00004A010000}"/>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148607</xdr:rowOff>
    </xdr:from>
    <xdr:ext cx="405111" cy="259045"/>
    <xdr:sp macro="" textlink="">
      <xdr:nvSpPr>
        <xdr:cNvPr id="331" name="n_1mainValue【市民会館】&#10;有形固定資産減価償却率">
          <a:extLst>
            <a:ext uri="{FF2B5EF4-FFF2-40B4-BE49-F238E27FC236}">
              <a16:creationId xmlns:a16="http://schemas.microsoft.com/office/drawing/2014/main" id="{00000000-0008-0000-0200-00004B010000}"/>
            </a:ext>
          </a:extLst>
        </xdr:cNvPr>
        <xdr:cNvSpPr txBox="1"/>
      </xdr:nvSpPr>
      <xdr:spPr>
        <a:xfrm>
          <a:off x="3582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332" name="n_2mainValue【市民会館】&#10;有形固定資産減価償却率">
          <a:extLst>
            <a:ext uri="{FF2B5EF4-FFF2-40B4-BE49-F238E27FC236}">
              <a16:creationId xmlns:a16="http://schemas.microsoft.com/office/drawing/2014/main" id="{00000000-0008-0000-0200-00004C010000}"/>
            </a:ext>
          </a:extLst>
        </xdr:cNvPr>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66691</xdr:rowOff>
    </xdr:from>
    <xdr:ext cx="405111" cy="259045"/>
    <xdr:sp macro="" textlink="">
      <xdr:nvSpPr>
        <xdr:cNvPr id="333" name="n_3mainValue【市民会館】&#10;有形固定資産減価償却率">
          <a:extLst>
            <a:ext uri="{FF2B5EF4-FFF2-40B4-BE49-F238E27FC236}">
              <a16:creationId xmlns:a16="http://schemas.microsoft.com/office/drawing/2014/main" id="{00000000-0008-0000-0200-00004D010000}"/>
            </a:ext>
          </a:extLst>
        </xdr:cNvPr>
        <xdr:cNvSpPr txBox="1"/>
      </xdr:nvSpPr>
      <xdr:spPr>
        <a:xfrm>
          <a:off x="1816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24782</xdr:rowOff>
    </xdr:from>
    <xdr:ext cx="405111" cy="259045"/>
    <xdr:sp macro="" textlink="">
      <xdr:nvSpPr>
        <xdr:cNvPr id="334" name="n_4mainValue【市民会館】&#10;有形固定資産減価償却率">
          <a:extLst>
            <a:ext uri="{FF2B5EF4-FFF2-40B4-BE49-F238E27FC236}">
              <a16:creationId xmlns:a16="http://schemas.microsoft.com/office/drawing/2014/main" id="{00000000-0008-0000-0200-00004E010000}"/>
            </a:ext>
          </a:extLst>
        </xdr:cNvPr>
        <xdr:cNvSpPr txBox="1"/>
      </xdr:nvSpPr>
      <xdr:spPr>
        <a:xfrm>
          <a:off x="927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0000000-0008-0000-0200-00006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59" name="【市民会館】&#10;一人当たり面積最小値テキスト">
          <a:extLst>
            <a:ext uri="{FF2B5EF4-FFF2-40B4-BE49-F238E27FC236}">
              <a16:creationId xmlns:a16="http://schemas.microsoft.com/office/drawing/2014/main" id="{00000000-0008-0000-0200-000067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61" name="【市民会館】&#10;一人当たり面積最大値テキスト">
          <a:extLst>
            <a:ext uri="{FF2B5EF4-FFF2-40B4-BE49-F238E27FC236}">
              <a16:creationId xmlns:a16="http://schemas.microsoft.com/office/drawing/2014/main" id="{00000000-0008-0000-0200-000069010000}"/>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363" name="【市民会館】&#10;一人当たり面積平均値テキスト">
          <a:extLst>
            <a:ext uri="{FF2B5EF4-FFF2-40B4-BE49-F238E27FC236}">
              <a16:creationId xmlns:a16="http://schemas.microsoft.com/office/drawing/2014/main" id="{00000000-0008-0000-0200-00006B010000}"/>
            </a:ext>
          </a:extLst>
        </xdr:cNvPr>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161798</xdr:rowOff>
    </xdr:from>
    <xdr:to>
      <xdr:col>55</xdr:col>
      <xdr:colOff>50800</xdr:colOff>
      <xdr:row>108</xdr:row>
      <xdr:rowOff>91948</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0426700" y="185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76725</xdr:rowOff>
    </xdr:from>
    <xdr:ext cx="469744" cy="259045"/>
    <xdr:sp macro="" textlink="">
      <xdr:nvSpPr>
        <xdr:cNvPr id="375" name="【市民会館】&#10;一人当たり面積該当値テキスト">
          <a:extLst>
            <a:ext uri="{FF2B5EF4-FFF2-40B4-BE49-F238E27FC236}">
              <a16:creationId xmlns:a16="http://schemas.microsoft.com/office/drawing/2014/main" id="{00000000-0008-0000-0200-000077010000}"/>
            </a:ext>
          </a:extLst>
        </xdr:cNvPr>
        <xdr:cNvSpPr txBox="1"/>
      </xdr:nvSpPr>
      <xdr:spPr>
        <a:xfrm>
          <a:off x="10515600" y="184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162561</xdr:rowOff>
    </xdr:from>
    <xdr:to>
      <xdr:col>50</xdr:col>
      <xdr:colOff>165100</xdr:colOff>
      <xdr:row>108</xdr:row>
      <xdr:rowOff>92711</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9588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41148</xdr:rowOff>
    </xdr:from>
    <xdr:to>
      <xdr:col>55</xdr:col>
      <xdr:colOff>0</xdr:colOff>
      <xdr:row>108</xdr:row>
      <xdr:rowOff>41911</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9639300" y="185577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164085</xdr:rowOff>
    </xdr:from>
    <xdr:to>
      <xdr:col>46</xdr:col>
      <xdr:colOff>38100</xdr:colOff>
      <xdr:row>108</xdr:row>
      <xdr:rowOff>94235</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8699500" y="185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41911</xdr:rowOff>
    </xdr:from>
    <xdr:to>
      <xdr:col>50</xdr:col>
      <xdr:colOff>114300</xdr:colOff>
      <xdr:row>108</xdr:row>
      <xdr:rowOff>43435</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8750300" y="185585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165608</xdr:rowOff>
    </xdr:from>
    <xdr:to>
      <xdr:col>41</xdr:col>
      <xdr:colOff>101600</xdr:colOff>
      <xdr:row>108</xdr:row>
      <xdr:rowOff>95758</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78105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43435</xdr:rowOff>
    </xdr:from>
    <xdr:to>
      <xdr:col>45</xdr:col>
      <xdr:colOff>177800</xdr:colOff>
      <xdr:row>108</xdr:row>
      <xdr:rowOff>44958</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7861300" y="185600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167132</xdr:rowOff>
    </xdr:from>
    <xdr:to>
      <xdr:col>36</xdr:col>
      <xdr:colOff>165100</xdr:colOff>
      <xdr:row>108</xdr:row>
      <xdr:rowOff>97282</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6921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44958</xdr:rowOff>
    </xdr:from>
    <xdr:to>
      <xdr:col>41</xdr:col>
      <xdr:colOff>50800</xdr:colOff>
      <xdr:row>108</xdr:row>
      <xdr:rowOff>46482</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6972300" y="185615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384" name="n_1aveValue【市民会館】&#10;一人当たり面積">
          <a:extLst>
            <a:ext uri="{FF2B5EF4-FFF2-40B4-BE49-F238E27FC236}">
              <a16:creationId xmlns:a16="http://schemas.microsoft.com/office/drawing/2014/main" id="{00000000-0008-0000-0200-000080010000}"/>
            </a:ext>
          </a:extLst>
        </xdr:cNvPr>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385" name="n_2aveValue【市民会館】&#10;一人当たり面積">
          <a:extLst>
            <a:ext uri="{FF2B5EF4-FFF2-40B4-BE49-F238E27FC236}">
              <a16:creationId xmlns:a16="http://schemas.microsoft.com/office/drawing/2014/main" id="{00000000-0008-0000-0200-000081010000}"/>
            </a:ext>
          </a:extLst>
        </xdr:cNvPr>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386" name="n_3aveValue【市民会館】&#10;一人当たり面積">
          <a:extLst>
            <a:ext uri="{FF2B5EF4-FFF2-40B4-BE49-F238E27FC236}">
              <a16:creationId xmlns:a16="http://schemas.microsoft.com/office/drawing/2014/main" id="{00000000-0008-0000-0200-000082010000}"/>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387" name="n_4aveValue【市民会館】&#10;一人当たり面積">
          <a:extLst>
            <a:ext uri="{FF2B5EF4-FFF2-40B4-BE49-F238E27FC236}">
              <a16:creationId xmlns:a16="http://schemas.microsoft.com/office/drawing/2014/main" id="{00000000-0008-0000-0200-000083010000}"/>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83838</xdr:rowOff>
    </xdr:from>
    <xdr:ext cx="469744" cy="259045"/>
    <xdr:sp macro="" textlink="">
      <xdr:nvSpPr>
        <xdr:cNvPr id="388" name="n_1mainValue【市民会館】&#10;一人当たり面積">
          <a:extLst>
            <a:ext uri="{FF2B5EF4-FFF2-40B4-BE49-F238E27FC236}">
              <a16:creationId xmlns:a16="http://schemas.microsoft.com/office/drawing/2014/main" id="{00000000-0008-0000-0200-000084010000}"/>
            </a:ext>
          </a:extLst>
        </xdr:cNvPr>
        <xdr:cNvSpPr txBox="1"/>
      </xdr:nvSpPr>
      <xdr:spPr>
        <a:xfrm>
          <a:off x="9391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85362</xdr:rowOff>
    </xdr:from>
    <xdr:ext cx="469744" cy="259045"/>
    <xdr:sp macro="" textlink="">
      <xdr:nvSpPr>
        <xdr:cNvPr id="389" name="n_2mainValue【市民会館】&#10;一人当たり面積">
          <a:extLst>
            <a:ext uri="{FF2B5EF4-FFF2-40B4-BE49-F238E27FC236}">
              <a16:creationId xmlns:a16="http://schemas.microsoft.com/office/drawing/2014/main" id="{00000000-0008-0000-0200-000085010000}"/>
            </a:ext>
          </a:extLst>
        </xdr:cNvPr>
        <xdr:cNvSpPr txBox="1"/>
      </xdr:nvSpPr>
      <xdr:spPr>
        <a:xfrm>
          <a:off x="8515427" y="186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86885</xdr:rowOff>
    </xdr:from>
    <xdr:ext cx="469744" cy="259045"/>
    <xdr:sp macro="" textlink="">
      <xdr:nvSpPr>
        <xdr:cNvPr id="390" name="n_3mainValue【市民会館】&#10;一人当たり面積">
          <a:extLst>
            <a:ext uri="{FF2B5EF4-FFF2-40B4-BE49-F238E27FC236}">
              <a16:creationId xmlns:a16="http://schemas.microsoft.com/office/drawing/2014/main" id="{00000000-0008-0000-0200-000086010000}"/>
            </a:ext>
          </a:extLst>
        </xdr:cNvPr>
        <xdr:cNvSpPr txBox="1"/>
      </xdr:nvSpPr>
      <xdr:spPr>
        <a:xfrm>
          <a:off x="7626427"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88409</xdr:rowOff>
    </xdr:from>
    <xdr:ext cx="469744" cy="259045"/>
    <xdr:sp macro="" textlink="">
      <xdr:nvSpPr>
        <xdr:cNvPr id="391" name="n_4mainValue【市民会館】&#10;一人当たり面積">
          <a:extLst>
            <a:ext uri="{FF2B5EF4-FFF2-40B4-BE49-F238E27FC236}">
              <a16:creationId xmlns:a16="http://schemas.microsoft.com/office/drawing/2014/main" id="{00000000-0008-0000-0200-000087010000}"/>
            </a:ext>
          </a:extLst>
        </xdr:cNvPr>
        <xdr:cNvSpPr txBox="1"/>
      </xdr:nvSpPr>
      <xdr:spPr>
        <a:xfrm>
          <a:off x="6737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00000000-0008-0000-02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一般廃棄物処理施設】&#10;有形固定資産減価償却率最小値テキスト">
          <a:extLst>
            <a:ext uri="{FF2B5EF4-FFF2-40B4-BE49-F238E27FC236}">
              <a16:creationId xmlns:a16="http://schemas.microsoft.com/office/drawing/2014/main" id="{00000000-0008-0000-0200-0000A1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00000000-0008-0000-0200-0000A3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00000000-0008-0000-0200-0000A5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00000000-0008-0000-0200-0000B1010000}"/>
            </a:ext>
          </a:extLst>
        </xdr:cNvPr>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110490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5481300" y="62617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89535</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4592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438" name="n_1aveValue【一般廃棄物処理施設】&#10;有形固定資産減価償却率">
          <a:extLst>
            <a:ext uri="{FF2B5EF4-FFF2-40B4-BE49-F238E27FC236}">
              <a16:creationId xmlns:a16="http://schemas.microsoft.com/office/drawing/2014/main" id="{00000000-0008-0000-0200-0000B6010000}"/>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39" name="n_2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0" name="n_3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41" name="n_4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442" name="n_1main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443" name="n_2main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a:extLst>
            <a:ext uri="{FF2B5EF4-FFF2-40B4-BE49-F238E27FC236}">
              <a16:creationId xmlns:a16="http://schemas.microsoft.com/office/drawing/2014/main" id="{00000000-0008-0000-0200-0000D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66" name="【一般廃棄物処理施設】&#10;一人当たり有形固定資産（償却資産）額最小値テキスト">
          <a:extLst>
            <a:ext uri="{FF2B5EF4-FFF2-40B4-BE49-F238E27FC236}">
              <a16:creationId xmlns:a16="http://schemas.microsoft.com/office/drawing/2014/main" id="{00000000-0008-0000-0200-0000D2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68" name="【一般廃棄物処理施設】&#10;一人当たり有形固定資産（償却資産）額最大値テキスト">
          <a:extLst>
            <a:ext uri="{FF2B5EF4-FFF2-40B4-BE49-F238E27FC236}">
              <a16:creationId xmlns:a16="http://schemas.microsoft.com/office/drawing/2014/main" id="{00000000-0008-0000-0200-0000D4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70" name="【一般廃棄物処理施設】&#10;一人当たり有形固定資産（償却資産）額平均値テキスト">
          <a:extLst>
            <a:ext uri="{FF2B5EF4-FFF2-40B4-BE49-F238E27FC236}">
              <a16:creationId xmlns:a16="http://schemas.microsoft.com/office/drawing/2014/main" id="{00000000-0008-0000-0200-0000D6010000}"/>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10370</xdr:rowOff>
    </xdr:from>
    <xdr:to>
      <xdr:col>116</xdr:col>
      <xdr:colOff>114300</xdr:colOff>
      <xdr:row>39</xdr:row>
      <xdr:rowOff>111970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22110700" y="66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33247</xdr:rowOff>
    </xdr:from>
    <xdr:ext cx="599010" cy="259045"/>
    <xdr:sp macro="" textlink="">
      <xdr:nvSpPr>
        <xdr:cNvPr id="482" name="【一般廃棄物処理施設】&#10;一人当たり有形固定資産（償却資産）額該当値テキスト">
          <a:extLst>
            <a:ext uri="{FF2B5EF4-FFF2-40B4-BE49-F238E27FC236}">
              <a16:creationId xmlns:a16="http://schemas.microsoft.com/office/drawing/2014/main" id="{00000000-0008-0000-0200-0000E2010000}"/>
            </a:ext>
          </a:extLst>
        </xdr:cNvPr>
        <xdr:cNvSpPr txBox="1"/>
      </xdr:nvSpPr>
      <xdr:spPr>
        <a:xfrm>
          <a:off x="22199600" y="654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58942</xdr:rowOff>
    </xdr:from>
    <xdr:to>
      <xdr:col>112</xdr:col>
      <xdr:colOff>38100</xdr:colOff>
      <xdr:row>39</xdr:row>
      <xdr:rowOff>160542</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21272500" y="67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61170</xdr:rowOff>
    </xdr:from>
    <xdr:to>
      <xdr:col>116</xdr:col>
      <xdr:colOff>63500</xdr:colOff>
      <xdr:row>39</xdr:row>
      <xdr:rowOff>109742</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21323300" y="6747720"/>
          <a:ext cx="838200" cy="4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35337</xdr:rowOff>
    </xdr:from>
    <xdr:to>
      <xdr:col>107</xdr:col>
      <xdr:colOff>101600</xdr:colOff>
      <xdr:row>39</xdr:row>
      <xdr:rowOff>136937</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0383500" y="67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86137</xdr:rowOff>
    </xdr:from>
    <xdr:to>
      <xdr:col>111</xdr:col>
      <xdr:colOff>177800</xdr:colOff>
      <xdr:row>39</xdr:row>
      <xdr:rowOff>109742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20434300" y="6772687"/>
          <a:ext cx="889000" cy="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487" name="n_1aveValue【一般廃棄物処理施設】&#10;一人当たり有形固定資産（償却資産）額">
          <a:extLst>
            <a:ext uri="{FF2B5EF4-FFF2-40B4-BE49-F238E27FC236}">
              <a16:creationId xmlns:a16="http://schemas.microsoft.com/office/drawing/2014/main" id="{00000000-0008-0000-0200-0000E7010000}"/>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488" name="n_2aveValue【一般廃棄物処理施設】&#10;一人当たり有形固定資産（償却資産）額">
          <a:extLst>
            <a:ext uri="{FF2B5EF4-FFF2-40B4-BE49-F238E27FC236}">
              <a16:creationId xmlns:a16="http://schemas.microsoft.com/office/drawing/2014/main" id="{00000000-0008-0000-0200-0000E8010000}"/>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89" name="n_3aveValue【一般廃棄物処理施設】&#10;一人当たり有形固定資産（償却資産）額">
          <a:extLst>
            <a:ext uri="{FF2B5EF4-FFF2-40B4-BE49-F238E27FC236}">
              <a16:creationId xmlns:a16="http://schemas.microsoft.com/office/drawing/2014/main" id="{00000000-0008-0000-0200-0000E9010000}"/>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490" name="n_4aveValue【一般廃棄物処理施設】&#10;一人当たり有形固定資産（償却資産）額">
          <a:extLst>
            <a:ext uri="{FF2B5EF4-FFF2-40B4-BE49-F238E27FC236}">
              <a16:creationId xmlns:a16="http://schemas.microsoft.com/office/drawing/2014/main" id="{00000000-0008-0000-0200-0000EA010000}"/>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5619</xdr:rowOff>
    </xdr:from>
    <xdr:ext cx="599010" cy="259045"/>
    <xdr:sp macro="" textlink="">
      <xdr:nvSpPr>
        <xdr:cNvPr id="491" name="n_1mainValue【一般廃棄物処理施設】&#10;一人当たり有形固定資産（償却資産）額">
          <a:extLst>
            <a:ext uri="{FF2B5EF4-FFF2-40B4-BE49-F238E27FC236}">
              <a16:creationId xmlns:a16="http://schemas.microsoft.com/office/drawing/2014/main" id="{00000000-0008-0000-0200-0000EB010000}"/>
            </a:ext>
          </a:extLst>
        </xdr:cNvPr>
        <xdr:cNvSpPr txBox="1"/>
      </xdr:nvSpPr>
      <xdr:spPr>
        <a:xfrm>
          <a:off x="21011095" y="652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153464</xdr:rowOff>
    </xdr:from>
    <xdr:ext cx="599010" cy="259045"/>
    <xdr:sp macro="" textlink="">
      <xdr:nvSpPr>
        <xdr:cNvPr id="492" name="n_2mainValue【一般廃棄物処理施設】&#10;一人当たり有形固定資産（償却資産）額">
          <a:extLst>
            <a:ext uri="{FF2B5EF4-FFF2-40B4-BE49-F238E27FC236}">
              <a16:creationId xmlns:a16="http://schemas.microsoft.com/office/drawing/2014/main" id="{00000000-0008-0000-0200-0000EC010000}"/>
            </a:ext>
          </a:extLst>
        </xdr:cNvPr>
        <xdr:cNvSpPr txBox="1"/>
      </xdr:nvSpPr>
      <xdr:spPr>
        <a:xfrm>
          <a:off x="20134795" y="649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a:extLst>
            <a:ext uri="{FF2B5EF4-FFF2-40B4-BE49-F238E27FC236}">
              <a16:creationId xmlns:a16="http://schemas.microsoft.com/office/drawing/2014/main" id="{00000000-0008-0000-0200-00001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5" name="【消防施設】&#10;有形固定資産減価償却率最小値テキスト">
          <a:extLst>
            <a:ext uri="{FF2B5EF4-FFF2-40B4-BE49-F238E27FC236}">
              <a16:creationId xmlns:a16="http://schemas.microsoft.com/office/drawing/2014/main" id="{00000000-0008-0000-0200-00001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37" name="【消防施設】&#10;有形固定資産減価償却率最大値テキスト">
          <a:extLst>
            <a:ext uri="{FF2B5EF4-FFF2-40B4-BE49-F238E27FC236}">
              <a16:creationId xmlns:a16="http://schemas.microsoft.com/office/drawing/2014/main" id="{00000000-0008-0000-0200-000019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39" name="【消防施設】&#10;有形固定資産減価償却率平均値テキスト">
          <a:extLst>
            <a:ext uri="{FF2B5EF4-FFF2-40B4-BE49-F238E27FC236}">
              <a16:creationId xmlns:a16="http://schemas.microsoft.com/office/drawing/2014/main" id="{00000000-0008-0000-0200-00001B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155501</xdr:rowOff>
    </xdr:from>
    <xdr:ext cx="405111" cy="259045"/>
    <xdr:sp macro="" textlink="">
      <xdr:nvSpPr>
        <xdr:cNvPr id="551" name="【消防施設】&#10;有形固定資産減価償却率該当値テキスト">
          <a:extLst>
            <a:ext uri="{FF2B5EF4-FFF2-40B4-BE49-F238E27FC236}">
              <a16:creationId xmlns:a16="http://schemas.microsoft.com/office/drawing/2014/main" id="{00000000-0008-0000-0200-000027020000}"/>
            </a:ext>
          </a:extLst>
        </xdr:cNvPr>
        <xdr:cNvSpPr txBox="1"/>
      </xdr:nvSpPr>
      <xdr:spPr>
        <a:xfrm>
          <a:off x="16357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11974</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5481300" y="1403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147501</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4592300" y="14008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56" name="n_1aveValue【消防施設】&#10;有形固定資産減価償却率">
          <a:extLst>
            <a:ext uri="{FF2B5EF4-FFF2-40B4-BE49-F238E27FC236}">
              <a16:creationId xmlns:a16="http://schemas.microsoft.com/office/drawing/2014/main" id="{00000000-0008-0000-0200-00002C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57" name="n_2aveValue【消防施設】&#10;有形固定資産減価償却率">
          <a:extLst>
            <a:ext uri="{FF2B5EF4-FFF2-40B4-BE49-F238E27FC236}">
              <a16:creationId xmlns:a16="http://schemas.microsoft.com/office/drawing/2014/main" id="{00000000-0008-0000-0200-00002D02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58" name="n_3aveValue【消防施設】&#10;有形固定資産減価償却率">
          <a:extLst>
            <a:ext uri="{FF2B5EF4-FFF2-40B4-BE49-F238E27FC236}">
              <a16:creationId xmlns:a16="http://schemas.microsoft.com/office/drawing/2014/main" id="{00000000-0008-0000-0200-00002E02000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59" name="n_4aveValue【消防施設】&#10;有形固定資産減価償却率">
          <a:extLst>
            <a:ext uri="{FF2B5EF4-FFF2-40B4-BE49-F238E27FC236}">
              <a16:creationId xmlns:a16="http://schemas.microsoft.com/office/drawing/2014/main" id="{00000000-0008-0000-0200-00002F02000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560" name="n_1mainValue【消防施設】&#10;有形固定資産減価償却率">
          <a:extLst>
            <a:ext uri="{FF2B5EF4-FFF2-40B4-BE49-F238E27FC236}">
              <a16:creationId xmlns:a16="http://schemas.microsoft.com/office/drawing/2014/main" id="{00000000-0008-0000-0200-000030020000}"/>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561" name="n_2mainValue【消防施設】&#10;有形固定資産減価償却率">
          <a:extLst>
            <a:ext uri="{FF2B5EF4-FFF2-40B4-BE49-F238E27FC236}">
              <a16:creationId xmlns:a16="http://schemas.microsoft.com/office/drawing/2014/main" id="{00000000-0008-0000-0200-000031020000}"/>
            </a:ext>
          </a:extLst>
        </xdr:cNvPr>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a:extLst>
            <a:ext uri="{FF2B5EF4-FFF2-40B4-BE49-F238E27FC236}">
              <a16:creationId xmlns:a16="http://schemas.microsoft.com/office/drawing/2014/main" id="{00000000-0008-0000-0200-00004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88" name="【消防施設】&#10;一人当たり面積最小値テキスト">
          <a:extLst>
            <a:ext uri="{FF2B5EF4-FFF2-40B4-BE49-F238E27FC236}">
              <a16:creationId xmlns:a16="http://schemas.microsoft.com/office/drawing/2014/main" id="{00000000-0008-0000-0200-00004C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90" name="【消防施設】&#10;一人当たり面積最大値テキスト">
          <a:extLst>
            <a:ext uri="{FF2B5EF4-FFF2-40B4-BE49-F238E27FC236}">
              <a16:creationId xmlns:a16="http://schemas.microsoft.com/office/drawing/2014/main" id="{00000000-0008-0000-0200-00004E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592" name="【消防施設】&#10;一人当たり面積平均値テキスト">
          <a:extLst>
            <a:ext uri="{FF2B5EF4-FFF2-40B4-BE49-F238E27FC236}">
              <a16:creationId xmlns:a16="http://schemas.microsoft.com/office/drawing/2014/main" id="{00000000-0008-0000-0200-00005002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18869</xdr:rowOff>
    </xdr:from>
    <xdr:to>
      <xdr:col>116</xdr:col>
      <xdr:colOff>114300</xdr:colOff>
      <xdr:row>86</xdr:row>
      <xdr:rowOff>120469</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21107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105246</xdr:rowOff>
    </xdr:from>
    <xdr:ext cx="469744" cy="259045"/>
    <xdr:sp macro="" textlink="">
      <xdr:nvSpPr>
        <xdr:cNvPr id="604" name="【消防施設】&#10;一人当たり面積該当値テキスト">
          <a:extLst>
            <a:ext uri="{FF2B5EF4-FFF2-40B4-BE49-F238E27FC236}">
              <a16:creationId xmlns:a16="http://schemas.microsoft.com/office/drawing/2014/main" id="{00000000-0008-0000-0200-00005C020000}"/>
            </a:ext>
          </a:extLst>
        </xdr:cNvPr>
        <xdr:cNvSpPr txBox="1"/>
      </xdr:nvSpPr>
      <xdr:spPr>
        <a:xfrm>
          <a:off x="22199600" y="14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28666</xdr:rowOff>
    </xdr:from>
    <xdr:to>
      <xdr:col>112</xdr:col>
      <xdr:colOff>38100</xdr:colOff>
      <xdr:row>86</xdr:row>
      <xdr:rowOff>130266</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1272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69669</xdr:rowOff>
    </xdr:from>
    <xdr:to>
      <xdr:col>116</xdr:col>
      <xdr:colOff>63500</xdr:colOff>
      <xdr:row>86</xdr:row>
      <xdr:rowOff>79466</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21323300" y="148143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21045</xdr:rowOff>
    </xdr:from>
    <xdr:to>
      <xdr:col>107</xdr:col>
      <xdr:colOff>101600</xdr:colOff>
      <xdr:row>86</xdr:row>
      <xdr:rowOff>122645</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03835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71845</xdr:rowOff>
    </xdr:from>
    <xdr:to>
      <xdr:col>111</xdr:col>
      <xdr:colOff>177800</xdr:colOff>
      <xdr:row>86</xdr:row>
      <xdr:rowOff>79466</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20434300" y="1481654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09" name="n_1aveValue【消防施設】&#10;一人当たり面積">
          <a:extLst>
            <a:ext uri="{FF2B5EF4-FFF2-40B4-BE49-F238E27FC236}">
              <a16:creationId xmlns:a16="http://schemas.microsoft.com/office/drawing/2014/main" id="{00000000-0008-0000-0200-00006102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10" name="n_2aveValue【消防施設】&#10;一人当たり面積">
          <a:extLst>
            <a:ext uri="{FF2B5EF4-FFF2-40B4-BE49-F238E27FC236}">
              <a16:creationId xmlns:a16="http://schemas.microsoft.com/office/drawing/2014/main" id="{00000000-0008-0000-0200-0000620200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11" name="n_3aveValue【消防施設】&#10;一人当たり面積">
          <a:extLst>
            <a:ext uri="{FF2B5EF4-FFF2-40B4-BE49-F238E27FC236}">
              <a16:creationId xmlns:a16="http://schemas.microsoft.com/office/drawing/2014/main" id="{00000000-0008-0000-0200-00006302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12" name="n_4aveValue【消防施設】&#10;一人当たり面積">
          <a:extLst>
            <a:ext uri="{FF2B5EF4-FFF2-40B4-BE49-F238E27FC236}">
              <a16:creationId xmlns:a16="http://schemas.microsoft.com/office/drawing/2014/main" id="{00000000-0008-0000-0200-00006402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121393</xdr:rowOff>
    </xdr:from>
    <xdr:ext cx="469744" cy="259045"/>
    <xdr:sp macro="" textlink="">
      <xdr:nvSpPr>
        <xdr:cNvPr id="613" name="n_1mainValue【消防施設】&#10;一人当たり面積">
          <a:extLst>
            <a:ext uri="{FF2B5EF4-FFF2-40B4-BE49-F238E27FC236}">
              <a16:creationId xmlns:a16="http://schemas.microsoft.com/office/drawing/2014/main" id="{00000000-0008-0000-0200-000065020000}"/>
            </a:ext>
          </a:extLst>
        </xdr:cNvPr>
        <xdr:cNvSpPr txBox="1"/>
      </xdr:nvSpPr>
      <xdr:spPr>
        <a:xfrm>
          <a:off x="210757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113772</xdr:rowOff>
    </xdr:from>
    <xdr:ext cx="469744" cy="259045"/>
    <xdr:sp macro="" textlink="">
      <xdr:nvSpPr>
        <xdr:cNvPr id="614" name="n_2mainValue【消防施設】&#10;一人当たり面積">
          <a:extLst>
            <a:ext uri="{FF2B5EF4-FFF2-40B4-BE49-F238E27FC236}">
              <a16:creationId xmlns:a16="http://schemas.microsoft.com/office/drawing/2014/main" id="{00000000-0008-0000-0200-000066020000}"/>
            </a:ext>
          </a:extLst>
        </xdr:cNvPr>
        <xdr:cNvSpPr txBox="1"/>
      </xdr:nvSpPr>
      <xdr:spPr>
        <a:xfrm>
          <a:off x="20199427"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a:extLst>
            <a:ext uri="{FF2B5EF4-FFF2-40B4-BE49-F238E27FC236}">
              <a16:creationId xmlns:a16="http://schemas.microsoft.com/office/drawing/2014/main" id="{00000000-0008-0000-0200-00007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1" name="【庁舎】&#10;有形固定資産減価償却率最小値テキスト">
          <a:extLst>
            <a:ext uri="{FF2B5EF4-FFF2-40B4-BE49-F238E27FC236}">
              <a16:creationId xmlns:a16="http://schemas.microsoft.com/office/drawing/2014/main" id="{00000000-0008-0000-0200-000081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43" name="【庁舎】&#10;有形固定資産減価償却率最大値テキスト">
          <a:extLst>
            <a:ext uri="{FF2B5EF4-FFF2-40B4-BE49-F238E27FC236}">
              <a16:creationId xmlns:a16="http://schemas.microsoft.com/office/drawing/2014/main" id="{00000000-0008-0000-0200-000083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45" name="【庁舎】&#10;有形固定資産減価償却率平均値テキスト">
          <a:extLst>
            <a:ext uri="{FF2B5EF4-FFF2-40B4-BE49-F238E27FC236}">
              <a16:creationId xmlns:a16="http://schemas.microsoft.com/office/drawing/2014/main" id="{00000000-0008-0000-0200-00008502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xdr:rowOff>
    </xdr:from>
    <xdr:to>
      <xdr:col>85</xdr:col>
      <xdr:colOff>177800</xdr:colOff>
      <xdr:row>104</xdr:row>
      <xdr:rowOff>102507</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6268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23784</xdr:rowOff>
    </xdr:from>
    <xdr:ext cx="405111" cy="259045"/>
    <xdr:sp macro="" textlink="">
      <xdr:nvSpPr>
        <xdr:cNvPr id="657" name="【庁舎】&#10;有形固定資産減価償却率該当値テキスト">
          <a:extLst>
            <a:ext uri="{FF2B5EF4-FFF2-40B4-BE49-F238E27FC236}">
              <a16:creationId xmlns:a16="http://schemas.microsoft.com/office/drawing/2014/main" id="{00000000-0008-0000-0200-000091020000}"/>
            </a:ext>
          </a:extLst>
        </xdr:cNvPr>
        <xdr:cNvSpPr txBox="1"/>
      </xdr:nvSpPr>
      <xdr:spPr>
        <a:xfrm>
          <a:off x="16357600" y="1768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126637</xdr:rowOff>
    </xdr:from>
    <xdr:to>
      <xdr:col>81</xdr:col>
      <xdr:colOff>101600</xdr:colOff>
      <xdr:row>104</xdr:row>
      <xdr:rowOff>56787</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5430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xdr:rowOff>
    </xdr:from>
    <xdr:to>
      <xdr:col>85</xdr:col>
      <xdr:colOff>127000</xdr:colOff>
      <xdr:row>104</xdr:row>
      <xdr:rowOff>51707</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5481300" y="1783678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xdr:rowOff>
    </xdr:from>
    <xdr:to>
      <xdr:col>81</xdr:col>
      <xdr:colOff>50800</xdr:colOff>
      <xdr:row>104</xdr:row>
      <xdr:rowOff>9252</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4592300" y="1783678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87449</xdr:rowOff>
    </xdr:from>
    <xdr:to>
      <xdr:col>72</xdr:col>
      <xdr:colOff>38100</xdr:colOff>
      <xdr:row>104</xdr:row>
      <xdr:rowOff>17599</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3652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138249</xdr:rowOff>
    </xdr:from>
    <xdr:to>
      <xdr:col>76</xdr:col>
      <xdr:colOff>114300</xdr:colOff>
      <xdr:row>104</xdr:row>
      <xdr:rowOff>9252</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3703300" y="1779759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31931</xdr:rowOff>
    </xdr:from>
    <xdr:to>
      <xdr:col>67</xdr:col>
      <xdr:colOff>101600</xdr:colOff>
      <xdr:row>103</xdr:row>
      <xdr:rowOff>133531</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2763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82731</xdr:rowOff>
    </xdr:from>
    <xdr:to>
      <xdr:col>71</xdr:col>
      <xdr:colOff>177800</xdr:colOff>
      <xdr:row>103</xdr:row>
      <xdr:rowOff>138249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814300" y="177420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66" name="n_1aveValue【庁舎】&#10;有形固定資産減価償却率">
          <a:extLst>
            <a:ext uri="{FF2B5EF4-FFF2-40B4-BE49-F238E27FC236}">
              <a16:creationId xmlns:a16="http://schemas.microsoft.com/office/drawing/2014/main" id="{00000000-0008-0000-0200-00009A020000}"/>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67" name="n_2aveValue【庁舎】&#10;有形固定資産減価償却率">
          <a:extLst>
            <a:ext uri="{FF2B5EF4-FFF2-40B4-BE49-F238E27FC236}">
              <a16:creationId xmlns:a16="http://schemas.microsoft.com/office/drawing/2014/main" id="{00000000-0008-0000-0200-00009B020000}"/>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68" name="n_3aveValue【庁舎】&#10;有形固定資産減価償却率">
          <a:extLst>
            <a:ext uri="{FF2B5EF4-FFF2-40B4-BE49-F238E27FC236}">
              <a16:creationId xmlns:a16="http://schemas.microsoft.com/office/drawing/2014/main" id="{00000000-0008-0000-0200-00009C020000}"/>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69" name="n_4aveValue【庁舎】&#10;有形固定資産減価償却率">
          <a:extLst>
            <a:ext uri="{FF2B5EF4-FFF2-40B4-BE49-F238E27FC236}">
              <a16:creationId xmlns:a16="http://schemas.microsoft.com/office/drawing/2014/main" id="{00000000-0008-0000-0200-00009D020000}"/>
            </a:ext>
          </a:extLst>
        </xdr:cNvPr>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73314</xdr:rowOff>
    </xdr:from>
    <xdr:ext cx="405111" cy="259045"/>
    <xdr:sp macro="" textlink="">
      <xdr:nvSpPr>
        <xdr:cNvPr id="670" name="n_1mainValue【庁舎】&#10;有形固定資産減価償却率">
          <a:extLst>
            <a:ext uri="{FF2B5EF4-FFF2-40B4-BE49-F238E27FC236}">
              <a16:creationId xmlns:a16="http://schemas.microsoft.com/office/drawing/2014/main" id="{00000000-0008-0000-0200-00009E020000}"/>
            </a:ext>
          </a:extLst>
        </xdr:cNvPr>
        <xdr:cNvSpPr txBox="1"/>
      </xdr:nvSpPr>
      <xdr:spPr>
        <a:xfrm>
          <a:off x="152660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76579</xdr:rowOff>
    </xdr:from>
    <xdr:ext cx="405111" cy="259045"/>
    <xdr:sp macro="" textlink="">
      <xdr:nvSpPr>
        <xdr:cNvPr id="671" name="n_2mainValue【庁舎】&#10;有形固定資産減価償却率">
          <a:extLst>
            <a:ext uri="{FF2B5EF4-FFF2-40B4-BE49-F238E27FC236}">
              <a16:creationId xmlns:a16="http://schemas.microsoft.com/office/drawing/2014/main" id="{00000000-0008-0000-0200-00009F020000}"/>
            </a:ext>
          </a:extLst>
        </xdr:cNvPr>
        <xdr:cNvSpPr txBox="1"/>
      </xdr:nvSpPr>
      <xdr:spPr>
        <a:xfrm>
          <a:off x="14389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34126</xdr:rowOff>
    </xdr:from>
    <xdr:ext cx="405111" cy="259045"/>
    <xdr:sp macro="" textlink="">
      <xdr:nvSpPr>
        <xdr:cNvPr id="672" name="n_3mainValue【庁舎】&#10;有形固定資産減価償却率">
          <a:extLst>
            <a:ext uri="{FF2B5EF4-FFF2-40B4-BE49-F238E27FC236}">
              <a16:creationId xmlns:a16="http://schemas.microsoft.com/office/drawing/2014/main" id="{00000000-0008-0000-0200-0000A0020000}"/>
            </a:ext>
          </a:extLst>
        </xdr:cNvPr>
        <xdr:cNvSpPr txBox="1"/>
      </xdr:nvSpPr>
      <xdr:spPr>
        <a:xfrm>
          <a:off x="13500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150058</xdr:rowOff>
    </xdr:from>
    <xdr:ext cx="405111" cy="259045"/>
    <xdr:sp macro="" textlink="">
      <xdr:nvSpPr>
        <xdr:cNvPr id="673" name="n_4mainValue【庁舎】&#10;有形固定資産減価償却率">
          <a:extLst>
            <a:ext uri="{FF2B5EF4-FFF2-40B4-BE49-F238E27FC236}">
              <a16:creationId xmlns:a16="http://schemas.microsoft.com/office/drawing/2014/main" id="{00000000-0008-0000-0200-0000A1020000}"/>
            </a:ext>
          </a:extLst>
        </xdr:cNvPr>
        <xdr:cNvSpPr txBox="1"/>
      </xdr:nvSpPr>
      <xdr:spPr>
        <a:xfrm>
          <a:off x="12611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庁舎】&#10;一人当たり面積グラフ枠">
          <a:extLst>
            <a:ext uri="{FF2B5EF4-FFF2-40B4-BE49-F238E27FC236}">
              <a16:creationId xmlns:a16="http://schemas.microsoft.com/office/drawing/2014/main" id="{00000000-0008-0000-0200-0000B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698" name="【庁舎】&#10;一人当たり面積最小値テキスト">
          <a:extLst>
            <a:ext uri="{FF2B5EF4-FFF2-40B4-BE49-F238E27FC236}">
              <a16:creationId xmlns:a16="http://schemas.microsoft.com/office/drawing/2014/main" id="{00000000-0008-0000-0200-0000BA02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00" name="【庁舎】&#10;一人当たり面積最大値テキスト">
          <a:extLst>
            <a:ext uri="{FF2B5EF4-FFF2-40B4-BE49-F238E27FC236}">
              <a16:creationId xmlns:a16="http://schemas.microsoft.com/office/drawing/2014/main" id="{00000000-0008-0000-0200-0000BC02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02" name="【庁舎】&#10;一人当たり面積平均値テキスト">
          <a:extLst>
            <a:ext uri="{FF2B5EF4-FFF2-40B4-BE49-F238E27FC236}">
              <a16:creationId xmlns:a16="http://schemas.microsoft.com/office/drawing/2014/main" id="{00000000-0008-0000-0200-0000BE020000}"/>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16511</xdr:rowOff>
    </xdr:from>
    <xdr:to>
      <xdr:col>116</xdr:col>
      <xdr:colOff>114300</xdr:colOff>
      <xdr:row>104</xdr:row>
      <xdr:rowOff>118111</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21107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39388</xdr:rowOff>
    </xdr:from>
    <xdr:ext cx="469744" cy="259045"/>
    <xdr:sp macro="" textlink="">
      <xdr:nvSpPr>
        <xdr:cNvPr id="714" name="【庁舎】&#10;一人当たり面積該当値テキスト">
          <a:extLst>
            <a:ext uri="{FF2B5EF4-FFF2-40B4-BE49-F238E27FC236}">
              <a16:creationId xmlns:a16="http://schemas.microsoft.com/office/drawing/2014/main" id="{00000000-0008-0000-0200-0000CA020000}"/>
            </a:ext>
          </a:extLst>
        </xdr:cNvPr>
        <xdr:cNvSpPr txBox="1"/>
      </xdr:nvSpPr>
      <xdr:spPr>
        <a:xfrm>
          <a:off x="22199600" y="1769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20320</xdr:rowOff>
    </xdr:from>
    <xdr:to>
      <xdr:col>112</xdr:col>
      <xdr:colOff>38100</xdr:colOff>
      <xdr:row>104</xdr:row>
      <xdr:rowOff>121920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12725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67311</xdr:rowOff>
    </xdr:from>
    <xdr:to>
      <xdr:col>116</xdr:col>
      <xdr:colOff>63500</xdr:colOff>
      <xdr:row>104</xdr:row>
      <xdr:rowOff>71120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1323300" y="17898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31750</xdr:rowOff>
    </xdr:from>
    <xdr:to>
      <xdr:col>107</xdr:col>
      <xdr:colOff>101600</xdr:colOff>
      <xdr:row>104</xdr:row>
      <xdr:rowOff>133350</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20383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71120</xdr:rowOff>
    </xdr:from>
    <xdr:to>
      <xdr:col>111</xdr:col>
      <xdr:colOff>177800</xdr:colOff>
      <xdr:row>104</xdr:row>
      <xdr:rowOff>82550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0434300" y="17901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38100</xdr:rowOff>
    </xdr:from>
    <xdr:to>
      <xdr:col>102</xdr:col>
      <xdr:colOff>165100</xdr:colOff>
      <xdr:row>104</xdr:row>
      <xdr:rowOff>139700</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9494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82550</xdr:rowOff>
    </xdr:from>
    <xdr:to>
      <xdr:col>107</xdr:col>
      <xdr:colOff>50800</xdr:colOff>
      <xdr:row>104</xdr:row>
      <xdr:rowOff>88900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9545300" y="179133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49530</xdr:rowOff>
    </xdr:from>
    <xdr:to>
      <xdr:col>98</xdr:col>
      <xdr:colOff>38100</xdr:colOff>
      <xdr:row>104</xdr:row>
      <xdr:rowOff>151130</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8605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88900</xdr:rowOff>
    </xdr:from>
    <xdr:to>
      <xdr:col>102</xdr:col>
      <xdr:colOff>114300</xdr:colOff>
      <xdr:row>104</xdr:row>
      <xdr:rowOff>100330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8656300" y="17919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723" name="n_1aveValue【庁舎】&#10;一人当たり面積">
          <a:extLst>
            <a:ext uri="{FF2B5EF4-FFF2-40B4-BE49-F238E27FC236}">
              <a16:creationId xmlns:a16="http://schemas.microsoft.com/office/drawing/2014/main" id="{00000000-0008-0000-0200-0000D3020000}"/>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24" name="n_2aveValue【庁舎】&#10;一人当たり面積">
          <a:extLst>
            <a:ext uri="{FF2B5EF4-FFF2-40B4-BE49-F238E27FC236}">
              <a16:creationId xmlns:a16="http://schemas.microsoft.com/office/drawing/2014/main" id="{00000000-0008-0000-0200-0000D4020000}"/>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25" name="n_3aveValue【庁舎】&#10;一人当たり面積">
          <a:extLst>
            <a:ext uri="{FF2B5EF4-FFF2-40B4-BE49-F238E27FC236}">
              <a16:creationId xmlns:a16="http://schemas.microsoft.com/office/drawing/2014/main" id="{00000000-0008-0000-0200-0000D502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726" name="n_4aveValue【庁舎】&#10;一人当たり面積">
          <a:extLst>
            <a:ext uri="{FF2B5EF4-FFF2-40B4-BE49-F238E27FC236}">
              <a16:creationId xmlns:a16="http://schemas.microsoft.com/office/drawing/2014/main" id="{00000000-0008-0000-0200-0000D6020000}"/>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138447</xdr:rowOff>
    </xdr:from>
    <xdr:ext cx="469744" cy="259045"/>
    <xdr:sp macro="" textlink="">
      <xdr:nvSpPr>
        <xdr:cNvPr id="727" name="n_1mainValue【庁舎】&#10;一人当たり面積">
          <a:extLst>
            <a:ext uri="{FF2B5EF4-FFF2-40B4-BE49-F238E27FC236}">
              <a16:creationId xmlns:a16="http://schemas.microsoft.com/office/drawing/2014/main" id="{00000000-0008-0000-0200-0000D7020000}"/>
            </a:ext>
          </a:extLst>
        </xdr:cNvPr>
        <xdr:cNvSpPr txBox="1"/>
      </xdr:nvSpPr>
      <xdr:spPr>
        <a:xfrm>
          <a:off x="21075727" y="176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149877</xdr:rowOff>
    </xdr:from>
    <xdr:ext cx="469744" cy="259045"/>
    <xdr:sp macro="" textlink="">
      <xdr:nvSpPr>
        <xdr:cNvPr id="728" name="n_2mainValue【庁舎】&#10;一人当たり面積">
          <a:extLst>
            <a:ext uri="{FF2B5EF4-FFF2-40B4-BE49-F238E27FC236}">
              <a16:creationId xmlns:a16="http://schemas.microsoft.com/office/drawing/2014/main" id="{00000000-0008-0000-0200-0000D8020000}"/>
            </a:ext>
          </a:extLst>
        </xdr:cNvPr>
        <xdr:cNvSpPr txBox="1"/>
      </xdr:nvSpPr>
      <xdr:spPr>
        <a:xfrm>
          <a:off x="20199427" y="1763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130827</xdr:rowOff>
    </xdr:from>
    <xdr:ext cx="469744" cy="259045"/>
    <xdr:sp macro="" textlink="">
      <xdr:nvSpPr>
        <xdr:cNvPr id="729" name="n_3mainValue【庁舎】&#10;一人当たり面積">
          <a:extLst>
            <a:ext uri="{FF2B5EF4-FFF2-40B4-BE49-F238E27FC236}">
              <a16:creationId xmlns:a16="http://schemas.microsoft.com/office/drawing/2014/main" id="{00000000-0008-0000-0200-0000D9020000}"/>
            </a:ext>
          </a:extLst>
        </xdr:cNvPr>
        <xdr:cNvSpPr txBox="1"/>
      </xdr:nvSpPr>
      <xdr:spPr>
        <a:xfrm>
          <a:off x="19310427" y="179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167657</xdr:rowOff>
    </xdr:from>
    <xdr:ext cx="469744" cy="259045"/>
    <xdr:sp macro="" textlink="">
      <xdr:nvSpPr>
        <xdr:cNvPr id="730" name="n_4mainValue【庁舎】&#10;一人当たり面積">
          <a:extLst>
            <a:ext uri="{FF2B5EF4-FFF2-40B4-BE49-F238E27FC236}">
              <a16:creationId xmlns:a16="http://schemas.microsoft.com/office/drawing/2014/main" id="{00000000-0008-0000-0200-0000DA020000}"/>
            </a:ext>
          </a:extLst>
        </xdr:cNvPr>
        <xdr:cNvSpPr txBox="1"/>
      </xdr:nvSpPr>
      <xdr:spPr>
        <a:xfrm>
          <a:off x="1842142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「（１３）－１市町村施設類型別ストック情報分析表①」施設情報の分析欄参照ＨＨ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同程度に推移している。人口減少や高齢化の進行に加え、景気回復の本格的な波及については、新型コロナウイルス感染症の影響もあり依然として時間を要すると考えられるため、引き続き町税の徴収率向上に努めるとともに、より一層の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減少の主な要因は、分母である地方交付税や地方消費税交付金の増加が影響している。今後も財政構造の硬直化を緩和するため、既存事業の見直し等も含めて経費の削減を図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164846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4326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164846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6391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2957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145796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29570"/>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12,089</a:t>
          </a:r>
          <a:r>
            <a:rPr kumimoji="1" lang="ja-JP" altLang="en-US" sz="1300">
              <a:latin typeface="ＭＳ Ｐゴシック" panose="020B0600070205080204" pitchFamily="50" charset="-128"/>
              <a:ea typeface="ＭＳ Ｐゴシック" panose="020B0600070205080204" pitchFamily="50" charset="-128"/>
            </a:rPr>
            <a:t>円の増額となっているが、類似団体と比較して</a:t>
          </a:r>
          <a:r>
            <a:rPr kumimoji="1" lang="en-US" altLang="ja-JP" sz="1300">
              <a:latin typeface="ＭＳ Ｐゴシック" panose="020B0600070205080204" pitchFamily="50" charset="-128"/>
              <a:ea typeface="ＭＳ Ｐゴシック" panose="020B0600070205080204" pitchFamily="50" charset="-128"/>
            </a:rPr>
            <a:t>45,853</a:t>
          </a:r>
          <a:r>
            <a:rPr kumimoji="1" lang="ja-JP" altLang="en-US" sz="1300">
              <a:latin typeface="ＭＳ Ｐゴシック" panose="020B0600070205080204" pitchFamily="50" charset="-128"/>
              <a:ea typeface="ＭＳ Ｐゴシック" panose="020B0600070205080204" pitchFamily="50" charset="-128"/>
            </a:rPr>
            <a:t>円下回っている。今後もより一層の人件費・物件費の削減に努める。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8871</xdr:rowOff>
    </xdr:from>
    <xdr:to>
      <xdr:col>23</xdr:col>
      <xdr:colOff>133350</xdr:colOff>
      <xdr:row>81</xdr:row>
      <xdr:rowOff>38043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96321"/>
          <a:ext cx="8382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145492</xdr:rowOff>
    </xdr:from>
    <xdr:to>
      <xdr:col>19</xdr:col>
      <xdr:colOff>133350</xdr:colOff>
      <xdr:row>81</xdr:row>
      <xdr:rowOff>8871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61492"/>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125910</xdr:rowOff>
    </xdr:from>
    <xdr:to>
      <xdr:col>15</xdr:col>
      <xdr:colOff>82550</xdr:colOff>
      <xdr:row>80</xdr:row>
      <xdr:rowOff>145492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41910"/>
          <a:ext cx="8890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125910</xdr:rowOff>
    </xdr:from>
    <xdr:to>
      <xdr:col>11</xdr:col>
      <xdr:colOff>31750</xdr:colOff>
      <xdr:row>80</xdr:row>
      <xdr:rowOff>128143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841910"/>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158693</xdr:rowOff>
    </xdr:from>
    <xdr:to>
      <xdr:col>23</xdr:col>
      <xdr:colOff>184150</xdr:colOff>
      <xdr:row>81</xdr:row>
      <xdr:rowOff>88843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3770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1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129521</xdr:rowOff>
    </xdr:from>
    <xdr:to>
      <xdr:col>19</xdr:col>
      <xdr:colOff>184150</xdr:colOff>
      <xdr:row>81</xdr:row>
      <xdr:rowOff>59671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69848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1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94692</xdr:rowOff>
    </xdr:from>
    <xdr:to>
      <xdr:col>15</xdr:col>
      <xdr:colOff>133350</xdr:colOff>
      <xdr:row>81</xdr:row>
      <xdr:rowOff>24842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35019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75110</xdr:rowOff>
    </xdr:from>
    <xdr:to>
      <xdr:col>11</xdr:col>
      <xdr:colOff>82550</xdr:colOff>
      <xdr:row>81</xdr:row>
      <xdr:rowOff>5260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77343</xdr:rowOff>
    </xdr:from>
    <xdr:to>
      <xdr:col>7</xdr:col>
      <xdr:colOff>31750</xdr:colOff>
      <xdr:row>81</xdr:row>
      <xdr:rowOff>7493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17670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6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を超えていないが、類似団体と比較して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ポイント上回っている。今後も、国家公務員給与との均衡を保ち、</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を超えないよう適切な管理に努める。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162454</xdr:rowOff>
    </xdr:from>
    <xdr:to>
      <xdr:col>81</xdr:col>
      <xdr:colOff>44450</xdr:colOff>
      <xdr:row>86</xdr:row>
      <xdr:rowOff>151871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35704"/>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151871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0608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70909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0608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101071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8705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111654</xdr:rowOff>
    </xdr:from>
    <xdr:to>
      <xdr:col>81</xdr:col>
      <xdr:colOff>95250</xdr:colOff>
      <xdr:row>86</xdr:row>
      <xdr:rowOff>41804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83731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101071</xdr:rowOff>
    </xdr:from>
    <xdr:to>
      <xdr:col>77</xdr:col>
      <xdr:colOff>95250</xdr:colOff>
      <xdr:row>87</xdr:row>
      <xdr:rowOff>31221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15998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3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50271</xdr:rowOff>
    </xdr:from>
    <xdr:to>
      <xdr:col>64</xdr:col>
      <xdr:colOff>152400</xdr:colOff>
      <xdr:row>87</xdr:row>
      <xdr:rowOff>151871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136648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5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ポイント下回っている。行政運営への支障が出ないよう事務配分をし、行政需要を踏まえながら今後も現状維持を継続する。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128677</xdr:rowOff>
    </xdr:from>
    <xdr:to>
      <xdr:col>81</xdr:col>
      <xdr:colOff>44450</xdr:colOff>
      <xdr:row>60</xdr:row>
      <xdr:rowOff>135433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15677"/>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115164</xdr:rowOff>
    </xdr:from>
    <xdr:to>
      <xdr:col>77</xdr:col>
      <xdr:colOff>44450</xdr:colOff>
      <xdr:row>60</xdr:row>
      <xdr:rowOff>135433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0216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63043</xdr:rowOff>
    </xdr:from>
    <xdr:to>
      <xdr:col>72</xdr:col>
      <xdr:colOff>203200</xdr:colOff>
      <xdr:row>60</xdr:row>
      <xdr:rowOff>115164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50043"/>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63043</xdr:rowOff>
    </xdr:from>
    <xdr:to>
      <xdr:col>68</xdr:col>
      <xdr:colOff>152400</xdr:colOff>
      <xdr:row>60</xdr:row>
      <xdr:rowOff>70765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5004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77877</xdr:rowOff>
    </xdr:from>
    <xdr:to>
      <xdr:col>81</xdr:col>
      <xdr:colOff>95250</xdr:colOff>
      <xdr:row>61</xdr:row>
      <xdr:rowOff>8027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94404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0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84633</xdr:rowOff>
    </xdr:from>
    <xdr:to>
      <xdr:col>77</xdr:col>
      <xdr:colOff>95250</xdr:colOff>
      <xdr:row>61</xdr:row>
      <xdr:rowOff>14783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24960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4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64364</xdr:rowOff>
    </xdr:from>
    <xdr:to>
      <xdr:col>73</xdr:col>
      <xdr:colOff>44450</xdr:colOff>
      <xdr:row>60</xdr:row>
      <xdr:rowOff>165964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4691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12243</xdr:rowOff>
    </xdr:from>
    <xdr:to>
      <xdr:col>68</xdr:col>
      <xdr:colOff>203200</xdr:colOff>
      <xdr:row>60</xdr:row>
      <xdr:rowOff>113843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124020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19965</xdr:rowOff>
    </xdr:from>
    <xdr:to>
      <xdr:col>64</xdr:col>
      <xdr:colOff>152400</xdr:colOff>
      <xdr:row>60</xdr:row>
      <xdr:rowOff>121565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131742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7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増加の主な要因は、令和元年度にＰＦＩ事業により完成・供用開始したむつざわスマートウェルネスタウン拠点形成事業に係る支出（公債費に準ずる債務負担行為に係るもの）が前年度に比べ増加したことによるもの（</a:t>
          </a:r>
          <a:r>
            <a:rPr kumimoji="1" lang="en-US" altLang="ja-JP" sz="1300">
              <a:latin typeface="ＭＳ Ｐゴシック" panose="020B0600070205080204" pitchFamily="50" charset="-128"/>
              <a:ea typeface="ＭＳ Ｐゴシック" panose="020B0600070205080204" pitchFamily="50" charset="-128"/>
            </a:rPr>
            <a:t>R1:18,761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R2:37,530</a:t>
          </a:r>
          <a:r>
            <a:rPr kumimoji="1" lang="ja-JP" altLang="en-US" sz="1300">
              <a:latin typeface="ＭＳ Ｐゴシック" panose="020B0600070205080204" pitchFamily="50" charset="-128"/>
              <a:ea typeface="ＭＳ Ｐゴシック" panose="020B0600070205080204" pitchFamily="50" charset="-128"/>
            </a:rPr>
            <a:t>千円）。今後も適切な事業計画により地方債管理に努める。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107950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67733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506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59690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124037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7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供用開始したスマートウェルネスタウン拠点形成事業に係る債務負担行為等の算入により昨年度は大幅な上昇となった。令和２年度は、地方債残高や債務負担行為に基づく支出予定額の減、標準財政規模の増に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ポイントの減となった。今後も同程度で推移していくことが予想されるため、より一層の計画的な財政運営に努める。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68701</xdr:rowOff>
    </xdr:from>
    <xdr:to>
      <xdr:col>81</xdr:col>
      <xdr:colOff>44450</xdr:colOff>
      <xdr:row>16</xdr:row>
      <xdr:rowOff>151432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11901"/>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17901</xdr:rowOff>
    </xdr:from>
    <xdr:to>
      <xdr:col>81</xdr:col>
      <xdr:colOff>95250</xdr:colOff>
      <xdr:row>16</xdr:row>
      <xdr:rowOff>119501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161428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100632</xdr:rowOff>
    </xdr:from>
    <xdr:to>
      <xdr:col>77</xdr:col>
      <xdr:colOff>95250</xdr:colOff>
      <xdr:row>17</xdr:row>
      <xdr:rowOff>30782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15559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3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86421</xdr:rowOff>
    </xdr:from>
    <xdr:to>
      <xdr:col>64</xdr:col>
      <xdr:colOff>152400</xdr:colOff>
      <xdr:row>14</xdr:row>
      <xdr:rowOff>16571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26748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08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ポイント上回っている。今後も定員適正化計画による計画的な採用等により改善に努める。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120469</xdr:rowOff>
    </xdr:from>
    <xdr:to>
      <xdr:col>24</xdr:col>
      <xdr:colOff>25400</xdr:colOff>
      <xdr:row>39</xdr:row>
      <xdr:rowOff>33927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355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120469</xdr:rowOff>
    </xdr:from>
    <xdr:to>
      <xdr:col>19</xdr:col>
      <xdr:colOff>187325</xdr:colOff>
      <xdr:row>39</xdr:row>
      <xdr:rowOff>33927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355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120469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4615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38</xdr:row>
      <xdr:rowOff>42091</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4615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69669</xdr:rowOff>
    </xdr:from>
    <xdr:to>
      <xdr:col>24</xdr:col>
      <xdr:colOff>76200</xdr:colOff>
      <xdr:row>38</xdr:row>
      <xdr:rowOff>171269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41746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5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154577</xdr:rowOff>
    </xdr:from>
    <xdr:to>
      <xdr:col>20</xdr:col>
      <xdr:colOff>38100</xdr:colOff>
      <xdr:row>39</xdr:row>
      <xdr:rowOff>84727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69504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5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69669</xdr:rowOff>
    </xdr:from>
    <xdr:to>
      <xdr:col>15</xdr:col>
      <xdr:colOff>149225</xdr:colOff>
      <xdr:row>38</xdr:row>
      <xdr:rowOff>171269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156046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138084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162741</xdr:rowOff>
    </xdr:from>
    <xdr:to>
      <xdr:col>6</xdr:col>
      <xdr:colOff>171450</xdr:colOff>
      <xdr:row>38</xdr:row>
      <xdr:rowOff>92891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77668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ポイント減少し、類似団体平均値と一致している。減の要因としては、７節賃金が削除されたことによるものが大きい。引き続き物件費の抑制に努める。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101854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159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101854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65278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02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10414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0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51054</xdr:rowOff>
    </xdr:from>
    <xdr:to>
      <xdr:col>78</xdr:col>
      <xdr:colOff>120650</xdr:colOff>
      <xdr:row>17</xdr:row>
      <xdr:rowOff>152654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137431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45991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前年度と同様に</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％となっているが、類似団体と比較して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ポイント上回った。今後も社会保障関連経費の増加が見込まれるため、引き続き扶助費の動向に注視していく必要がある。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84138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85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26988</xdr:rowOff>
    </xdr:from>
    <xdr:to>
      <xdr:col>19</xdr:col>
      <xdr:colOff>187325</xdr:colOff>
      <xdr:row>56</xdr:row>
      <xdr:rowOff>84138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281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26988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567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145115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147638</xdr:rowOff>
    </xdr:from>
    <xdr:to>
      <xdr:col>15</xdr:col>
      <xdr:colOff>149225</xdr:colOff>
      <xdr:row>56</xdr:row>
      <xdr:rowOff>77788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87965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ポイント下回っている。今後も引き続き歳出の抑制に努める。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07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138430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8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92710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補助費等は前年度と比較して増えているが、分母である普通交付税や地方消費税交付金等が増加したため、経常収支比率は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ポイント減少した。今後も補助金の見直し等を実施し、歳出の抑制に努める。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81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51562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03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公債費は前年度に比べ増加しているが、分母である普通交付税や地方消費税交付金等が増加したため、経常収支比率は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ポイント減少した。類似団体と比較して、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ポイント下回っている。今後も適切な事業計画により地方債の管理に努める。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59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134620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74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43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83820</xdr:rowOff>
    </xdr:from>
    <xdr:to>
      <xdr:col>20</xdr:col>
      <xdr:colOff>38100</xdr:colOff>
      <xdr:row>76</xdr:row>
      <xdr:rowOff>13970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24147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ポイント減少し、類似団体平均値を僅かに下回る結果となった。今後も適切な水準の維持に向けて改善に努める。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85089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315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79</xdr:row>
      <xdr:rowOff>85089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11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168911</xdr:rowOff>
    </xdr:from>
    <xdr:to>
      <xdr:col>73</xdr:col>
      <xdr:colOff>180975</xdr:colOff>
      <xdr:row>78</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9911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149861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991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118111</xdr:rowOff>
    </xdr:from>
    <xdr:to>
      <xdr:col>69</xdr:col>
      <xdr:colOff>142875</xdr:colOff>
      <xdr:row>77</xdr:row>
      <xdr:rowOff>48261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95408</xdr:rowOff>
    </xdr:from>
    <xdr:to>
      <xdr:col>29</xdr:col>
      <xdr:colOff>127000</xdr:colOff>
      <xdr:row>16</xdr:row>
      <xdr:rowOff>115616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6233"/>
          <a:ext cx="6477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115616</xdr:rowOff>
    </xdr:from>
    <xdr:to>
      <xdr:col>26</xdr:col>
      <xdr:colOff>50800</xdr:colOff>
      <xdr:row>16</xdr:row>
      <xdr:rowOff>151430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6441"/>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151430</xdr:rowOff>
    </xdr:from>
    <xdr:to>
      <xdr:col>22</xdr:col>
      <xdr:colOff>114300</xdr:colOff>
      <xdr:row>17</xdr:row>
      <xdr:rowOff>19352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42255"/>
          <a:ext cx="698500" cy="3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19352</xdr:rowOff>
    </xdr:from>
    <xdr:to>
      <xdr:col>18</xdr:col>
      <xdr:colOff>177800</xdr:colOff>
      <xdr:row>17</xdr:row>
      <xdr:rowOff>64478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1627"/>
          <a:ext cx="698500" cy="4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44608</xdr:rowOff>
    </xdr:from>
    <xdr:to>
      <xdr:col>29</xdr:col>
      <xdr:colOff>177800</xdr:colOff>
      <xdr:row>16</xdr:row>
      <xdr:rowOff>146208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64816</xdr:rowOff>
    </xdr:from>
    <xdr:to>
      <xdr:col>26</xdr:col>
      <xdr:colOff>101600</xdr:colOff>
      <xdr:row>16</xdr:row>
      <xdr:rowOff>166416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151193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42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100630</xdr:rowOff>
    </xdr:from>
    <xdr:to>
      <xdr:col>22</xdr:col>
      <xdr:colOff>165100</xdr:colOff>
      <xdr:row>17</xdr:row>
      <xdr:rowOff>30780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7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140002</xdr:rowOff>
    </xdr:from>
    <xdr:to>
      <xdr:col>19</xdr:col>
      <xdr:colOff>38100</xdr:colOff>
      <xdr:row>17</xdr:row>
      <xdr:rowOff>70152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54929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13678</xdr:rowOff>
    </xdr:from>
    <xdr:to>
      <xdr:col>15</xdr:col>
      <xdr:colOff>101600</xdr:colOff>
      <xdr:row>17</xdr:row>
      <xdr:rowOff>115278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100055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6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149844</xdr:rowOff>
    </xdr:from>
    <xdr:to>
      <xdr:col>29</xdr:col>
      <xdr:colOff>127000</xdr:colOff>
      <xdr:row>37</xdr:row>
      <xdr:rowOff>194127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74544"/>
          <a:ext cx="6477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194127</xdr:rowOff>
    </xdr:from>
    <xdr:to>
      <xdr:col>26</xdr:col>
      <xdr:colOff>50800</xdr:colOff>
      <xdr:row>37</xdr:row>
      <xdr:rowOff>269124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18827"/>
          <a:ext cx="698500" cy="7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261564</xdr:rowOff>
    </xdr:from>
    <xdr:to>
      <xdr:col>22</xdr:col>
      <xdr:colOff>114300</xdr:colOff>
      <xdr:row>37</xdr:row>
      <xdr:rowOff>269124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86264"/>
          <a:ext cx="698500" cy="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255506</xdr:rowOff>
    </xdr:from>
    <xdr:to>
      <xdr:col>18</xdr:col>
      <xdr:colOff>177800</xdr:colOff>
      <xdr:row>37</xdr:row>
      <xdr:rowOff>261564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80206"/>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99044</xdr:rowOff>
    </xdr:from>
    <xdr:to>
      <xdr:col>29</xdr:col>
      <xdr:colOff>177800</xdr:colOff>
      <xdr:row>37</xdr:row>
      <xdr:rowOff>200644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2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71121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9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143327</xdr:rowOff>
    </xdr:from>
    <xdr:to>
      <xdr:col>26</xdr:col>
      <xdr:colOff>101600</xdr:colOff>
      <xdr:row>37</xdr:row>
      <xdr:rowOff>244927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6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229704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218324</xdr:rowOff>
    </xdr:from>
    <xdr:to>
      <xdr:col>22</xdr:col>
      <xdr:colOff>165100</xdr:colOff>
      <xdr:row>37</xdr:row>
      <xdr:rowOff>319924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4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304701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210764</xdr:rowOff>
    </xdr:from>
    <xdr:to>
      <xdr:col>19</xdr:col>
      <xdr:colOff>38100</xdr:colOff>
      <xdr:row>37</xdr:row>
      <xdr:rowOff>312364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3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297141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2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204706</xdr:rowOff>
    </xdr:from>
    <xdr:to>
      <xdr:col>15</xdr:col>
      <xdr:colOff>101600</xdr:colOff>
      <xdr:row>37</xdr:row>
      <xdr:rowOff>306306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291083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171338</xdr:rowOff>
    </xdr:from>
    <xdr:to>
      <xdr:col>24</xdr:col>
      <xdr:colOff>63500</xdr:colOff>
      <xdr:row>36</xdr:row>
      <xdr:rowOff>71402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2088"/>
          <a:ext cx="8382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71402</xdr:rowOff>
    </xdr:from>
    <xdr:to>
      <xdr:col>19</xdr:col>
      <xdr:colOff>177800</xdr:colOff>
      <xdr:row>36</xdr:row>
      <xdr:rowOff>102377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360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102377</xdr:rowOff>
    </xdr:from>
    <xdr:to>
      <xdr:col>15</xdr:col>
      <xdr:colOff>50800</xdr:colOff>
      <xdr:row>36</xdr:row>
      <xdr:rowOff>115697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4577"/>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115697</xdr:rowOff>
    </xdr:from>
    <xdr:to>
      <xdr:col>10</xdr:col>
      <xdr:colOff>114300</xdr:colOff>
      <xdr:row>36</xdr:row>
      <xdr:rowOff>169403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7897"/>
          <a:ext cx="889000" cy="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120538</xdr:rowOff>
    </xdr:from>
    <xdr:to>
      <xdr:col>24</xdr:col>
      <xdr:colOff>114300</xdr:colOff>
      <xdr:row>36</xdr:row>
      <xdr:rowOff>50688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98965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20602</xdr:rowOff>
    </xdr:from>
    <xdr:to>
      <xdr:col>20</xdr:col>
      <xdr:colOff>38100</xdr:colOff>
      <xdr:row>36</xdr:row>
      <xdr:rowOff>122202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113329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51577</xdr:rowOff>
    </xdr:from>
    <xdr:to>
      <xdr:col>15</xdr:col>
      <xdr:colOff>101600</xdr:colOff>
      <xdr:row>36</xdr:row>
      <xdr:rowOff>153177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144304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64897</xdr:rowOff>
    </xdr:from>
    <xdr:to>
      <xdr:col>10</xdr:col>
      <xdr:colOff>165100</xdr:colOff>
      <xdr:row>36</xdr:row>
      <xdr:rowOff>166497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157624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2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118603</xdr:rowOff>
    </xdr:from>
    <xdr:to>
      <xdr:col>6</xdr:col>
      <xdr:colOff>38100</xdr:colOff>
      <xdr:row>37</xdr:row>
      <xdr:rowOff>48753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39880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8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106690</xdr:rowOff>
    </xdr:from>
    <xdr:to>
      <xdr:col>24</xdr:col>
      <xdr:colOff>63500</xdr:colOff>
      <xdr:row>57</xdr:row>
      <xdr:rowOff>115220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79340"/>
          <a:ext cx="8382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115220</xdr:rowOff>
    </xdr:from>
    <xdr:to>
      <xdr:col>19</xdr:col>
      <xdr:colOff>177800</xdr:colOff>
      <xdr:row>57</xdr:row>
      <xdr:rowOff>147707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87870"/>
          <a:ext cx="889000" cy="3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147707</xdr:rowOff>
    </xdr:from>
    <xdr:to>
      <xdr:col>15</xdr:col>
      <xdr:colOff>50800</xdr:colOff>
      <xdr:row>57</xdr:row>
      <xdr:rowOff>164398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20357"/>
          <a:ext cx="889000" cy="1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148625</xdr:rowOff>
    </xdr:from>
    <xdr:to>
      <xdr:col>10</xdr:col>
      <xdr:colOff>114300</xdr:colOff>
      <xdr:row>57</xdr:row>
      <xdr:rowOff>164398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2127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55890</xdr:rowOff>
    </xdr:from>
    <xdr:to>
      <xdr:col>24</xdr:col>
      <xdr:colOff>114300</xdr:colOff>
      <xdr:row>57</xdr:row>
      <xdr:rowOff>157490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34317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0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64420</xdr:rowOff>
    </xdr:from>
    <xdr:to>
      <xdr:col>20</xdr:col>
      <xdr:colOff>38100</xdr:colOff>
      <xdr:row>57</xdr:row>
      <xdr:rowOff>166020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157147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96907</xdr:rowOff>
    </xdr:from>
    <xdr:to>
      <xdr:col>15</xdr:col>
      <xdr:colOff>101600</xdr:colOff>
      <xdr:row>58</xdr:row>
      <xdr:rowOff>27057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18184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113598</xdr:rowOff>
    </xdr:from>
    <xdr:to>
      <xdr:col>10</xdr:col>
      <xdr:colOff>165100</xdr:colOff>
      <xdr:row>58</xdr:row>
      <xdr:rowOff>43748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34875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97825</xdr:rowOff>
    </xdr:from>
    <xdr:to>
      <xdr:col>6</xdr:col>
      <xdr:colOff>38100</xdr:colOff>
      <xdr:row>58</xdr:row>
      <xdr:rowOff>27975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19102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117709</xdr:rowOff>
    </xdr:from>
    <xdr:to>
      <xdr:col>24</xdr:col>
      <xdr:colOff>63500</xdr:colOff>
      <xdr:row>78</xdr:row>
      <xdr:rowOff>127195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90809"/>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117709</xdr:rowOff>
    </xdr:from>
    <xdr:to>
      <xdr:col>19</xdr:col>
      <xdr:colOff>177800</xdr:colOff>
      <xdr:row>78</xdr:row>
      <xdr:rowOff>118577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90809"/>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116109</xdr:rowOff>
    </xdr:from>
    <xdr:to>
      <xdr:col>15</xdr:col>
      <xdr:colOff>50800</xdr:colOff>
      <xdr:row>78</xdr:row>
      <xdr:rowOff>118577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920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116109</xdr:rowOff>
    </xdr:from>
    <xdr:to>
      <xdr:col>10</xdr:col>
      <xdr:colOff>114300</xdr:colOff>
      <xdr:row>78</xdr:row>
      <xdr:rowOff>120064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920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76395</xdr:rowOff>
    </xdr:from>
    <xdr:to>
      <xdr:col>24</xdr:col>
      <xdr:colOff>114300</xdr:colOff>
      <xdr:row>79</xdr:row>
      <xdr:rowOff>6545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162772</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4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66909</xdr:rowOff>
    </xdr:from>
    <xdr:to>
      <xdr:col>20</xdr:col>
      <xdr:colOff>38100</xdr:colOff>
      <xdr:row>78</xdr:row>
      <xdr:rowOff>168509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159636</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53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67777</xdr:rowOff>
    </xdr:from>
    <xdr:to>
      <xdr:col>15</xdr:col>
      <xdr:colOff>101600</xdr:colOff>
      <xdr:row>78</xdr:row>
      <xdr:rowOff>169377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160504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53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65309</xdr:rowOff>
    </xdr:from>
    <xdr:to>
      <xdr:col>10</xdr:col>
      <xdr:colOff>165100</xdr:colOff>
      <xdr:row>78</xdr:row>
      <xdr:rowOff>166909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158036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161991</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535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71577</xdr:rowOff>
    </xdr:from>
    <xdr:to>
      <xdr:col>24</xdr:col>
      <xdr:colOff>63500</xdr:colOff>
      <xdr:row>97</xdr:row>
      <xdr:rowOff>130848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02227"/>
          <a:ext cx="8382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130848</xdr:rowOff>
    </xdr:from>
    <xdr:to>
      <xdr:col>19</xdr:col>
      <xdr:colOff>177800</xdr:colOff>
      <xdr:row>97</xdr:row>
      <xdr:rowOff>153809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61498"/>
          <a:ext cx="8890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153809</xdr:rowOff>
    </xdr:from>
    <xdr:to>
      <xdr:col>15</xdr:col>
      <xdr:colOff>50800</xdr:colOff>
      <xdr:row>97</xdr:row>
      <xdr:rowOff>155460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8445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151561</xdr:rowOff>
    </xdr:from>
    <xdr:to>
      <xdr:col>10</xdr:col>
      <xdr:colOff>114300</xdr:colOff>
      <xdr:row>97</xdr:row>
      <xdr:rowOff>155460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8221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20777</xdr:rowOff>
    </xdr:from>
    <xdr:to>
      <xdr:col>24</xdr:col>
      <xdr:colOff>114300</xdr:colOff>
      <xdr:row>97</xdr:row>
      <xdr:rowOff>122377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170654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80048</xdr:rowOff>
    </xdr:from>
    <xdr:to>
      <xdr:col>20</xdr:col>
      <xdr:colOff>38100</xdr:colOff>
      <xdr:row>98</xdr:row>
      <xdr:rowOff>10198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103009</xdr:rowOff>
    </xdr:from>
    <xdr:to>
      <xdr:col>15</xdr:col>
      <xdr:colOff>101600</xdr:colOff>
      <xdr:row>98</xdr:row>
      <xdr:rowOff>33159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24286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104660</xdr:rowOff>
    </xdr:from>
    <xdr:to>
      <xdr:col>10</xdr:col>
      <xdr:colOff>165100</xdr:colOff>
      <xdr:row>98</xdr:row>
      <xdr:rowOff>34810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25937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2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100761</xdr:rowOff>
    </xdr:from>
    <xdr:to>
      <xdr:col>6</xdr:col>
      <xdr:colOff>38100</xdr:colOff>
      <xdr:row>98</xdr:row>
      <xdr:rowOff>30911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22038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20519</xdr:rowOff>
    </xdr:from>
    <xdr:to>
      <xdr:col>55</xdr:col>
      <xdr:colOff>0</xdr:colOff>
      <xdr:row>37</xdr:row>
      <xdr:rowOff>111148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21269"/>
          <a:ext cx="838200" cy="4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111148</xdr:rowOff>
    </xdr:from>
    <xdr:to>
      <xdr:col>50</xdr:col>
      <xdr:colOff>114300</xdr:colOff>
      <xdr:row>37</xdr:row>
      <xdr:rowOff>115065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4798"/>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98552</xdr:rowOff>
    </xdr:from>
    <xdr:to>
      <xdr:col>45</xdr:col>
      <xdr:colOff>177800</xdr:colOff>
      <xdr:row>37</xdr:row>
      <xdr:rowOff>115065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2202"/>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98552</xdr:rowOff>
    </xdr:from>
    <xdr:to>
      <xdr:col>41</xdr:col>
      <xdr:colOff>50800</xdr:colOff>
      <xdr:row>37</xdr:row>
      <xdr:rowOff>123732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2202"/>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141169</xdr:rowOff>
    </xdr:from>
    <xdr:to>
      <xdr:col>55</xdr:col>
      <xdr:colOff>50800</xdr:colOff>
      <xdr:row>35</xdr:row>
      <xdr:rowOff>71319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119596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60348</xdr:rowOff>
    </xdr:from>
    <xdr:to>
      <xdr:col>50</xdr:col>
      <xdr:colOff>165100</xdr:colOff>
      <xdr:row>37</xdr:row>
      <xdr:rowOff>161948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153074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64265</xdr:rowOff>
    </xdr:from>
    <xdr:to>
      <xdr:col>46</xdr:col>
      <xdr:colOff>38100</xdr:colOff>
      <xdr:row>37</xdr:row>
      <xdr:rowOff>165864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7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156991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47752</xdr:rowOff>
    </xdr:from>
    <xdr:to>
      <xdr:col>41</xdr:col>
      <xdr:colOff>101600</xdr:colOff>
      <xdr:row>37</xdr:row>
      <xdr:rowOff>149352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140479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72932</xdr:rowOff>
    </xdr:from>
    <xdr:to>
      <xdr:col>36</xdr:col>
      <xdr:colOff>165100</xdr:colOff>
      <xdr:row>38</xdr:row>
      <xdr:rowOff>3082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165659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59779</xdr:rowOff>
    </xdr:from>
    <xdr:to>
      <xdr:col>55</xdr:col>
      <xdr:colOff>0</xdr:colOff>
      <xdr:row>58</xdr:row>
      <xdr:rowOff>146183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32429"/>
          <a:ext cx="838200" cy="25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59779</xdr:rowOff>
    </xdr:from>
    <xdr:to>
      <xdr:col>50</xdr:col>
      <xdr:colOff>114300</xdr:colOff>
      <xdr:row>58</xdr:row>
      <xdr:rowOff>138980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32429"/>
          <a:ext cx="889000" cy="2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121338</xdr:rowOff>
    </xdr:from>
    <xdr:to>
      <xdr:col>45</xdr:col>
      <xdr:colOff>177800</xdr:colOff>
      <xdr:row>58</xdr:row>
      <xdr:rowOff>138980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65438"/>
          <a:ext cx="889000" cy="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121338</xdr:rowOff>
    </xdr:from>
    <xdr:to>
      <xdr:col>41</xdr:col>
      <xdr:colOff>50800</xdr:colOff>
      <xdr:row>58</xdr:row>
      <xdr:rowOff>128432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65438"/>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95383</xdr:rowOff>
    </xdr:from>
    <xdr:to>
      <xdr:col>55</xdr:col>
      <xdr:colOff>50800</xdr:colOff>
      <xdr:row>59</xdr:row>
      <xdr:rowOff>25533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10310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8979</xdr:rowOff>
    </xdr:from>
    <xdr:to>
      <xdr:col>50</xdr:col>
      <xdr:colOff>165100</xdr:colOff>
      <xdr:row>57</xdr:row>
      <xdr:rowOff>110579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127106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55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88180</xdr:rowOff>
    </xdr:from>
    <xdr:to>
      <xdr:col>46</xdr:col>
      <xdr:colOff>38100</xdr:colOff>
      <xdr:row>59</xdr:row>
      <xdr:rowOff>18330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9457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2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70538</xdr:rowOff>
    </xdr:from>
    <xdr:to>
      <xdr:col>41</xdr:col>
      <xdr:colOff>101600</xdr:colOff>
      <xdr:row>59</xdr:row>
      <xdr:rowOff>688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163265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77632</xdr:rowOff>
    </xdr:from>
    <xdr:to>
      <xdr:col>36</xdr:col>
      <xdr:colOff>165100</xdr:colOff>
      <xdr:row>59</xdr:row>
      <xdr:rowOff>7782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2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170359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119639</xdr:rowOff>
    </xdr:from>
    <xdr:to>
      <xdr:col>55</xdr:col>
      <xdr:colOff>0</xdr:colOff>
      <xdr:row>79</xdr:row>
      <xdr:rowOff>62223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21289"/>
          <a:ext cx="838200" cy="28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119639</xdr:rowOff>
    </xdr:from>
    <xdr:to>
      <xdr:col>50</xdr:col>
      <xdr:colOff>114300</xdr:colOff>
      <xdr:row>79</xdr:row>
      <xdr:rowOff>28535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21289"/>
          <a:ext cx="889000" cy="25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165488</xdr:rowOff>
    </xdr:from>
    <xdr:to>
      <xdr:col>45</xdr:col>
      <xdr:colOff>177800</xdr:colOff>
      <xdr:row>79</xdr:row>
      <xdr:rowOff>28535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38588"/>
          <a:ext cx="8890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165488</xdr:rowOff>
    </xdr:from>
    <xdr:to>
      <xdr:col>41</xdr:col>
      <xdr:colOff>50800</xdr:colOff>
      <xdr:row>79</xdr:row>
      <xdr:rowOff>42797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38588"/>
          <a:ext cx="889000" cy="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11423</xdr:rowOff>
    </xdr:from>
    <xdr:to>
      <xdr:col>55</xdr:col>
      <xdr:colOff>50800</xdr:colOff>
      <xdr:row>79</xdr:row>
      <xdr:rowOff>113023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68839</xdr:rowOff>
    </xdr:from>
    <xdr:to>
      <xdr:col>50</xdr:col>
      <xdr:colOff>165100</xdr:colOff>
      <xdr:row>77</xdr:row>
      <xdr:rowOff>170439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15516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304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149185</xdr:rowOff>
    </xdr:from>
    <xdr:to>
      <xdr:col>46</xdr:col>
      <xdr:colOff>38100</xdr:colOff>
      <xdr:row>79</xdr:row>
      <xdr:rowOff>79335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95862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9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114688</xdr:rowOff>
    </xdr:from>
    <xdr:to>
      <xdr:col>41</xdr:col>
      <xdr:colOff>101600</xdr:colOff>
      <xdr:row>79</xdr:row>
      <xdr:rowOff>44838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61365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163447</xdr:rowOff>
    </xdr:from>
    <xdr:to>
      <xdr:col>36</xdr:col>
      <xdr:colOff>165100</xdr:colOff>
      <xdr:row>79</xdr:row>
      <xdr:rowOff>93597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84724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89139</xdr:rowOff>
    </xdr:from>
    <xdr:to>
      <xdr:col>55</xdr:col>
      <xdr:colOff>0</xdr:colOff>
      <xdr:row>97</xdr:row>
      <xdr:rowOff>4243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48339"/>
          <a:ext cx="838200" cy="8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163931</xdr:rowOff>
    </xdr:from>
    <xdr:to>
      <xdr:col>50</xdr:col>
      <xdr:colOff>114300</xdr:colOff>
      <xdr:row>97</xdr:row>
      <xdr:rowOff>4243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23131"/>
          <a:ext cx="8890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163931</xdr:rowOff>
    </xdr:from>
    <xdr:to>
      <xdr:col>45</xdr:col>
      <xdr:colOff>177800</xdr:colOff>
      <xdr:row>97</xdr:row>
      <xdr:rowOff>47774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23131"/>
          <a:ext cx="8890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32652</xdr:rowOff>
    </xdr:from>
    <xdr:to>
      <xdr:col>41</xdr:col>
      <xdr:colOff>50800</xdr:colOff>
      <xdr:row>97</xdr:row>
      <xdr:rowOff>47774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63302"/>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38339</xdr:rowOff>
    </xdr:from>
    <xdr:to>
      <xdr:col>55</xdr:col>
      <xdr:colOff>50800</xdr:colOff>
      <xdr:row>96</xdr:row>
      <xdr:rowOff>139939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16766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124893</xdr:rowOff>
    </xdr:from>
    <xdr:to>
      <xdr:col>50</xdr:col>
      <xdr:colOff>165100</xdr:colOff>
      <xdr:row>97</xdr:row>
      <xdr:rowOff>55043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46170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113131</xdr:rowOff>
    </xdr:from>
    <xdr:to>
      <xdr:col>46</xdr:col>
      <xdr:colOff>38100</xdr:colOff>
      <xdr:row>97</xdr:row>
      <xdr:rowOff>43281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34408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168424</xdr:rowOff>
    </xdr:from>
    <xdr:to>
      <xdr:col>41</xdr:col>
      <xdr:colOff>101600</xdr:colOff>
      <xdr:row>97</xdr:row>
      <xdr:rowOff>98574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89701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153302</xdr:rowOff>
    </xdr:from>
    <xdr:to>
      <xdr:col>36</xdr:col>
      <xdr:colOff>165100</xdr:colOff>
      <xdr:row>97</xdr:row>
      <xdr:rowOff>83452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74579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171052</xdr:rowOff>
    </xdr:from>
    <xdr:to>
      <xdr:col>85</xdr:col>
      <xdr:colOff>127000</xdr:colOff>
      <xdr:row>38</xdr:row>
      <xdr:rowOff>22297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14702"/>
          <a:ext cx="8382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171052</xdr:rowOff>
    </xdr:from>
    <xdr:to>
      <xdr:col>81</xdr:col>
      <xdr:colOff>50800</xdr:colOff>
      <xdr:row>38</xdr:row>
      <xdr:rowOff>23628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14702"/>
          <a:ext cx="8890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12764</xdr:rowOff>
    </xdr:from>
    <xdr:to>
      <xdr:col>76</xdr:col>
      <xdr:colOff>114300</xdr:colOff>
      <xdr:row>38</xdr:row>
      <xdr:rowOff>23628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27864"/>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12764</xdr:rowOff>
    </xdr:from>
    <xdr:to>
      <xdr:col>71</xdr:col>
      <xdr:colOff>177800</xdr:colOff>
      <xdr:row>38</xdr:row>
      <xdr:rowOff>17770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27864"/>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142947</xdr:rowOff>
    </xdr:from>
    <xdr:to>
      <xdr:col>85</xdr:col>
      <xdr:colOff>177800</xdr:colOff>
      <xdr:row>38</xdr:row>
      <xdr:rowOff>73096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6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57874</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1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120252</xdr:rowOff>
    </xdr:from>
    <xdr:to>
      <xdr:col>81</xdr:col>
      <xdr:colOff>101600</xdr:colOff>
      <xdr:row>38</xdr:row>
      <xdr:rowOff>50402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41529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5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144278</xdr:rowOff>
    </xdr:from>
    <xdr:to>
      <xdr:col>76</xdr:col>
      <xdr:colOff>165100</xdr:colOff>
      <xdr:row>38</xdr:row>
      <xdr:rowOff>74428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65555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580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133414</xdr:rowOff>
    </xdr:from>
    <xdr:to>
      <xdr:col>72</xdr:col>
      <xdr:colOff>38100</xdr:colOff>
      <xdr:row>38</xdr:row>
      <xdr:rowOff>63564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54691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6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138421</xdr:rowOff>
    </xdr:from>
    <xdr:to>
      <xdr:col>67</xdr:col>
      <xdr:colOff>101600</xdr:colOff>
      <xdr:row>38</xdr:row>
      <xdr:rowOff>68571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59697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7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114760</xdr:rowOff>
    </xdr:from>
    <xdr:to>
      <xdr:col>85</xdr:col>
      <xdr:colOff>127000</xdr:colOff>
      <xdr:row>77</xdr:row>
      <xdr:rowOff>119084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16410"/>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119084</xdr:rowOff>
    </xdr:from>
    <xdr:to>
      <xdr:col>81</xdr:col>
      <xdr:colOff>50800</xdr:colOff>
      <xdr:row>77</xdr:row>
      <xdr:rowOff>125019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20734"/>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121221</xdr:rowOff>
    </xdr:from>
    <xdr:to>
      <xdr:col>76</xdr:col>
      <xdr:colOff>114300</xdr:colOff>
      <xdr:row>77</xdr:row>
      <xdr:rowOff>125019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22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121221</xdr:rowOff>
    </xdr:from>
    <xdr:to>
      <xdr:col>71</xdr:col>
      <xdr:colOff>177800</xdr:colOff>
      <xdr:row>77</xdr:row>
      <xdr:rowOff>125788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22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63960</xdr:rowOff>
    </xdr:from>
    <xdr:to>
      <xdr:col>85</xdr:col>
      <xdr:colOff>177800</xdr:colOff>
      <xdr:row>77</xdr:row>
      <xdr:rowOff>165560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42387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4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68284</xdr:rowOff>
    </xdr:from>
    <xdr:to>
      <xdr:col>81</xdr:col>
      <xdr:colOff>101600</xdr:colOff>
      <xdr:row>77</xdr:row>
      <xdr:rowOff>169884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161011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74219</xdr:rowOff>
    </xdr:from>
    <xdr:to>
      <xdr:col>76</xdr:col>
      <xdr:colOff>165100</xdr:colOff>
      <xdr:row>78</xdr:row>
      <xdr:rowOff>4369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166946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70421</xdr:rowOff>
    </xdr:from>
    <xdr:to>
      <xdr:col>72</xdr:col>
      <xdr:colOff>38100</xdr:colOff>
      <xdr:row>78</xdr:row>
      <xdr:rowOff>571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163148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74988</xdr:rowOff>
    </xdr:from>
    <xdr:to>
      <xdr:col>67</xdr:col>
      <xdr:colOff>101600</xdr:colOff>
      <xdr:row>78</xdr:row>
      <xdr:rowOff>5138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167715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21926</xdr:rowOff>
    </xdr:from>
    <xdr:to>
      <xdr:col>85</xdr:col>
      <xdr:colOff>127000</xdr:colOff>
      <xdr:row>99</xdr:row>
      <xdr:rowOff>63360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5476"/>
          <a:ext cx="8382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73096</xdr:rowOff>
    </xdr:from>
    <xdr:to>
      <xdr:col>81</xdr:col>
      <xdr:colOff>50800</xdr:colOff>
      <xdr:row>99</xdr:row>
      <xdr:rowOff>63360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75196"/>
          <a:ext cx="889000" cy="16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160531</xdr:rowOff>
    </xdr:from>
    <xdr:to>
      <xdr:col>76</xdr:col>
      <xdr:colOff>114300</xdr:colOff>
      <xdr:row>98</xdr:row>
      <xdr:rowOff>73096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91181"/>
          <a:ext cx="889000" cy="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160531</xdr:rowOff>
    </xdr:from>
    <xdr:to>
      <xdr:col>71</xdr:col>
      <xdr:colOff>177800</xdr:colOff>
      <xdr:row>98</xdr:row>
      <xdr:rowOff>168650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91181"/>
          <a:ext cx="889000" cy="17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142576</xdr:rowOff>
    </xdr:from>
    <xdr:to>
      <xdr:col>85</xdr:col>
      <xdr:colOff>177800</xdr:colOff>
      <xdr:row>99</xdr:row>
      <xdr:rowOff>72726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57503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12560</xdr:rowOff>
    </xdr:from>
    <xdr:to>
      <xdr:col>81</xdr:col>
      <xdr:colOff>101600</xdr:colOff>
      <xdr:row>99</xdr:row>
      <xdr:rowOff>114160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105287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22296</xdr:rowOff>
    </xdr:from>
    <xdr:to>
      <xdr:col>76</xdr:col>
      <xdr:colOff>165100</xdr:colOff>
      <xdr:row>98</xdr:row>
      <xdr:rowOff>123896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140423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109731</xdr:rowOff>
    </xdr:from>
    <xdr:to>
      <xdr:col>72</xdr:col>
      <xdr:colOff>38100</xdr:colOff>
      <xdr:row>98</xdr:row>
      <xdr:rowOff>39881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56408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117850</xdr:rowOff>
    </xdr:from>
    <xdr:to>
      <xdr:col>67</xdr:col>
      <xdr:colOff>101600</xdr:colOff>
      <xdr:row>99</xdr:row>
      <xdr:rowOff>48000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39127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133802</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4890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100975</xdr:rowOff>
    </xdr:from>
    <xdr:to>
      <xdr:col>102</xdr:col>
      <xdr:colOff>114300</xdr:colOff>
      <xdr:row>38</xdr:row>
      <xdr:rowOff>133802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1607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83002</xdr:rowOff>
    </xdr:from>
    <xdr:to>
      <xdr:col>102</xdr:col>
      <xdr:colOff>165100</xdr:colOff>
      <xdr:row>39</xdr:row>
      <xdr:rowOff>13152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4279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50175</xdr:rowOff>
    </xdr:from>
    <xdr:to>
      <xdr:col>98</xdr:col>
      <xdr:colOff>38100</xdr:colOff>
      <xdr:row>38</xdr:row>
      <xdr:rowOff>151775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142902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99924</xdr:rowOff>
    </xdr:from>
    <xdr:to>
      <xdr:col>116</xdr:col>
      <xdr:colOff>63500</xdr:colOff>
      <xdr:row>78</xdr:row>
      <xdr:rowOff>112497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7302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112497</xdr:rowOff>
    </xdr:from>
    <xdr:to>
      <xdr:col>111</xdr:col>
      <xdr:colOff>177800</xdr:colOff>
      <xdr:row>78</xdr:row>
      <xdr:rowOff>113542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8559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113542</xdr:rowOff>
    </xdr:from>
    <xdr:to>
      <xdr:col>107</xdr:col>
      <xdr:colOff>50800</xdr:colOff>
      <xdr:row>78</xdr:row>
      <xdr:rowOff>128629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48664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128629</xdr:rowOff>
    </xdr:from>
    <xdr:to>
      <xdr:col>102</xdr:col>
      <xdr:colOff>114300</xdr:colOff>
      <xdr:row>78</xdr:row>
      <xdr:rowOff>165908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501729"/>
          <a:ext cx="889000" cy="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49124</xdr:rowOff>
    </xdr:from>
    <xdr:to>
      <xdr:col>116</xdr:col>
      <xdr:colOff>114300</xdr:colOff>
      <xdr:row>78</xdr:row>
      <xdr:rowOff>150724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27551</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4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61697</xdr:rowOff>
    </xdr:from>
    <xdr:to>
      <xdr:col>112</xdr:col>
      <xdr:colOff>38100</xdr:colOff>
      <xdr:row>78</xdr:row>
      <xdr:rowOff>163297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154424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62742</xdr:rowOff>
    </xdr:from>
    <xdr:to>
      <xdr:col>107</xdr:col>
      <xdr:colOff>101600</xdr:colOff>
      <xdr:row>78</xdr:row>
      <xdr:rowOff>164342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155469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2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77829</xdr:rowOff>
    </xdr:from>
    <xdr:to>
      <xdr:col>102</xdr:col>
      <xdr:colOff>165100</xdr:colOff>
      <xdr:row>79</xdr:row>
      <xdr:rowOff>7979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170556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115108</xdr:rowOff>
    </xdr:from>
    <xdr:to>
      <xdr:col>98</xdr:col>
      <xdr:colOff>38100</xdr:colOff>
      <xdr:row>79</xdr:row>
      <xdr:rowOff>45258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36385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全体的に前年度と比較してやや増加傾向にあり、特に増加が大きいのは補助費等である。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補助費等では、前年度と比較して</a:t>
          </a:r>
          <a:r>
            <a:rPr kumimoji="1" lang="en-US" altLang="ja-JP" sz="1300">
              <a:latin typeface="ＭＳ Ｐゴシック" panose="020B0600070205080204" pitchFamily="50" charset="-128"/>
              <a:ea typeface="ＭＳ Ｐゴシック" panose="020B0600070205080204" pitchFamily="50" charset="-128"/>
            </a:rPr>
            <a:t>113,787</a:t>
          </a:r>
          <a:r>
            <a:rPr kumimoji="1" lang="ja-JP" altLang="en-US" sz="1300">
              <a:latin typeface="ＭＳ Ｐゴシック" panose="020B0600070205080204" pitchFamily="50" charset="-128"/>
              <a:ea typeface="ＭＳ Ｐゴシック" panose="020B0600070205080204" pitchFamily="50" charset="-128"/>
            </a:rPr>
            <a:t>円の増となっている。主な増要因は、特別定額給付金事業や子育て世帯への臨時特別給付金事業の実施等により増加している。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では、令和元年度はむつざわスマートウェルネスタウン拠点形成事業の完成・供用開始や庁舎の空調入替工事等により増加したが、令和２年度は本事業に係る支出が減額となったため住民一人あたりのコストも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普通建設事業費（うち更新整備）では、むつみニュータウン汚水管改良工事に係る事業費の増（</a:t>
          </a:r>
          <a:r>
            <a:rPr kumimoji="1" lang="en-US" altLang="ja-JP" sz="1300">
              <a:latin typeface="ＭＳ Ｐゴシック" panose="020B0600070205080204" pitchFamily="50" charset="-128"/>
              <a:ea typeface="ＭＳ Ｐゴシック" panose="020B0600070205080204" pitchFamily="50" charset="-128"/>
            </a:rPr>
            <a:t>+21,399</a:t>
          </a:r>
          <a:r>
            <a:rPr kumimoji="1" lang="ja-JP" altLang="en-US" sz="1300">
              <a:latin typeface="ＭＳ Ｐゴシック" panose="020B0600070205080204" pitchFamily="50" charset="-128"/>
              <a:ea typeface="ＭＳ Ｐゴシック" panose="020B0600070205080204" pitchFamily="50" charset="-128"/>
            </a:rPr>
            <a:t>千円）、姥神揚水機場整備補修工事費の増（</a:t>
          </a:r>
          <a:r>
            <a:rPr kumimoji="1" lang="en-US" altLang="ja-JP" sz="1300">
              <a:latin typeface="ＭＳ Ｐゴシック" panose="020B0600070205080204" pitchFamily="50" charset="-128"/>
              <a:ea typeface="ＭＳ Ｐゴシック" panose="020B0600070205080204" pitchFamily="50" charset="-128"/>
            </a:rPr>
            <a:t>+16,478</a:t>
          </a:r>
          <a:r>
            <a:rPr kumimoji="1" lang="ja-JP" altLang="en-US" sz="1300">
              <a:latin typeface="ＭＳ Ｐゴシック" panose="020B0600070205080204" pitchFamily="50" charset="-128"/>
              <a:ea typeface="ＭＳ Ｐゴシック" panose="020B0600070205080204" pitchFamily="50" charset="-128"/>
            </a:rPr>
            <a:t>千円）、新型コロナウイルス感染症対応地方創生臨時交付金を活用し各種施設トイレの洋式化工事を実施したことなどにより増加となった。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積立金では、近い将来の学校老朽化に対応するため、教育施設整備基金に約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億円の積立を行ったため増加している。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今後も、人件費や社会保障関係経費の伸びによる扶助費の増、学校建設による事業費の増も見込まれるため歳出の抑制を図っていく。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159131</xdr:rowOff>
    </xdr:from>
    <xdr:to>
      <xdr:col>24</xdr:col>
      <xdr:colOff>63500</xdr:colOff>
      <xdr:row>32</xdr:row>
      <xdr:rowOff>73787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74081"/>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159131</xdr:rowOff>
    </xdr:from>
    <xdr:to>
      <xdr:col>19</xdr:col>
      <xdr:colOff>177800</xdr:colOff>
      <xdr:row>32</xdr:row>
      <xdr:rowOff>27877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74081"/>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27877</xdr:rowOff>
    </xdr:from>
    <xdr:to>
      <xdr:col>15</xdr:col>
      <xdr:colOff>50800</xdr:colOff>
      <xdr:row>32</xdr:row>
      <xdr:rowOff>49403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1427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49403</xdr:rowOff>
    </xdr:from>
    <xdr:to>
      <xdr:col>10</xdr:col>
      <xdr:colOff>114300</xdr:colOff>
      <xdr:row>32</xdr:row>
      <xdr:rowOff>104458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35803"/>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22987</xdr:rowOff>
    </xdr:from>
    <xdr:to>
      <xdr:col>24</xdr:col>
      <xdr:colOff>114300</xdr:colOff>
      <xdr:row>32</xdr:row>
      <xdr:rowOff>124587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45864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108331</xdr:rowOff>
    </xdr:from>
    <xdr:to>
      <xdr:col>20</xdr:col>
      <xdr:colOff>38100</xdr:colOff>
      <xdr:row>32</xdr:row>
      <xdr:rowOff>38481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55008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1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148527</xdr:rowOff>
    </xdr:from>
    <xdr:to>
      <xdr:col>15</xdr:col>
      <xdr:colOff>101600</xdr:colOff>
      <xdr:row>32</xdr:row>
      <xdr:rowOff>78677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95204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170053</xdr:rowOff>
    </xdr:from>
    <xdr:to>
      <xdr:col>10</xdr:col>
      <xdr:colOff>165100</xdr:colOff>
      <xdr:row>32</xdr:row>
      <xdr:rowOff>100203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116730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6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53658</xdr:rowOff>
    </xdr:from>
    <xdr:to>
      <xdr:col>6</xdr:col>
      <xdr:colOff>38100</xdr:colOff>
      <xdr:row>32</xdr:row>
      <xdr:rowOff>155258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4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335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130009</xdr:rowOff>
    </xdr:from>
    <xdr:to>
      <xdr:col>24</xdr:col>
      <xdr:colOff>63500</xdr:colOff>
      <xdr:row>57</xdr:row>
      <xdr:rowOff>61837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31209"/>
          <a:ext cx="8382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130009</xdr:rowOff>
    </xdr:from>
    <xdr:to>
      <xdr:col>19</xdr:col>
      <xdr:colOff>177800</xdr:colOff>
      <xdr:row>57</xdr:row>
      <xdr:rowOff>160749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31209"/>
          <a:ext cx="889000" cy="20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88463</xdr:rowOff>
    </xdr:from>
    <xdr:to>
      <xdr:col>15</xdr:col>
      <xdr:colOff>50800</xdr:colOff>
      <xdr:row>57</xdr:row>
      <xdr:rowOff>160749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61113"/>
          <a:ext cx="8890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88463</xdr:rowOff>
    </xdr:from>
    <xdr:to>
      <xdr:col>10</xdr:col>
      <xdr:colOff>114300</xdr:colOff>
      <xdr:row>58</xdr:row>
      <xdr:rowOff>45323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61113"/>
          <a:ext cx="889000" cy="1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11037</xdr:rowOff>
    </xdr:from>
    <xdr:to>
      <xdr:col>24</xdr:col>
      <xdr:colOff>114300</xdr:colOff>
      <xdr:row>57</xdr:row>
      <xdr:rowOff>112637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160914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79209</xdr:rowOff>
    </xdr:from>
    <xdr:to>
      <xdr:col>20</xdr:col>
      <xdr:colOff>38100</xdr:colOff>
      <xdr:row>57</xdr:row>
      <xdr:rowOff>9359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25886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5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109949</xdr:rowOff>
    </xdr:from>
    <xdr:to>
      <xdr:col>15</xdr:col>
      <xdr:colOff>101600</xdr:colOff>
      <xdr:row>58</xdr:row>
      <xdr:rowOff>40099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56626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37663</xdr:rowOff>
    </xdr:from>
    <xdr:to>
      <xdr:col>10</xdr:col>
      <xdr:colOff>165100</xdr:colOff>
      <xdr:row>57</xdr:row>
      <xdr:rowOff>139263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155790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165973</xdr:rowOff>
    </xdr:from>
    <xdr:to>
      <xdr:col>6</xdr:col>
      <xdr:colOff>38100</xdr:colOff>
      <xdr:row>58</xdr:row>
      <xdr:rowOff>96123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87250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141749</xdr:rowOff>
    </xdr:from>
    <xdr:to>
      <xdr:col>24</xdr:col>
      <xdr:colOff>63500</xdr:colOff>
      <xdr:row>78</xdr:row>
      <xdr:rowOff>69619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43399"/>
          <a:ext cx="838200" cy="9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43475</xdr:rowOff>
    </xdr:from>
    <xdr:to>
      <xdr:col>19</xdr:col>
      <xdr:colOff>177800</xdr:colOff>
      <xdr:row>78</xdr:row>
      <xdr:rowOff>69619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416575"/>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43475</xdr:rowOff>
    </xdr:from>
    <xdr:to>
      <xdr:col>15</xdr:col>
      <xdr:colOff>50800</xdr:colOff>
      <xdr:row>78</xdr:row>
      <xdr:rowOff>92624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657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92624</xdr:rowOff>
    </xdr:from>
    <xdr:to>
      <xdr:col>10</xdr:col>
      <xdr:colOff>114300</xdr:colOff>
      <xdr:row>78</xdr:row>
      <xdr:rowOff>121686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5724"/>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90949</xdr:rowOff>
    </xdr:from>
    <xdr:to>
      <xdr:col>24</xdr:col>
      <xdr:colOff>114300</xdr:colOff>
      <xdr:row>78</xdr:row>
      <xdr:rowOff>21099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5876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18819</xdr:rowOff>
    </xdr:from>
    <xdr:to>
      <xdr:col>20</xdr:col>
      <xdr:colOff>38100</xdr:colOff>
      <xdr:row>78</xdr:row>
      <xdr:rowOff>120419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111546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8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164125</xdr:rowOff>
    </xdr:from>
    <xdr:to>
      <xdr:col>15</xdr:col>
      <xdr:colOff>101600</xdr:colOff>
      <xdr:row>78</xdr:row>
      <xdr:rowOff>94275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85402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41824</xdr:rowOff>
    </xdr:from>
    <xdr:to>
      <xdr:col>10</xdr:col>
      <xdr:colOff>165100</xdr:colOff>
      <xdr:row>78</xdr:row>
      <xdr:rowOff>143424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134551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70886</xdr:rowOff>
    </xdr:from>
    <xdr:to>
      <xdr:col>6</xdr:col>
      <xdr:colOff>38100</xdr:colOff>
      <xdr:row>79</xdr:row>
      <xdr:rowOff>1036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163613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113688</xdr:rowOff>
    </xdr:from>
    <xdr:to>
      <xdr:col>24</xdr:col>
      <xdr:colOff>63500</xdr:colOff>
      <xdr:row>98</xdr:row>
      <xdr:rowOff>121145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5788"/>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110199</xdr:rowOff>
    </xdr:from>
    <xdr:to>
      <xdr:col>19</xdr:col>
      <xdr:colOff>177800</xdr:colOff>
      <xdr:row>98</xdr:row>
      <xdr:rowOff>121145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12299"/>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110199</xdr:rowOff>
    </xdr:from>
    <xdr:to>
      <xdr:col>15</xdr:col>
      <xdr:colOff>50800</xdr:colOff>
      <xdr:row>98</xdr:row>
      <xdr:rowOff>117729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2299"/>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117729</xdr:rowOff>
    </xdr:from>
    <xdr:to>
      <xdr:col>10</xdr:col>
      <xdr:colOff>114300</xdr:colOff>
      <xdr:row>98</xdr:row>
      <xdr:rowOff>139725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9829"/>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62888</xdr:rowOff>
    </xdr:from>
    <xdr:to>
      <xdr:col>24</xdr:col>
      <xdr:colOff>114300</xdr:colOff>
      <xdr:row>98</xdr:row>
      <xdr:rowOff>164488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70345</xdr:rowOff>
    </xdr:from>
    <xdr:to>
      <xdr:col>20</xdr:col>
      <xdr:colOff>38100</xdr:colOff>
      <xdr:row>99</xdr:row>
      <xdr:rowOff>495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163072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59399</xdr:rowOff>
    </xdr:from>
    <xdr:to>
      <xdr:col>15</xdr:col>
      <xdr:colOff>101600</xdr:colOff>
      <xdr:row>98</xdr:row>
      <xdr:rowOff>160999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152126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66929</xdr:rowOff>
    </xdr:from>
    <xdr:to>
      <xdr:col>10</xdr:col>
      <xdr:colOff>165100</xdr:colOff>
      <xdr:row>98</xdr:row>
      <xdr:rowOff>168529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159656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88925</xdr:rowOff>
    </xdr:from>
    <xdr:to>
      <xdr:col>6</xdr:col>
      <xdr:colOff>38100</xdr:colOff>
      <xdr:row>99</xdr:row>
      <xdr:rowOff>19075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94597</xdr:rowOff>
    </xdr:from>
    <xdr:to>
      <xdr:col>55</xdr:col>
      <xdr:colOff>0</xdr:colOff>
      <xdr:row>57</xdr:row>
      <xdr:rowOff>164427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67247"/>
          <a:ext cx="838200" cy="6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139052</xdr:rowOff>
    </xdr:from>
    <xdr:to>
      <xdr:col>50</xdr:col>
      <xdr:colOff>114300</xdr:colOff>
      <xdr:row>57</xdr:row>
      <xdr:rowOff>164427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1170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133634</xdr:rowOff>
    </xdr:from>
    <xdr:to>
      <xdr:col>45</xdr:col>
      <xdr:colOff>177800</xdr:colOff>
      <xdr:row>57</xdr:row>
      <xdr:rowOff>139052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06284"/>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133634</xdr:rowOff>
    </xdr:from>
    <xdr:to>
      <xdr:col>41</xdr:col>
      <xdr:colOff>50800</xdr:colOff>
      <xdr:row>57</xdr:row>
      <xdr:rowOff>138381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06284"/>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43797</xdr:rowOff>
    </xdr:from>
    <xdr:to>
      <xdr:col>55</xdr:col>
      <xdr:colOff>50800</xdr:colOff>
      <xdr:row>57</xdr:row>
      <xdr:rowOff>145397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22224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113627</xdr:rowOff>
    </xdr:from>
    <xdr:to>
      <xdr:col>50</xdr:col>
      <xdr:colOff>165100</xdr:colOff>
      <xdr:row>58</xdr:row>
      <xdr:rowOff>43777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34904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88252</xdr:rowOff>
    </xdr:from>
    <xdr:to>
      <xdr:col>46</xdr:col>
      <xdr:colOff>38100</xdr:colOff>
      <xdr:row>58</xdr:row>
      <xdr:rowOff>18402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82834</xdr:rowOff>
    </xdr:from>
    <xdr:to>
      <xdr:col>41</xdr:col>
      <xdr:colOff>101600</xdr:colOff>
      <xdr:row>58</xdr:row>
      <xdr:rowOff>12984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87581</xdr:rowOff>
    </xdr:from>
    <xdr:to>
      <xdr:col>36</xdr:col>
      <xdr:colOff>165100</xdr:colOff>
      <xdr:row>58</xdr:row>
      <xdr:rowOff>17731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8858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122830</xdr:rowOff>
    </xdr:from>
    <xdr:to>
      <xdr:col>55</xdr:col>
      <xdr:colOff>0</xdr:colOff>
      <xdr:row>78</xdr:row>
      <xdr:rowOff>128654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95930"/>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128654</xdr:rowOff>
    </xdr:from>
    <xdr:to>
      <xdr:col>50</xdr:col>
      <xdr:colOff>114300</xdr:colOff>
      <xdr:row>78</xdr:row>
      <xdr:rowOff>136294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01754"/>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136294</xdr:rowOff>
    </xdr:from>
    <xdr:to>
      <xdr:col>45</xdr:col>
      <xdr:colOff>177800</xdr:colOff>
      <xdr:row>78</xdr:row>
      <xdr:rowOff>136399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09394"/>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136399</xdr:rowOff>
    </xdr:from>
    <xdr:to>
      <xdr:col>41</xdr:col>
      <xdr:colOff>50800</xdr:colOff>
      <xdr:row>78</xdr:row>
      <xdr:rowOff>136916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9499"/>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72030</xdr:rowOff>
    </xdr:from>
    <xdr:to>
      <xdr:col>55</xdr:col>
      <xdr:colOff>50800</xdr:colOff>
      <xdr:row>79</xdr:row>
      <xdr:rowOff>2180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158407</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77854</xdr:rowOff>
    </xdr:from>
    <xdr:to>
      <xdr:col>50</xdr:col>
      <xdr:colOff>165100</xdr:colOff>
      <xdr:row>79</xdr:row>
      <xdr:rowOff>8004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170581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4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85494</xdr:rowOff>
    </xdr:from>
    <xdr:to>
      <xdr:col>46</xdr:col>
      <xdr:colOff>38100</xdr:colOff>
      <xdr:row>79</xdr:row>
      <xdr:rowOff>15644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6771</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61017" y="1355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85599</xdr:rowOff>
    </xdr:from>
    <xdr:to>
      <xdr:col>41</xdr:col>
      <xdr:colOff>101600</xdr:colOff>
      <xdr:row>79</xdr:row>
      <xdr:rowOff>15749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6876</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2017" y="135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86116</xdr:rowOff>
    </xdr:from>
    <xdr:to>
      <xdr:col>36</xdr:col>
      <xdr:colOff>165100</xdr:colOff>
      <xdr:row>79</xdr:row>
      <xdr:rowOff>16266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7393</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551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51050</xdr:rowOff>
    </xdr:from>
    <xdr:to>
      <xdr:col>55</xdr:col>
      <xdr:colOff>0</xdr:colOff>
      <xdr:row>98</xdr:row>
      <xdr:rowOff>75895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53150"/>
          <a:ext cx="838200" cy="2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75895</xdr:rowOff>
    </xdr:from>
    <xdr:to>
      <xdr:col>50</xdr:col>
      <xdr:colOff>114300</xdr:colOff>
      <xdr:row>98</xdr:row>
      <xdr:rowOff>129884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77995"/>
          <a:ext cx="889000" cy="5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115977</xdr:rowOff>
    </xdr:from>
    <xdr:to>
      <xdr:col>45</xdr:col>
      <xdr:colOff>177800</xdr:colOff>
      <xdr:row>98</xdr:row>
      <xdr:rowOff>129884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18077"/>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14532</xdr:rowOff>
    </xdr:from>
    <xdr:to>
      <xdr:col>41</xdr:col>
      <xdr:colOff>50800</xdr:colOff>
      <xdr:row>98</xdr:row>
      <xdr:rowOff>115977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45182"/>
          <a:ext cx="889000" cy="27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250</xdr:rowOff>
    </xdr:from>
    <xdr:to>
      <xdr:col>55</xdr:col>
      <xdr:colOff>50800</xdr:colOff>
      <xdr:row>98</xdr:row>
      <xdr:rowOff>101850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86627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25095</xdr:rowOff>
    </xdr:from>
    <xdr:to>
      <xdr:col>50</xdr:col>
      <xdr:colOff>165100</xdr:colOff>
      <xdr:row>98</xdr:row>
      <xdr:rowOff>126695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117822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79084</xdr:rowOff>
    </xdr:from>
    <xdr:to>
      <xdr:col>46</xdr:col>
      <xdr:colOff>38100</xdr:colOff>
      <xdr:row>99</xdr:row>
      <xdr:rowOff>9234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65177</xdr:rowOff>
    </xdr:from>
    <xdr:to>
      <xdr:col>41</xdr:col>
      <xdr:colOff>101600</xdr:colOff>
      <xdr:row>98</xdr:row>
      <xdr:rowOff>166777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157904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135182</xdr:rowOff>
    </xdr:from>
    <xdr:to>
      <xdr:col>36</xdr:col>
      <xdr:colOff>165100</xdr:colOff>
      <xdr:row>97</xdr:row>
      <xdr:rowOff>65332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56459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85217</xdr:rowOff>
    </xdr:from>
    <xdr:to>
      <xdr:col>85</xdr:col>
      <xdr:colOff>127000</xdr:colOff>
      <xdr:row>38</xdr:row>
      <xdr:rowOff>161112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00317"/>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161112</xdr:rowOff>
    </xdr:from>
    <xdr:to>
      <xdr:col>81</xdr:col>
      <xdr:colOff>50800</xdr:colOff>
      <xdr:row>39</xdr:row>
      <xdr:rowOff>30734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76212"/>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30734</xdr:rowOff>
    </xdr:from>
    <xdr:to>
      <xdr:col>76</xdr:col>
      <xdr:colOff>114300</xdr:colOff>
      <xdr:row>39</xdr:row>
      <xdr:rowOff>45821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71728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45821</xdr:rowOff>
    </xdr:from>
    <xdr:to>
      <xdr:col>71</xdr:col>
      <xdr:colOff>177800</xdr:colOff>
      <xdr:row>39</xdr:row>
      <xdr:rowOff>58833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732371"/>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34417</xdr:rowOff>
    </xdr:from>
    <xdr:to>
      <xdr:col>85</xdr:col>
      <xdr:colOff>177800</xdr:colOff>
      <xdr:row>38</xdr:row>
      <xdr:rowOff>136017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12844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110312</xdr:rowOff>
    </xdr:from>
    <xdr:to>
      <xdr:col>81</xdr:col>
      <xdr:colOff>101600</xdr:colOff>
      <xdr:row>39</xdr:row>
      <xdr:rowOff>40462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31589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151384</xdr:rowOff>
    </xdr:from>
    <xdr:to>
      <xdr:col>76</xdr:col>
      <xdr:colOff>165100</xdr:colOff>
      <xdr:row>39</xdr:row>
      <xdr:rowOff>81534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72661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166471</xdr:rowOff>
    </xdr:from>
    <xdr:to>
      <xdr:col>72</xdr:col>
      <xdr:colOff>38100</xdr:colOff>
      <xdr:row>39</xdr:row>
      <xdr:rowOff>96621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87748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8033</xdr:rowOff>
    </xdr:from>
    <xdr:to>
      <xdr:col>67</xdr:col>
      <xdr:colOff>101600</xdr:colOff>
      <xdr:row>39</xdr:row>
      <xdr:rowOff>109633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100760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96632</xdr:rowOff>
    </xdr:from>
    <xdr:to>
      <xdr:col>85</xdr:col>
      <xdr:colOff>127000</xdr:colOff>
      <xdr:row>56</xdr:row>
      <xdr:rowOff>161124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97832"/>
          <a:ext cx="838200" cy="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148844</xdr:rowOff>
    </xdr:from>
    <xdr:to>
      <xdr:col>81</xdr:col>
      <xdr:colOff>50800</xdr:colOff>
      <xdr:row>56</xdr:row>
      <xdr:rowOff>161124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50044"/>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148844</xdr:rowOff>
    </xdr:from>
    <xdr:to>
      <xdr:col>76</xdr:col>
      <xdr:colOff>114300</xdr:colOff>
      <xdr:row>56</xdr:row>
      <xdr:rowOff>160690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50044"/>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160690</xdr:rowOff>
    </xdr:from>
    <xdr:to>
      <xdr:col>71</xdr:col>
      <xdr:colOff>177800</xdr:colOff>
      <xdr:row>57</xdr:row>
      <xdr:rowOff>61116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61890"/>
          <a:ext cx="889000" cy="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45832</xdr:rowOff>
    </xdr:from>
    <xdr:to>
      <xdr:col>85</xdr:col>
      <xdr:colOff>177800</xdr:colOff>
      <xdr:row>56</xdr:row>
      <xdr:rowOff>147432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24259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110324</xdr:rowOff>
    </xdr:from>
    <xdr:to>
      <xdr:col>81</xdr:col>
      <xdr:colOff>101600</xdr:colOff>
      <xdr:row>57</xdr:row>
      <xdr:rowOff>40474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31601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98044</xdr:rowOff>
    </xdr:from>
    <xdr:to>
      <xdr:col>76</xdr:col>
      <xdr:colOff>165100</xdr:colOff>
      <xdr:row>57</xdr:row>
      <xdr:rowOff>28194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109890</xdr:rowOff>
    </xdr:from>
    <xdr:to>
      <xdr:col>72</xdr:col>
      <xdr:colOff>38100</xdr:colOff>
      <xdr:row>57</xdr:row>
      <xdr:rowOff>40040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56567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10316</xdr:rowOff>
    </xdr:from>
    <xdr:to>
      <xdr:col>67</xdr:col>
      <xdr:colOff>101600</xdr:colOff>
      <xdr:row>57</xdr:row>
      <xdr:rowOff>111916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103043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171053</xdr:rowOff>
    </xdr:from>
    <xdr:to>
      <xdr:col>85</xdr:col>
      <xdr:colOff>127000</xdr:colOff>
      <xdr:row>78</xdr:row>
      <xdr:rowOff>22296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72703"/>
          <a:ext cx="838200" cy="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171053</xdr:rowOff>
    </xdr:from>
    <xdr:to>
      <xdr:col>81</xdr:col>
      <xdr:colOff>50800</xdr:colOff>
      <xdr:row>78</xdr:row>
      <xdr:rowOff>23628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72703"/>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12764</xdr:rowOff>
    </xdr:from>
    <xdr:to>
      <xdr:col>76</xdr:col>
      <xdr:colOff>114300</xdr:colOff>
      <xdr:row>78</xdr:row>
      <xdr:rowOff>23628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85864"/>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12764</xdr:rowOff>
    </xdr:from>
    <xdr:to>
      <xdr:col>71</xdr:col>
      <xdr:colOff>177800</xdr:colOff>
      <xdr:row>78</xdr:row>
      <xdr:rowOff>17771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85864"/>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142946</xdr:rowOff>
    </xdr:from>
    <xdr:to>
      <xdr:col>85</xdr:col>
      <xdr:colOff>177800</xdr:colOff>
      <xdr:row>78</xdr:row>
      <xdr:rowOff>73096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57873</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120253</xdr:rowOff>
    </xdr:from>
    <xdr:to>
      <xdr:col>81</xdr:col>
      <xdr:colOff>101600</xdr:colOff>
      <xdr:row>78</xdr:row>
      <xdr:rowOff>50403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41530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144278</xdr:rowOff>
    </xdr:from>
    <xdr:to>
      <xdr:col>76</xdr:col>
      <xdr:colOff>165100</xdr:colOff>
      <xdr:row>78</xdr:row>
      <xdr:rowOff>74428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65555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43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133414</xdr:rowOff>
    </xdr:from>
    <xdr:to>
      <xdr:col>72</xdr:col>
      <xdr:colOff>38100</xdr:colOff>
      <xdr:row>78</xdr:row>
      <xdr:rowOff>63564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54691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138421</xdr:rowOff>
    </xdr:from>
    <xdr:to>
      <xdr:col>67</xdr:col>
      <xdr:colOff>101600</xdr:colOff>
      <xdr:row>78</xdr:row>
      <xdr:rowOff>68571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59698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3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114760</xdr:rowOff>
    </xdr:from>
    <xdr:to>
      <xdr:col>85</xdr:col>
      <xdr:colOff>127000</xdr:colOff>
      <xdr:row>97</xdr:row>
      <xdr:rowOff>119084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45410"/>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119084</xdr:rowOff>
    </xdr:from>
    <xdr:to>
      <xdr:col>81</xdr:col>
      <xdr:colOff>50800</xdr:colOff>
      <xdr:row>97</xdr:row>
      <xdr:rowOff>125019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49734"/>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121221</xdr:rowOff>
    </xdr:from>
    <xdr:to>
      <xdr:col>76</xdr:col>
      <xdr:colOff>114300</xdr:colOff>
      <xdr:row>97</xdr:row>
      <xdr:rowOff>125019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51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121221</xdr:rowOff>
    </xdr:from>
    <xdr:to>
      <xdr:col>71</xdr:col>
      <xdr:colOff>177800</xdr:colOff>
      <xdr:row>97</xdr:row>
      <xdr:rowOff>125788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51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63960</xdr:rowOff>
    </xdr:from>
    <xdr:to>
      <xdr:col>85</xdr:col>
      <xdr:colOff>177800</xdr:colOff>
      <xdr:row>97</xdr:row>
      <xdr:rowOff>165560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42387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7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68284</xdr:rowOff>
    </xdr:from>
    <xdr:to>
      <xdr:col>81</xdr:col>
      <xdr:colOff>101600</xdr:colOff>
      <xdr:row>97</xdr:row>
      <xdr:rowOff>169884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161011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74219</xdr:rowOff>
    </xdr:from>
    <xdr:to>
      <xdr:col>76</xdr:col>
      <xdr:colOff>165100</xdr:colOff>
      <xdr:row>98</xdr:row>
      <xdr:rowOff>4369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166946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70421</xdr:rowOff>
    </xdr:from>
    <xdr:to>
      <xdr:col>72</xdr:col>
      <xdr:colOff>38100</xdr:colOff>
      <xdr:row>98</xdr:row>
      <xdr:rowOff>571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163148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74988</xdr:rowOff>
    </xdr:from>
    <xdr:to>
      <xdr:col>67</xdr:col>
      <xdr:colOff>101600</xdr:colOff>
      <xdr:row>98</xdr:row>
      <xdr:rowOff>5138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167715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総務費では、令和元年度にむつざわスマートウェルネスタウンが完成したことにより建設費が減ったため、前年度と比較して</a:t>
          </a:r>
          <a:r>
            <a:rPr kumimoji="1" lang="en-US" altLang="ja-JP" sz="1300">
              <a:latin typeface="ＭＳ Ｐゴシック" panose="020B0600070205080204" pitchFamily="50" charset="-128"/>
              <a:ea typeface="ＭＳ Ｐゴシック" panose="020B0600070205080204" pitchFamily="50" charset="-128"/>
            </a:rPr>
            <a:t>63,250</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民生費では、自立支援給付事業や障害児通所給付事業などが増加したことにより、</a:t>
          </a:r>
          <a:r>
            <a:rPr kumimoji="1" lang="en-US" altLang="ja-JP" sz="1300">
              <a:latin typeface="ＭＳ Ｐゴシック" panose="020B0600070205080204" pitchFamily="50" charset="-128"/>
              <a:ea typeface="ＭＳ Ｐゴシック" panose="020B0600070205080204" pitchFamily="50" charset="-128"/>
            </a:rPr>
            <a:t>13,034</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農林水産業費の主な増要因は、強い農業・担い手づくり総合援交付金事業（被災農業者支援）を令和元年から繰り越して実施したため。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消防費では、広域負担金の増や災害対策事業で国土強靭化地域合同計画策定業務委託料が増えたことなどにより増となっている。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教育費では、放課後児童健全育成事業について、所管替えにより民生費から教育費へ変更となったことや委託経費の増などにより住民一人当たりのコストも増えている。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全体的に前年度と比較して同程度、類似団体と比較して下回っているが、引き続き歳出の抑制に努め、より一層の財政健全化を図る。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財政調整積立基金残高については、大規模事業の実施により平成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特定目的基金への積立のために取崩した経緯があり、その後同程度で推移している。実質単年度収支が増となった主な要因は、新型コロナウイルス感染症対応地方創生臨時交付金を一部既存事業に充当したことや新型コロナウイルスの影響により歳出の執行残が多くでたことにより財政調整積立基金の取崩しが前年度に比べ減ったためである。（財調取崩し </a:t>
          </a:r>
          <a:r>
            <a:rPr kumimoji="1" lang="en-US" altLang="ja-JP" sz="1200">
              <a:latin typeface="ＭＳ ゴシック" pitchFamily="49" charset="-128"/>
              <a:ea typeface="ＭＳ ゴシック" pitchFamily="49" charset="-128"/>
            </a:rPr>
            <a:t>R1:212,336</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R2:39,741</a:t>
          </a:r>
          <a:r>
            <a:rPr kumimoji="1" lang="ja-JP" altLang="en-US" sz="1200">
              <a:latin typeface="ＭＳ ゴシック" pitchFamily="49" charset="-128"/>
              <a:ea typeface="ＭＳ ゴシック" pitchFamily="49" charset="-128"/>
            </a:rPr>
            <a:t>千円　△</a:t>
          </a:r>
          <a:r>
            <a:rPr kumimoji="1" lang="en-US" altLang="ja-JP" sz="1200">
              <a:latin typeface="ＭＳ ゴシック" pitchFamily="49" charset="-128"/>
              <a:ea typeface="ＭＳ ゴシック" pitchFamily="49" charset="-128"/>
            </a:rPr>
            <a:t>172,595</a:t>
          </a:r>
          <a:r>
            <a:rPr kumimoji="1" lang="ja-JP" altLang="en-US" sz="1200">
              <a:latin typeface="ＭＳ ゴシック" pitchFamily="49" charset="-128"/>
              <a:ea typeface="ＭＳ ゴシック" pitchFamily="49" charset="-128"/>
            </a:rPr>
            <a:t>千円）今後も歳出の抑制や起債の管理等を適切に行い、適正な実質収支を保つようにする。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引き続き各会計が健全な運営を行うよう努める。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4746930</v>
      </c>
      <c r="BO4" s="395"/>
      <c r="BP4" s="395"/>
      <c r="BQ4" s="395"/>
      <c r="BR4" s="395"/>
      <c r="BS4" s="395"/>
      <c r="BT4" s="395"/>
      <c r="BU4" s="396"/>
      <c r="BV4" s="394">
        <v>4859785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6.2</v>
      </c>
      <c r="CU4" s="401"/>
      <c r="CV4" s="401"/>
      <c r="CW4" s="401"/>
      <c r="CX4" s="401"/>
      <c r="CY4" s="401"/>
      <c r="CZ4" s="401"/>
      <c r="DA4" s="402"/>
      <c r="DB4" s="400">
        <v>4.8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4581291</v>
      </c>
      <c r="BO5" s="432"/>
      <c r="BP5" s="432"/>
      <c r="BQ5" s="432"/>
      <c r="BR5" s="432"/>
      <c r="BS5" s="432"/>
      <c r="BT5" s="432"/>
      <c r="BU5" s="433"/>
      <c r="BV5" s="431">
        <v>4725924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v>
      </c>
      <c r="CU5" s="429"/>
      <c r="CV5" s="429"/>
      <c r="CW5" s="429"/>
      <c r="CX5" s="429"/>
      <c r="CY5" s="429"/>
      <c r="CZ5" s="429"/>
      <c r="DA5" s="430"/>
      <c r="DB5" s="428">
        <v>92.1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165639</v>
      </c>
      <c r="BO6" s="432"/>
      <c r="BP6" s="432"/>
      <c r="BQ6" s="432"/>
      <c r="BR6" s="432"/>
      <c r="BS6" s="432"/>
      <c r="BT6" s="432"/>
      <c r="BU6" s="433"/>
      <c r="BV6" s="431">
        <v>133861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89.4</v>
      </c>
      <c r="CU6" s="469"/>
      <c r="CV6" s="469"/>
      <c r="CW6" s="469"/>
      <c r="CX6" s="469"/>
      <c r="CY6" s="469"/>
      <c r="CZ6" s="469"/>
      <c r="DA6" s="470"/>
      <c r="DB6" s="468">
        <v>95.7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14912</v>
      </c>
      <c r="BO7" s="432"/>
      <c r="BP7" s="432"/>
      <c r="BQ7" s="432"/>
      <c r="BR7" s="432"/>
      <c r="BS7" s="432"/>
      <c r="BT7" s="432"/>
      <c r="BU7" s="433"/>
      <c r="BV7" s="431">
        <v>23556</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2436720</v>
      </c>
      <c r="CU7" s="432"/>
      <c r="CV7" s="432"/>
      <c r="CW7" s="432"/>
      <c r="CX7" s="432"/>
      <c r="CY7" s="432"/>
      <c r="CZ7" s="432"/>
      <c r="DA7" s="433"/>
      <c r="DB7" s="431">
        <v>2276908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94</v>
      </c>
      <c r="AV8" s="464"/>
      <c r="AW8" s="464"/>
      <c r="AX8" s="464"/>
      <c r="AY8" s="465" t="s">
        <v>110</v>
      </c>
      <c r="AZ8" s="466"/>
      <c r="BA8" s="466"/>
      <c r="BB8" s="466"/>
      <c r="BC8" s="466"/>
      <c r="BD8" s="466"/>
      <c r="BE8" s="466"/>
      <c r="BF8" s="466"/>
      <c r="BG8" s="466"/>
      <c r="BH8" s="466"/>
      <c r="BI8" s="466"/>
      <c r="BJ8" s="466"/>
      <c r="BK8" s="466"/>
      <c r="BL8" s="466"/>
      <c r="BM8" s="467"/>
      <c r="BN8" s="431">
        <v>150727</v>
      </c>
      <c r="BO8" s="432"/>
      <c r="BP8" s="432"/>
      <c r="BQ8" s="432"/>
      <c r="BR8" s="432"/>
      <c r="BS8" s="432"/>
      <c r="BT8" s="432"/>
      <c r="BU8" s="433"/>
      <c r="BV8" s="431">
        <v>110305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0.41</v>
      </c>
      <c r="CU8" s="472"/>
      <c r="CV8" s="472"/>
      <c r="CW8" s="472"/>
      <c r="CX8" s="472"/>
      <c r="CY8" s="472"/>
      <c r="CZ8" s="472"/>
      <c r="DA8" s="473"/>
      <c r="DB8" s="471">
        <v>0.42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6760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40422</v>
      </c>
      <c r="BO9" s="432"/>
      <c r="BP9" s="432"/>
      <c r="BQ9" s="432"/>
      <c r="BR9" s="432"/>
      <c r="BS9" s="432"/>
      <c r="BT9" s="432"/>
      <c r="BU9" s="433"/>
      <c r="BV9" s="431">
        <v>93848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9.9</v>
      </c>
      <c r="CU9" s="429"/>
      <c r="CV9" s="429"/>
      <c r="CW9" s="429"/>
      <c r="CX9" s="429"/>
      <c r="CY9" s="429"/>
      <c r="CZ9" s="429"/>
      <c r="DA9" s="430"/>
      <c r="DB9" s="428">
        <v>10.5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7222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55143</v>
      </c>
      <c r="BO10" s="432"/>
      <c r="BP10" s="432"/>
      <c r="BQ10" s="432"/>
      <c r="BR10" s="432"/>
      <c r="BS10" s="432"/>
      <c r="BT10" s="432"/>
      <c r="BU10" s="433"/>
      <c r="BV10" s="431">
        <v>53499</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6929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39741</v>
      </c>
      <c r="BO12" s="432"/>
      <c r="BP12" s="432"/>
      <c r="BQ12" s="432"/>
      <c r="BR12" s="432"/>
      <c r="BS12" s="432"/>
      <c r="BT12" s="432"/>
      <c r="BU12" s="433"/>
      <c r="BV12" s="431">
        <v>212336</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6878</v>
      </c>
      <c r="S13" s="516"/>
      <c r="T13" s="516"/>
      <c r="U13" s="516"/>
      <c r="V13" s="517"/>
      <c r="W13" s="447" t="s">
        <v>140</v>
      </c>
      <c r="X13" s="448"/>
      <c r="Y13" s="448"/>
      <c r="Z13" s="448"/>
      <c r="AA13" s="448"/>
      <c r="AB13" s="438"/>
      <c r="AC13" s="482">
        <v>286</v>
      </c>
      <c r="AD13" s="483"/>
      <c r="AE13" s="483"/>
      <c r="AF13" s="483"/>
      <c r="AG13" s="525"/>
      <c r="AH13" s="482">
        <v>290</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55824</v>
      </c>
      <c r="BO13" s="432"/>
      <c r="BP13" s="432"/>
      <c r="BQ13" s="432"/>
      <c r="BR13" s="432"/>
      <c r="BS13" s="432"/>
      <c r="BT13" s="432"/>
      <c r="BU13" s="433"/>
      <c r="BV13" s="431">
        <v>-64989</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5.5</v>
      </c>
      <c r="CU13" s="429"/>
      <c r="CV13" s="429"/>
      <c r="CW13" s="429"/>
      <c r="CX13" s="429"/>
      <c r="CY13" s="429"/>
      <c r="CZ13" s="429"/>
      <c r="DA13" s="430"/>
      <c r="DB13" s="428">
        <v>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6964</v>
      </c>
      <c r="S14" s="516"/>
      <c r="T14" s="516"/>
      <c r="U14" s="516"/>
      <c r="V14" s="517"/>
      <c r="W14" s="421"/>
      <c r="X14" s="422"/>
      <c r="Y14" s="422"/>
      <c r="Z14" s="422"/>
      <c r="AA14" s="422"/>
      <c r="AB14" s="411"/>
      <c r="AC14" s="518">
        <v>8.9</v>
      </c>
      <c r="AD14" s="519"/>
      <c r="AE14" s="519"/>
      <c r="AF14" s="519"/>
      <c r="AG14" s="520"/>
      <c r="AH14" s="518">
        <v>8.6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43.4</v>
      </c>
      <c r="CU14" s="530"/>
      <c r="CV14" s="530"/>
      <c r="CW14" s="530"/>
      <c r="CX14" s="530"/>
      <c r="CY14" s="530"/>
      <c r="CZ14" s="530"/>
      <c r="DA14" s="531"/>
      <c r="DB14" s="529">
        <v>50.6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6909</v>
      </c>
      <c r="S15" s="516"/>
      <c r="T15" s="516"/>
      <c r="U15" s="516"/>
      <c r="V15" s="517"/>
      <c r="W15" s="447" t="s">
        <v>148</v>
      </c>
      <c r="X15" s="448"/>
      <c r="Y15" s="448"/>
      <c r="Z15" s="448"/>
      <c r="AA15" s="448"/>
      <c r="AB15" s="438"/>
      <c r="AC15" s="482">
        <v>869</v>
      </c>
      <c r="AD15" s="483"/>
      <c r="AE15" s="483"/>
      <c r="AF15" s="483"/>
      <c r="AG15" s="525"/>
      <c r="AH15" s="482">
        <v>948</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846190</v>
      </c>
      <c r="BO15" s="395"/>
      <c r="BP15" s="395"/>
      <c r="BQ15" s="395"/>
      <c r="BR15" s="395"/>
      <c r="BS15" s="395"/>
      <c r="BT15" s="395"/>
      <c r="BU15" s="396"/>
      <c r="BV15" s="394">
        <v>854092</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27</v>
      </c>
      <c r="AD16" s="519"/>
      <c r="AE16" s="519"/>
      <c r="AF16" s="519"/>
      <c r="AG16" s="520"/>
      <c r="AH16" s="518">
        <v>28.3</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2139265</v>
      </c>
      <c r="BO16" s="432"/>
      <c r="BP16" s="432"/>
      <c r="BQ16" s="432"/>
      <c r="BR16" s="432"/>
      <c r="BS16" s="432"/>
      <c r="BT16" s="432"/>
      <c r="BU16" s="433"/>
      <c r="BV16" s="431">
        <v>1993409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2067</v>
      </c>
      <c r="AD17" s="483"/>
      <c r="AE17" s="483"/>
      <c r="AF17" s="483"/>
      <c r="AG17" s="525"/>
      <c r="AH17" s="482">
        <v>2117</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1048447</v>
      </c>
      <c r="BO17" s="432"/>
      <c r="BP17" s="432"/>
      <c r="BQ17" s="432"/>
      <c r="BR17" s="432"/>
      <c r="BS17" s="432"/>
      <c r="BT17" s="432"/>
      <c r="BU17" s="433"/>
      <c r="BV17" s="431">
        <v>1051274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35.590000000000003</v>
      </c>
      <c r="M18" s="547"/>
      <c r="N18" s="547"/>
      <c r="O18" s="547"/>
      <c r="P18" s="547"/>
      <c r="Q18" s="547"/>
      <c r="R18" s="548"/>
      <c r="S18" s="548"/>
      <c r="T18" s="548"/>
      <c r="U18" s="548"/>
      <c r="V18" s="549"/>
      <c r="W18" s="449"/>
      <c r="X18" s="450"/>
      <c r="Y18" s="450"/>
      <c r="Z18" s="450"/>
      <c r="AA18" s="450"/>
      <c r="AB18" s="441"/>
      <c r="AC18" s="550">
        <v>64.2</v>
      </c>
      <c r="AD18" s="551"/>
      <c r="AE18" s="551"/>
      <c r="AF18" s="551"/>
      <c r="AG18" s="552"/>
      <c r="AH18" s="550">
        <v>63.1</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2165552</v>
      </c>
      <c r="BO18" s="432"/>
      <c r="BP18" s="432"/>
      <c r="BQ18" s="432"/>
      <c r="BR18" s="432"/>
      <c r="BS18" s="432"/>
      <c r="BT18" s="432"/>
      <c r="BU18" s="433"/>
      <c r="BV18" s="431">
        <v>2128702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190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3007486</v>
      </c>
      <c r="BO19" s="432"/>
      <c r="BP19" s="432"/>
      <c r="BQ19" s="432"/>
      <c r="BR19" s="432"/>
      <c r="BS19" s="432"/>
      <c r="BT19" s="432"/>
      <c r="BU19" s="433"/>
      <c r="BV19" s="431">
        <v>2793684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2467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3131541</v>
      </c>
      <c r="BO23" s="432"/>
      <c r="BP23" s="432"/>
      <c r="BQ23" s="432"/>
      <c r="BR23" s="432"/>
      <c r="BS23" s="432"/>
      <c r="BT23" s="432"/>
      <c r="BU23" s="433"/>
      <c r="BV23" s="431">
        <v>3199348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7880</v>
      </c>
      <c r="R24" s="483"/>
      <c r="S24" s="483"/>
      <c r="T24" s="483"/>
      <c r="U24" s="483"/>
      <c r="V24" s="525"/>
      <c r="W24" s="584"/>
      <c r="X24" s="572"/>
      <c r="Y24" s="573"/>
      <c r="Z24" s="481" t="s">
        <v>172</v>
      </c>
      <c r="AA24" s="461"/>
      <c r="AB24" s="461"/>
      <c r="AC24" s="461"/>
      <c r="AD24" s="461"/>
      <c r="AE24" s="461"/>
      <c r="AF24" s="461"/>
      <c r="AG24" s="462"/>
      <c r="AH24" s="482">
        <v>84</v>
      </c>
      <c r="AI24" s="483"/>
      <c r="AJ24" s="483"/>
      <c r="AK24" s="483"/>
      <c r="AL24" s="525"/>
      <c r="AM24" s="482">
        <v>256368</v>
      </c>
      <c r="AN24" s="483"/>
      <c r="AO24" s="483"/>
      <c r="AP24" s="483"/>
      <c r="AQ24" s="483"/>
      <c r="AR24" s="525"/>
      <c r="AS24" s="482">
        <v>3052</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3104141</v>
      </c>
      <c r="BO24" s="432"/>
      <c r="BP24" s="432"/>
      <c r="BQ24" s="432"/>
      <c r="BR24" s="432"/>
      <c r="BS24" s="432"/>
      <c r="BT24" s="432"/>
      <c r="BU24" s="433"/>
      <c r="BV24" s="431">
        <v>3186348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6390</v>
      </c>
      <c r="R25" s="483"/>
      <c r="S25" s="483"/>
      <c r="T25" s="483"/>
      <c r="U25" s="483"/>
      <c r="V25" s="525"/>
      <c r="W25" s="584"/>
      <c r="X25" s="572"/>
      <c r="Y25" s="573"/>
      <c r="Z25" s="481" t="s">
        <v>175</v>
      </c>
      <c r="AA25" s="461"/>
      <c r="AB25" s="461"/>
      <c r="AC25" s="461"/>
      <c r="AD25" s="461"/>
      <c r="AE25" s="461"/>
      <c r="AF25" s="461"/>
      <c r="AG25" s="462"/>
      <c r="AH25" s="482" t="s">
        <v>176</v>
      </c>
      <c r="AI25" s="483"/>
      <c r="AJ25" s="483"/>
      <c r="AK25" s="483"/>
      <c r="AL25" s="525"/>
      <c r="AM25" s="482" t="s">
        <v>176</v>
      </c>
      <c r="AN25" s="483"/>
      <c r="AO25" s="483"/>
      <c r="AP25" s="483"/>
      <c r="AQ25" s="483"/>
      <c r="AR25" s="525"/>
      <c r="AS25" s="482" t="s">
        <v>176</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1522936</v>
      </c>
      <c r="BO25" s="395"/>
      <c r="BP25" s="395"/>
      <c r="BQ25" s="395"/>
      <c r="BR25" s="395"/>
      <c r="BS25" s="395"/>
      <c r="BT25" s="395"/>
      <c r="BU25" s="396"/>
      <c r="BV25" s="394">
        <v>1644432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5770</v>
      </c>
      <c r="R26" s="483"/>
      <c r="S26" s="483"/>
      <c r="T26" s="483"/>
      <c r="U26" s="483"/>
      <c r="V26" s="525"/>
      <c r="W26" s="584"/>
      <c r="X26" s="572"/>
      <c r="Y26" s="573"/>
      <c r="Z26" s="481" t="s">
        <v>179</v>
      </c>
      <c r="AA26" s="594"/>
      <c r="AB26" s="594"/>
      <c r="AC26" s="594"/>
      <c r="AD26" s="594"/>
      <c r="AE26" s="594"/>
      <c r="AF26" s="594"/>
      <c r="AG26" s="595"/>
      <c r="AH26" s="482">
        <v>2</v>
      </c>
      <c r="AI26" s="483"/>
      <c r="AJ26" s="483"/>
      <c r="AK26" s="483"/>
      <c r="AL26" s="525"/>
      <c r="AM26" s="482" t="s">
        <v>180</v>
      </c>
      <c r="AN26" s="483"/>
      <c r="AO26" s="483"/>
      <c r="AP26" s="483"/>
      <c r="AQ26" s="483"/>
      <c r="AR26" s="525"/>
      <c r="AS26" s="482" t="s">
        <v>181</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176</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2840</v>
      </c>
      <c r="R27" s="483"/>
      <c r="S27" s="483"/>
      <c r="T27" s="483"/>
      <c r="U27" s="483"/>
      <c r="V27" s="525"/>
      <c r="W27" s="584"/>
      <c r="X27" s="572"/>
      <c r="Y27" s="573"/>
      <c r="Z27" s="481" t="s">
        <v>184</v>
      </c>
      <c r="AA27" s="461"/>
      <c r="AB27" s="461"/>
      <c r="AC27" s="461"/>
      <c r="AD27" s="461"/>
      <c r="AE27" s="461"/>
      <c r="AF27" s="461"/>
      <c r="AG27" s="462"/>
      <c r="AH27" s="482">
        <v>10</v>
      </c>
      <c r="AI27" s="483"/>
      <c r="AJ27" s="483"/>
      <c r="AK27" s="483"/>
      <c r="AL27" s="525"/>
      <c r="AM27" s="482">
        <v>24930</v>
      </c>
      <c r="AN27" s="483"/>
      <c r="AO27" s="483"/>
      <c r="AP27" s="483"/>
      <c r="AQ27" s="483"/>
      <c r="AR27" s="525"/>
      <c r="AS27" s="482">
        <v>2493</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t="s">
        <v>176</v>
      </c>
      <c r="BO27" s="608"/>
      <c r="BP27" s="608"/>
      <c r="BQ27" s="608"/>
      <c r="BR27" s="608"/>
      <c r="BS27" s="608"/>
      <c r="BT27" s="608"/>
      <c r="BU27" s="609"/>
      <c r="BV27" s="607" t="s">
        <v>176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2370</v>
      </c>
      <c r="R28" s="483"/>
      <c r="S28" s="483"/>
      <c r="T28" s="483"/>
      <c r="U28" s="483"/>
      <c r="V28" s="525"/>
      <c r="W28" s="584"/>
      <c r="X28" s="572"/>
      <c r="Y28" s="573"/>
      <c r="Z28" s="481" t="s">
        <v>187</v>
      </c>
      <c r="AA28" s="461"/>
      <c r="AB28" s="461"/>
      <c r="AC28" s="461"/>
      <c r="AD28" s="461"/>
      <c r="AE28" s="461"/>
      <c r="AF28" s="461"/>
      <c r="AG28" s="462"/>
      <c r="AH28" s="482" t="s">
        <v>176</v>
      </c>
      <c r="AI28" s="483"/>
      <c r="AJ28" s="483"/>
      <c r="AK28" s="483"/>
      <c r="AL28" s="525"/>
      <c r="AM28" s="482" t="s">
        <v>176</v>
      </c>
      <c r="AN28" s="483"/>
      <c r="AO28" s="483"/>
      <c r="AP28" s="483"/>
      <c r="AQ28" s="483"/>
      <c r="AR28" s="525"/>
      <c r="AS28" s="482" t="s">
        <v>176</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738992</v>
      </c>
      <c r="BO28" s="395"/>
      <c r="BP28" s="395"/>
      <c r="BQ28" s="395"/>
      <c r="BR28" s="395"/>
      <c r="BS28" s="395"/>
      <c r="BT28" s="395"/>
      <c r="BU28" s="396"/>
      <c r="BV28" s="394">
        <v>723590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12</v>
      </c>
      <c r="M29" s="483"/>
      <c r="N29" s="483"/>
      <c r="O29" s="483"/>
      <c r="P29" s="525"/>
      <c r="Q29" s="482">
        <v>2130</v>
      </c>
      <c r="R29" s="483"/>
      <c r="S29" s="483"/>
      <c r="T29" s="483"/>
      <c r="U29" s="483"/>
      <c r="V29" s="525"/>
      <c r="W29" s="585"/>
      <c r="X29" s="586"/>
      <c r="Y29" s="587"/>
      <c r="Z29" s="481" t="s">
        <v>190</v>
      </c>
      <c r="AA29" s="461"/>
      <c r="AB29" s="461"/>
      <c r="AC29" s="461"/>
      <c r="AD29" s="461"/>
      <c r="AE29" s="461"/>
      <c r="AF29" s="461"/>
      <c r="AG29" s="462"/>
      <c r="AH29" s="482">
        <v>94</v>
      </c>
      <c r="AI29" s="483"/>
      <c r="AJ29" s="483"/>
      <c r="AK29" s="483"/>
      <c r="AL29" s="525"/>
      <c r="AM29" s="482">
        <v>281298</v>
      </c>
      <c r="AN29" s="483"/>
      <c r="AO29" s="483"/>
      <c r="AP29" s="483"/>
      <c r="AQ29" s="483"/>
      <c r="AR29" s="525"/>
      <c r="AS29" s="482">
        <v>2993</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28501</v>
      </c>
      <c r="BO29" s="432"/>
      <c r="BP29" s="432"/>
      <c r="BQ29" s="432"/>
      <c r="BR29" s="432"/>
      <c r="BS29" s="432"/>
      <c r="BT29" s="432"/>
      <c r="BU29" s="433"/>
      <c r="BV29" s="431">
        <v>37855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97.3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837106</v>
      </c>
      <c r="BO30" s="608"/>
      <c r="BP30" s="608"/>
      <c r="BQ30" s="608"/>
      <c r="BR30" s="608"/>
      <c r="BS30" s="608"/>
      <c r="BT30" s="608"/>
      <c r="BU30" s="609"/>
      <c r="BV30" s="607">
        <v>812672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199</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199</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睦沢町国民健康保険特別会計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睦沢町農業集落排水事業特別会計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長生郡市広域市町村圏組合（一般会計）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CHIBAむつざわエナジー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かずさ有機センター特別会計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睦沢町介護保険特別会計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長生郡市広域市町村圏組合（水道事業会計）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睦沢町後期高齢者医療特別会計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長生郡市広域市町村圏組合（病院事業会計）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九十九里地域水道企業団（水道用水供給事業会計）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千葉県後期高齢者医療広域連合（一般会計）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千葉県後期高齢者医療広域連合（後期高齢者医療特別会計）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一宮聖苑組合（一般会計）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千葉県市町村総合事務組合（一般会計）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千葉県市町村総合事務組合（千葉県自治会館管理運営特別会計）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16</v>
      </c>
      <c r="BX43" s="620"/>
      <c r="BY43" s="621" t="str">
        <f>IF('各会計、関係団体の財政状況及び健全化判断比率'!B77="","",'各会計、関係団体の財政状況及び健全化判断比率'!B77)</f>
        <v>千葉県市町村総合事務組合（千葉県自治研修センター特別会計）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v86MKBP5ENc6vc0SUHltRsdBw2Sg/3dLRZJ4ZaPHxtxPxRZU7zyL6omAjmUDVHZkoE0nRZkhzB2Fve4yqyA/Q==" saltValue="xVwAClurI0uIGVW6ddEE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563</v>
      </c>
      <c r="D34" s="1212"/>
      <c r="E34" s="1213"/>
      <c r="F34" s="32">
        <v>5.83</v>
      </c>
      <c r="G34" s="33">
        <v>4.8899999999999997</v>
      </c>
      <c r="H34" s="33">
        <v>0.55000000000000004</v>
      </c>
      <c r="I34" s="33">
        <v>4.7300000000000004</v>
      </c>
      <c r="J34" s="34">
        <v>6.06</v>
      </c>
      <c r="K34" s="22"/>
      <c r="L34" s="22"/>
      <c r="M34" s="22"/>
      <c r="N34" s="22"/>
      <c r="O34" s="22"/>
      <c r="P34" s="22"/>
    </row>
    <row r="35" spans="1:16" ht="39" customHeight="1" x14ac:dyDescent="0.15">
      <c r="A35" s="22"/>
      <c r="B35" s="35"/>
      <c r="C35" s="1206" t="s">
        <v>564</v>
      </c>
      <c r="D35" s="1207"/>
      <c r="E35" s="1208"/>
      <c r="F35" s="36">
        <v>1.82</v>
      </c>
      <c r="G35" s="37">
        <v>1.56</v>
      </c>
      <c r="H35" s="37">
        <v>1.04</v>
      </c>
      <c r="I35" s="37">
        <v>0.59</v>
      </c>
      <c r="J35" s="38">
        <v>0.87</v>
      </c>
      <c r="K35" s="22"/>
      <c r="L35" s="22"/>
      <c r="M35" s="22"/>
      <c r="N35" s="22"/>
      <c r="O35" s="22"/>
      <c r="P35" s="22"/>
    </row>
    <row r="36" spans="1:16" ht="39" customHeight="1" x14ac:dyDescent="0.15">
      <c r="A36" s="22"/>
      <c r="B36" s="35"/>
      <c r="C36" s="1206" t="s">
        <v>565</v>
      </c>
      <c r="D36" s="1207"/>
      <c r="E36" s="1208"/>
      <c r="F36" s="36">
        <v>2.11</v>
      </c>
      <c r="G36" s="37">
        <v>2.2799999999999998</v>
      </c>
      <c r="H36" s="37">
        <v>0.82</v>
      </c>
      <c r="I36" s="37">
        <v>0.89</v>
      </c>
      <c r="J36" s="38">
        <v>0.56000000000000005</v>
      </c>
      <c r="K36" s="22"/>
      <c r="L36" s="22"/>
      <c r="M36" s="22"/>
      <c r="N36" s="22"/>
      <c r="O36" s="22"/>
      <c r="P36" s="22"/>
    </row>
    <row r="37" spans="1:16" ht="39" customHeight="1" x14ac:dyDescent="0.15">
      <c r="A37" s="22"/>
      <c r="B37" s="35"/>
      <c r="C37" s="1206" t="s">
        <v>566</v>
      </c>
      <c r="D37" s="1207"/>
      <c r="E37" s="1208"/>
      <c r="F37" s="36">
        <v>0.2</v>
      </c>
      <c r="G37" s="37">
        <v>0.23</v>
      </c>
      <c r="H37" s="37">
        <v>0.09</v>
      </c>
      <c r="I37" s="37">
        <v>0.11</v>
      </c>
      <c r="J37" s="38">
        <v>0.12</v>
      </c>
      <c r="K37" s="22"/>
      <c r="L37" s="22"/>
      <c r="M37" s="22"/>
      <c r="N37" s="22"/>
      <c r="O37" s="22"/>
      <c r="P37" s="22"/>
    </row>
    <row r="38" spans="1:16" ht="39" customHeight="1" x14ac:dyDescent="0.15">
      <c r="A38" s="22"/>
      <c r="B38" s="35"/>
      <c r="C38" s="1206" t="s">
        <v>567</v>
      </c>
      <c r="D38" s="1207"/>
      <c r="E38" s="1208"/>
      <c r="F38" s="36">
        <v>0.06</v>
      </c>
      <c r="G38" s="37">
        <v>0.03</v>
      </c>
      <c r="H38" s="37">
        <v>0.04</v>
      </c>
      <c r="I38" s="37">
        <v>0.03</v>
      </c>
      <c r="J38" s="38">
        <v>0.04</v>
      </c>
      <c r="K38" s="22"/>
      <c r="L38" s="22"/>
      <c r="M38" s="22"/>
      <c r="N38" s="22"/>
      <c r="O38" s="22"/>
      <c r="P38" s="22"/>
    </row>
    <row r="39" spans="1:16" ht="39" customHeight="1" x14ac:dyDescent="0.15">
      <c r="A39" s="22"/>
      <c r="B39" s="35"/>
      <c r="C39" s="1206" t="s">
        <v>568</v>
      </c>
      <c r="D39" s="1207"/>
      <c r="E39" s="1208"/>
      <c r="F39" s="36">
        <v>0.01</v>
      </c>
      <c r="G39" s="37">
        <v>0.01</v>
      </c>
      <c r="H39" s="37">
        <v>0</v>
      </c>
      <c r="I39" s="37">
        <v>0.01</v>
      </c>
      <c r="J39" s="38">
        <v>0.03</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570</v>
      </c>
      <c r="D43" s="1210"/>
      <c r="E43" s="1211"/>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VgUJnNxOeYoaQ6lNowkASWuufth/BekLHS9irMp9s6bkllEA/pw8Gl2zzkahg6iZNDZj47O/ytWKwiPMwzYBQ==" saltValue="6sCAreE1+fFTIIMZNWC+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294</v>
      </c>
      <c r="L45" s="60">
        <v>296</v>
      </c>
      <c r="M45" s="60">
        <v>288</v>
      </c>
      <c r="N45" s="60">
        <v>293</v>
      </c>
      <c r="O45" s="61">
        <v>298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v>
      </c>
      <c r="L48" s="64">
        <v>16</v>
      </c>
      <c r="M48" s="64">
        <v>16</v>
      </c>
      <c r="N48" s="64">
        <v>16</v>
      </c>
      <c r="O48" s="65">
        <v>15</v>
      </c>
      <c r="P48" s="48"/>
      <c r="Q48" s="48"/>
      <c r="R48" s="48"/>
      <c r="S48" s="48"/>
      <c r="T48" s="48"/>
      <c r="U48" s="48"/>
    </row>
    <row r="49" spans="1:21" ht="30.75" customHeight="1" x14ac:dyDescent="0.15">
      <c r="A49" s="48"/>
      <c r="B49" s="1216"/>
      <c r="C49" s="1217"/>
      <c r="D49" s="62"/>
      <c r="E49" s="1222" t="s">
        <v>16</v>
      </c>
      <c r="F49" s="1222"/>
      <c r="G49" s="1222"/>
      <c r="H49" s="1222"/>
      <c r="I49" s="1222"/>
      <c r="J49" s="1223"/>
      <c r="K49" s="63">
        <v>27</v>
      </c>
      <c r="L49" s="64">
        <v>29</v>
      </c>
      <c r="M49" s="64">
        <v>33</v>
      </c>
      <c r="N49" s="64">
        <v>33</v>
      </c>
      <c r="O49" s="65">
        <v>26</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515</v>
      </c>
      <c r="L50" s="64" t="s">
        <v>515</v>
      </c>
      <c r="M50" s="64" t="s">
        <v>515</v>
      </c>
      <c r="N50" s="64">
        <v>19</v>
      </c>
      <c r="O50" s="65">
        <v>38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515</v>
      </c>
      <c r="L51" s="64" t="s">
        <v>515</v>
      </c>
      <c r="M51" s="64" t="s">
        <v>515</v>
      </c>
      <c r="N51" s="64" t="s">
        <v>515</v>
      </c>
      <c r="O51" s="65" t="s">
        <v>515</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233</v>
      </c>
      <c r="L52" s="64">
        <v>242</v>
      </c>
      <c r="M52" s="64">
        <v>243</v>
      </c>
      <c r="N52" s="64">
        <v>235</v>
      </c>
      <c r="O52" s="65">
        <v>234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103</v>
      </c>
      <c r="L53" s="69">
        <v>99</v>
      </c>
      <c r="M53" s="69">
        <v>94</v>
      </c>
      <c r="N53" s="69">
        <v>126</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594</v>
      </c>
      <c r="L57" s="84" t="s">
        <v>594</v>
      </c>
      <c r="M57" s="84" t="s">
        <v>594</v>
      </c>
      <c r="N57" s="84" t="s">
        <v>594</v>
      </c>
      <c r="O57" s="85" t="s">
        <v>594</v>
      </c>
    </row>
    <row r="58" spans="1:21" ht="31.5" customHeight="1" thickBot="1" x14ac:dyDescent="0.2">
      <c r="B58" s="1232"/>
      <c r="C58" s="1233"/>
      <c r="D58" s="1237" t="s">
        <v>27</v>
      </c>
      <c r="E58" s="1238"/>
      <c r="F58" s="1238"/>
      <c r="G58" s="1238"/>
      <c r="H58" s="1238"/>
      <c r="I58" s="1238"/>
      <c r="J58" s="1239"/>
      <c r="K58" s="86" t="s">
        <v>594</v>
      </c>
      <c r="L58" s="87" t="s">
        <v>594</v>
      </c>
      <c r="M58" s="87" t="s">
        <v>594</v>
      </c>
      <c r="N58" s="87" t="s">
        <v>594</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e5wMt/0B2xCyQXhAaK/4fWok88+UR7uLN+MO6Kpy4OacJpTzTMLYME9zbd4KUzTs9uyYvQ4g41jUZDfIMnRAQ==" saltValue="x4uZdWHjysW+4zXWeMd+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40" t="s">
        <v>30</v>
      </c>
      <c r="C41" s="1241"/>
      <c r="D41" s="102"/>
      <c r="E41" s="1246" t="s">
        <v>31</v>
      </c>
      <c r="F41" s="1246"/>
      <c r="G41" s="1246"/>
      <c r="H41" s="1247"/>
      <c r="I41" s="103">
        <v>2867</v>
      </c>
      <c r="J41" s="104">
        <v>2876</v>
      </c>
      <c r="K41" s="104">
        <v>2857</v>
      </c>
      <c r="L41" s="104">
        <v>3199</v>
      </c>
      <c r="M41" s="105">
        <v>3132</v>
      </c>
    </row>
    <row r="42" spans="2:13" ht="27.75" customHeight="1" x14ac:dyDescent="0.15">
      <c r="B42" s="1242"/>
      <c r="C42" s="1243"/>
      <c r="D42" s="106"/>
      <c r="E42" s="1248" t="s">
        <v>32</v>
      </c>
      <c r="F42" s="1248"/>
      <c r="G42" s="1248"/>
      <c r="H42" s="1249"/>
      <c r="I42" s="107">
        <v>140</v>
      </c>
      <c r="J42" s="108">
        <v>131</v>
      </c>
      <c r="K42" s="108">
        <v>116</v>
      </c>
      <c r="L42" s="108">
        <v>824</v>
      </c>
      <c r="M42" s="109">
        <v>774</v>
      </c>
    </row>
    <row r="43" spans="2:13" ht="27.75" customHeight="1" x14ac:dyDescent="0.15">
      <c r="B43" s="1242"/>
      <c r="C43" s="1243"/>
      <c r="D43" s="106"/>
      <c r="E43" s="1248" t="s">
        <v>33</v>
      </c>
      <c r="F43" s="1248"/>
      <c r="G43" s="1248"/>
      <c r="H43" s="1249"/>
      <c r="I43" s="107">
        <v>249</v>
      </c>
      <c r="J43" s="108">
        <v>233</v>
      </c>
      <c r="K43" s="108">
        <v>223</v>
      </c>
      <c r="L43" s="108">
        <v>215</v>
      </c>
      <c r="M43" s="109">
        <v>199</v>
      </c>
    </row>
    <row r="44" spans="2:13" ht="27.75" customHeight="1" x14ac:dyDescent="0.15">
      <c r="B44" s="1242"/>
      <c r="C44" s="1243"/>
      <c r="D44" s="106"/>
      <c r="E44" s="1248" t="s">
        <v>34</v>
      </c>
      <c r="F44" s="1248"/>
      <c r="G44" s="1248"/>
      <c r="H44" s="1249"/>
      <c r="I44" s="107">
        <v>225</v>
      </c>
      <c r="J44" s="108">
        <v>231</v>
      </c>
      <c r="K44" s="108">
        <v>236</v>
      </c>
      <c r="L44" s="108">
        <v>232</v>
      </c>
      <c r="M44" s="109">
        <v>236</v>
      </c>
    </row>
    <row r="45" spans="2:13" ht="27.75" customHeight="1" x14ac:dyDescent="0.15">
      <c r="B45" s="1242"/>
      <c r="C45" s="1243"/>
      <c r="D45" s="106"/>
      <c r="E45" s="1248" t="s">
        <v>35</v>
      </c>
      <c r="F45" s="1248"/>
      <c r="G45" s="1248"/>
      <c r="H45" s="1249"/>
      <c r="I45" s="107">
        <v>1012</v>
      </c>
      <c r="J45" s="108">
        <v>967</v>
      </c>
      <c r="K45" s="108">
        <v>928</v>
      </c>
      <c r="L45" s="108">
        <v>860</v>
      </c>
      <c r="M45" s="109">
        <v>871</v>
      </c>
    </row>
    <row r="46" spans="2:13" ht="27.75" customHeight="1" x14ac:dyDescent="0.15">
      <c r="B46" s="1242"/>
      <c r="C46" s="1243"/>
      <c r="D46" s="110"/>
      <c r="E46" s="1248" t="s">
        <v>36</v>
      </c>
      <c r="F46" s="1248"/>
      <c r="G46" s="1248"/>
      <c r="H46" s="1249"/>
      <c r="I46" s="107" t="s">
        <v>515</v>
      </c>
      <c r="J46" s="108" t="s">
        <v>515</v>
      </c>
      <c r="K46" s="108" t="s">
        <v>515</v>
      </c>
      <c r="L46" s="108" t="s">
        <v>515</v>
      </c>
      <c r="M46" s="109" t="s">
        <v>515</v>
      </c>
    </row>
    <row r="47" spans="2:13" ht="27.75" customHeight="1" x14ac:dyDescent="0.15">
      <c r="B47" s="1242"/>
      <c r="C47" s="1243"/>
      <c r="D47" s="111"/>
      <c r="E47" s="1250" t="s">
        <v>37</v>
      </c>
      <c r="F47" s="1251"/>
      <c r="G47" s="1251"/>
      <c r="H47" s="1252"/>
      <c r="I47" s="107" t="s">
        <v>515</v>
      </c>
      <c r="J47" s="108" t="s">
        <v>515</v>
      </c>
      <c r="K47" s="108" t="s">
        <v>515</v>
      </c>
      <c r="L47" s="108" t="s">
        <v>515</v>
      </c>
      <c r="M47" s="109" t="s">
        <v>515</v>
      </c>
    </row>
    <row r="48" spans="2:13" ht="27.75" customHeight="1" x14ac:dyDescent="0.15">
      <c r="B48" s="1242"/>
      <c r="C48" s="1243"/>
      <c r="D48" s="106"/>
      <c r="E48" s="1248" t="s">
        <v>38</v>
      </c>
      <c r="F48" s="1248"/>
      <c r="G48" s="1248"/>
      <c r="H48" s="1249"/>
      <c r="I48" s="107" t="s">
        <v>515</v>
      </c>
      <c r="J48" s="108" t="s">
        <v>515</v>
      </c>
      <c r="K48" s="108" t="s">
        <v>515</v>
      </c>
      <c r="L48" s="108" t="s">
        <v>515</v>
      </c>
      <c r="M48" s="109" t="s">
        <v>515</v>
      </c>
    </row>
    <row r="49" spans="2:13" ht="27.75" customHeight="1" x14ac:dyDescent="0.15">
      <c r="B49" s="1244"/>
      <c r="C49" s="1245"/>
      <c r="D49" s="106"/>
      <c r="E49" s="1248" t="s">
        <v>39</v>
      </c>
      <c r="F49" s="1248"/>
      <c r="G49" s="1248"/>
      <c r="H49" s="1249"/>
      <c r="I49" s="107" t="s">
        <v>515</v>
      </c>
      <c r="J49" s="108" t="s">
        <v>515</v>
      </c>
      <c r="K49" s="108" t="s">
        <v>515</v>
      </c>
      <c r="L49" s="108" t="s">
        <v>515</v>
      </c>
      <c r="M49" s="109" t="s">
        <v>515</v>
      </c>
    </row>
    <row r="50" spans="2:13" ht="27.75" customHeight="1" x14ac:dyDescent="0.15">
      <c r="B50" s="1253" t="s">
        <v>40</v>
      </c>
      <c r="C50" s="1254"/>
      <c r="D50" s="112"/>
      <c r="E50" s="1248" t="s">
        <v>41</v>
      </c>
      <c r="F50" s="1248"/>
      <c r="G50" s="1248"/>
      <c r="H50" s="1249"/>
      <c r="I50" s="107">
        <v>1742</v>
      </c>
      <c r="J50" s="108">
        <v>2057</v>
      </c>
      <c r="K50" s="108">
        <v>2109</v>
      </c>
      <c r="L50" s="108">
        <v>1805</v>
      </c>
      <c r="M50" s="109">
        <v>1833</v>
      </c>
    </row>
    <row r="51" spans="2:13" ht="27.75" customHeight="1" x14ac:dyDescent="0.15">
      <c r="B51" s="1242"/>
      <c r="C51" s="1243"/>
      <c r="D51" s="106"/>
      <c r="E51" s="1248" t="s">
        <v>42</v>
      </c>
      <c r="F51" s="1248"/>
      <c r="G51" s="1248"/>
      <c r="H51" s="1249"/>
      <c r="I51" s="107" t="s">
        <v>515</v>
      </c>
      <c r="J51" s="108" t="s">
        <v>515</v>
      </c>
      <c r="K51" s="108" t="s">
        <v>515</v>
      </c>
      <c r="L51" s="108" t="s">
        <v>515</v>
      </c>
      <c r="M51" s="109" t="s">
        <v>515</v>
      </c>
    </row>
    <row r="52" spans="2:13" ht="27.75" customHeight="1" x14ac:dyDescent="0.15">
      <c r="B52" s="1244"/>
      <c r="C52" s="1245"/>
      <c r="D52" s="106"/>
      <c r="E52" s="1248" t="s">
        <v>43</v>
      </c>
      <c r="F52" s="1248"/>
      <c r="G52" s="1248"/>
      <c r="H52" s="1249"/>
      <c r="I52" s="107">
        <v>2655</v>
      </c>
      <c r="J52" s="108">
        <v>2615</v>
      </c>
      <c r="K52" s="108">
        <v>2615</v>
      </c>
      <c r="L52" s="108">
        <v>2491</v>
      </c>
      <c r="M52" s="109">
        <v>2420</v>
      </c>
    </row>
    <row r="53" spans="2:13" ht="27.75" customHeight="1" thickBot="1" x14ac:dyDescent="0.2">
      <c r="B53" s="1255" t="s">
        <v>44</v>
      </c>
      <c r="C53" s="1256"/>
      <c r="D53" s="113"/>
      <c r="E53" s="1257" t="s">
        <v>45</v>
      </c>
      <c r="F53" s="1257"/>
      <c r="G53" s="1257"/>
      <c r="H53" s="1258"/>
      <c r="I53" s="114">
        <v>96</v>
      </c>
      <c r="J53" s="115">
        <v>-234</v>
      </c>
      <c r="K53" s="115">
        <v>-364</v>
      </c>
      <c r="L53" s="115">
        <v>1035</v>
      </c>
      <c r="M53" s="116">
        <v>958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0Fu/AADoTFWeogUpo29/hLCS5wiJfL4ZQ2imbLE6WDJc3+cbRbah9kn4mDAbRnPqH6kgzGCIbD68+QYhLtfww==" saltValue="0cLI01ZoPaeoYKo880Zv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882</v>
      </c>
      <c r="G55" s="128">
        <v>724</v>
      </c>
      <c r="H55" s="129">
        <v>739</v>
      </c>
    </row>
    <row r="56" spans="2:8" ht="52.5" customHeight="1" x14ac:dyDescent="0.15">
      <c r="B56" s="130"/>
      <c r="C56" s="1269" t="s">
        <v>49</v>
      </c>
      <c r="D56" s="1269"/>
      <c r="E56" s="1270"/>
      <c r="F56" s="131">
        <v>46</v>
      </c>
      <c r="G56" s="131">
        <v>38</v>
      </c>
      <c r="H56" s="132">
        <v>29</v>
      </c>
    </row>
    <row r="57" spans="2:8" ht="53.25" customHeight="1" x14ac:dyDescent="0.15">
      <c r="B57" s="130"/>
      <c r="C57" s="1271" t="s">
        <v>50</v>
      </c>
      <c r="D57" s="1271"/>
      <c r="E57" s="1272"/>
      <c r="F57" s="133">
        <v>963</v>
      </c>
      <c r="G57" s="133">
        <v>813</v>
      </c>
      <c r="H57" s="134">
        <v>837</v>
      </c>
    </row>
    <row r="58" spans="2:8" ht="45.75" customHeight="1" x14ac:dyDescent="0.15">
      <c r="B58" s="135"/>
      <c r="C58" s="1259" t="s">
        <v>595</v>
      </c>
      <c r="D58" s="1260"/>
      <c r="E58" s="1261"/>
      <c r="F58" s="136">
        <v>164</v>
      </c>
      <c r="G58" s="136">
        <v>164</v>
      </c>
      <c r="H58" s="137">
        <v>264</v>
      </c>
    </row>
    <row r="59" spans="2:8" ht="45.75" customHeight="1" x14ac:dyDescent="0.15">
      <c r="B59" s="135"/>
      <c r="C59" s="1259" t="s">
        <v>596</v>
      </c>
      <c r="D59" s="1260"/>
      <c r="E59" s="1261"/>
      <c r="F59" s="136">
        <v>197</v>
      </c>
      <c r="G59" s="136">
        <v>193</v>
      </c>
      <c r="H59" s="137">
        <v>190</v>
      </c>
    </row>
    <row r="60" spans="2:8" ht="45.75" customHeight="1" x14ac:dyDescent="0.15">
      <c r="B60" s="135"/>
      <c r="C60" s="1259" t="s">
        <v>597</v>
      </c>
      <c r="D60" s="1260"/>
      <c r="E60" s="1261"/>
      <c r="F60" s="136">
        <v>272</v>
      </c>
      <c r="G60" s="136">
        <v>154</v>
      </c>
      <c r="H60" s="137">
        <v>115</v>
      </c>
    </row>
    <row r="61" spans="2:8" ht="45.75" customHeight="1" x14ac:dyDescent="0.15">
      <c r="B61" s="135"/>
      <c r="C61" s="1259" t="s">
        <v>598</v>
      </c>
      <c r="D61" s="1260"/>
      <c r="E61" s="1261"/>
      <c r="F61" s="136">
        <v>88</v>
      </c>
      <c r="G61" s="136">
        <v>99</v>
      </c>
      <c r="H61" s="137">
        <v>99</v>
      </c>
    </row>
    <row r="62" spans="2:8" ht="45.75" customHeight="1" thickBot="1" x14ac:dyDescent="0.2">
      <c r="B62" s="138"/>
      <c r="C62" s="1262" t="s">
        <v>599</v>
      </c>
      <c r="D62" s="1263"/>
      <c r="E62" s="1264"/>
      <c r="F62" s="139">
        <v>64</v>
      </c>
      <c r="G62" s="139">
        <v>62</v>
      </c>
      <c r="H62" s="140">
        <v>60</v>
      </c>
    </row>
    <row r="63" spans="2:8" ht="52.5" customHeight="1" thickBot="1" x14ac:dyDescent="0.2">
      <c r="B63" s="141"/>
      <c r="C63" s="1265" t="s">
        <v>51</v>
      </c>
      <c r="D63" s="1265"/>
      <c r="E63" s="1266"/>
      <c r="F63" s="142">
        <v>1892</v>
      </c>
      <c r="G63" s="142">
        <v>1574</v>
      </c>
      <c r="H63" s="143">
        <v>1605</v>
      </c>
    </row>
    <row r="64" spans="2:8" ht="15" customHeight="1" x14ac:dyDescent="0.15"/>
    <row r="65" ht="0" hidden="1" customHeight="1" x14ac:dyDescent="0.15"/>
    <row r="66" ht="0" hidden="1" customHeight="1" x14ac:dyDescent="0.15"/>
  </sheetData>
  <sheetProtection algorithmName="SHA-512" hashValue="kP1A6XCZCorZNM0y7Vo/t35bcOysrX0W2EX765FXoAD+9KrX6xqXk3LdoaEr0iTzXIiUmJ8UYtYQkGp3hEpCyQ==" saltValue="fzlJ4Awe3dqu3f5lccYn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AN48" sqref="AN48"/>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603</v>
      </c>
      <c r="AO51" s="1282"/>
      <c r="AP51" s="1282"/>
      <c r="AQ51" s="1282"/>
      <c r="AR51" s="1282"/>
      <c r="AS51" s="1282"/>
      <c r="AT51" s="1282"/>
      <c r="AU51" s="1282"/>
      <c r="AV51" s="1282"/>
      <c r="AW51" s="1282"/>
      <c r="AX51" s="1282"/>
      <c r="AY51" s="1282"/>
      <c r="AZ51" s="1282"/>
      <c r="BA51" s="1282"/>
      <c r="BB51" s="1282" t="s">
        <v>601</v>
      </c>
      <c r="BC51" s="1282"/>
      <c r="BD51" s="1282"/>
      <c r="BE51" s="1282"/>
      <c r="BF51" s="1282"/>
      <c r="BG51" s="1282"/>
      <c r="BH51" s="1282"/>
      <c r="BI51" s="1282"/>
      <c r="BJ51" s="1282"/>
      <c r="BK51" s="1282"/>
      <c r="BL51" s="1282"/>
      <c r="BM51" s="1282"/>
      <c r="BN51" s="1282"/>
      <c r="BO51" s="1282"/>
      <c r="BP51" s="1281">
        <v>4.5999999999999996</v>
      </c>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v>50.6</v>
      </c>
      <c r="CO51" s="1281"/>
      <c r="CP51" s="1281"/>
      <c r="CQ51" s="1281"/>
      <c r="CR51" s="1281"/>
      <c r="CS51" s="1281"/>
      <c r="CT51" s="1281"/>
      <c r="CU51" s="1281"/>
      <c r="CV51" s="1281">
        <v>43.4</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608</v>
      </c>
      <c r="BC53" s="1282"/>
      <c r="BD53" s="1282"/>
      <c r="BE53" s="1282"/>
      <c r="BF53" s="1282"/>
      <c r="BG53" s="1282"/>
      <c r="BH53" s="1282"/>
      <c r="BI53" s="1282"/>
      <c r="BJ53" s="1282"/>
      <c r="BK53" s="1282"/>
      <c r="BL53" s="1282"/>
      <c r="BM53" s="1282"/>
      <c r="BN53" s="1282"/>
      <c r="BO53" s="1282"/>
      <c r="BP53" s="1281">
        <v>52.6</v>
      </c>
      <c r="BQ53" s="1281"/>
      <c r="BR53" s="1281"/>
      <c r="BS53" s="1281"/>
      <c r="BT53" s="1281"/>
      <c r="BU53" s="1281"/>
      <c r="BV53" s="1281"/>
      <c r="BW53" s="1281"/>
      <c r="BX53" s="1281">
        <v>53.9</v>
      </c>
      <c r="BY53" s="1281"/>
      <c r="BZ53" s="1281"/>
      <c r="CA53" s="1281"/>
      <c r="CB53" s="1281"/>
      <c r="CC53" s="1281"/>
      <c r="CD53" s="1281"/>
      <c r="CE53" s="1281"/>
      <c r="CF53" s="1281">
        <v>55.8</v>
      </c>
      <c r="CG53" s="1281"/>
      <c r="CH53" s="1281"/>
      <c r="CI53" s="1281"/>
      <c r="CJ53" s="1281"/>
      <c r="CK53" s="1281"/>
      <c r="CL53" s="1281"/>
      <c r="CM53" s="1281"/>
      <c r="CN53" s="1281">
        <v>53.2</v>
      </c>
      <c r="CO53" s="1281"/>
      <c r="CP53" s="1281"/>
      <c r="CQ53" s="1281"/>
      <c r="CR53" s="1281"/>
      <c r="CS53" s="1281"/>
      <c r="CT53" s="1281"/>
      <c r="CU53" s="1281"/>
      <c r="CV53" s="1281">
        <v>55</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602</v>
      </c>
      <c r="AO55" s="1283"/>
      <c r="AP55" s="1283"/>
      <c r="AQ55" s="1283"/>
      <c r="AR55" s="1283"/>
      <c r="AS55" s="1283"/>
      <c r="AT55" s="1283"/>
      <c r="AU55" s="1283"/>
      <c r="AV55" s="1283"/>
      <c r="AW55" s="1283"/>
      <c r="AX55" s="1283"/>
      <c r="AY55" s="1283"/>
      <c r="AZ55" s="1283"/>
      <c r="BA55" s="1283"/>
      <c r="BB55" s="1282" t="s">
        <v>601</v>
      </c>
      <c r="BC55" s="1282"/>
      <c r="BD55" s="1282"/>
      <c r="BE55" s="1282"/>
      <c r="BF55" s="1282"/>
      <c r="BG55" s="1282"/>
      <c r="BH55" s="1282"/>
      <c r="BI55" s="1282"/>
      <c r="BJ55" s="1282"/>
      <c r="BK55" s="1282"/>
      <c r="BL55" s="1282"/>
      <c r="BM55" s="1282"/>
      <c r="BN55" s="1282"/>
      <c r="BO55" s="1282"/>
      <c r="BP55" s="1281">
        <v>25.4</v>
      </c>
      <c r="BQ55" s="1281"/>
      <c r="BR55" s="1281"/>
      <c r="BS55" s="1281"/>
      <c r="BT55" s="1281"/>
      <c r="BU55" s="1281"/>
      <c r="BV55" s="1281"/>
      <c r="BW55" s="1281"/>
      <c r="BX55" s="1281">
        <v>23.4</v>
      </c>
      <c r="BY55" s="1281"/>
      <c r="BZ55" s="1281"/>
      <c r="CA55" s="1281"/>
      <c r="CB55" s="1281"/>
      <c r="CC55" s="1281"/>
      <c r="CD55" s="1281"/>
      <c r="CE55" s="1281"/>
      <c r="CF55" s="1281">
        <v>7.7</v>
      </c>
      <c r="CG55" s="1281"/>
      <c r="CH55" s="1281"/>
      <c r="CI55" s="1281"/>
      <c r="CJ55" s="1281"/>
      <c r="CK55" s="1281"/>
      <c r="CL55" s="1281"/>
      <c r="CM55" s="1281"/>
      <c r="CN55" s="1281">
        <v>3.2</v>
      </c>
      <c r="CO55" s="1281"/>
      <c r="CP55" s="1281"/>
      <c r="CQ55" s="1281"/>
      <c r="CR55" s="1281"/>
      <c r="CS55" s="1281"/>
      <c r="CT55" s="1281"/>
      <c r="CU55" s="1281"/>
      <c r="CV55" s="1281">
        <v>3.4</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608</v>
      </c>
      <c r="BC57" s="1282"/>
      <c r="BD57" s="1282"/>
      <c r="BE57" s="1282"/>
      <c r="BF57" s="1282"/>
      <c r="BG57" s="1282"/>
      <c r="BH57" s="1282"/>
      <c r="BI57" s="1282"/>
      <c r="BJ57" s="1282"/>
      <c r="BK57" s="1282"/>
      <c r="BL57" s="1282"/>
      <c r="BM57" s="1282"/>
      <c r="BN57" s="1282"/>
      <c r="BO57" s="1282"/>
      <c r="BP57" s="1281">
        <v>58.8</v>
      </c>
      <c r="BQ57" s="1281"/>
      <c r="BR57" s="1281"/>
      <c r="BS57" s="1281"/>
      <c r="BT57" s="1281"/>
      <c r="BU57" s="1281"/>
      <c r="BV57" s="1281"/>
      <c r="BW57" s="1281"/>
      <c r="BX57" s="1281">
        <v>59.2</v>
      </c>
      <c r="BY57" s="1281"/>
      <c r="BZ57" s="1281"/>
      <c r="CA57" s="1281"/>
      <c r="CB57" s="1281"/>
      <c r="CC57" s="1281"/>
      <c r="CD57" s="1281"/>
      <c r="CE57" s="1281"/>
      <c r="CF57" s="1281">
        <v>63.4</v>
      </c>
      <c r="CG57" s="1281"/>
      <c r="CH57" s="1281"/>
      <c r="CI57" s="1281"/>
      <c r="CJ57" s="1281"/>
      <c r="CK57" s="1281"/>
      <c r="CL57" s="1281"/>
      <c r="CM57" s="1281"/>
      <c r="CN57" s="1281">
        <v>63.3</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607</v>
      </c>
    </row>
    <row r="64" spans="1:109" ht="13.5" x14ac:dyDescent="0.15">
      <c r="B64" s="1274"/>
      <c r="G64" s="1311"/>
      <c r="I64" s="1313"/>
      <c r="J64" s="1313"/>
      <c r="K64" s="1313"/>
      <c r="L64" s="1313"/>
      <c r="M64" s="1313"/>
      <c r="N64" s="1312"/>
      <c r="AM64" s="1311"/>
      <c r="AN64" s="1311" t="s">
        <v>606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603</v>
      </c>
      <c r="AO73" s="1282"/>
      <c r="AP73" s="1282"/>
      <c r="AQ73" s="1282"/>
      <c r="AR73" s="1282"/>
      <c r="AS73" s="1282"/>
      <c r="AT73" s="1282"/>
      <c r="AU73" s="1282"/>
      <c r="AV73" s="1282"/>
      <c r="AW73" s="1282"/>
      <c r="AX73" s="1282"/>
      <c r="AY73" s="1282"/>
      <c r="AZ73" s="1282"/>
      <c r="BA73" s="1282"/>
      <c r="BB73" s="1282" t="s">
        <v>601</v>
      </c>
      <c r="BC73" s="1282"/>
      <c r="BD73" s="1282"/>
      <c r="BE73" s="1282"/>
      <c r="BF73" s="1282"/>
      <c r="BG73" s="1282"/>
      <c r="BH73" s="1282"/>
      <c r="BI73" s="1282"/>
      <c r="BJ73" s="1282"/>
      <c r="BK73" s="1282"/>
      <c r="BL73" s="1282"/>
      <c r="BM73" s="1282"/>
      <c r="BN73" s="1282"/>
      <c r="BO73" s="1282"/>
      <c r="BP73" s="1281">
        <v>4.5999999999999996</v>
      </c>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v>50.6</v>
      </c>
      <c r="CO73" s="1281"/>
      <c r="CP73" s="1281"/>
      <c r="CQ73" s="1281"/>
      <c r="CR73" s="1281"/>
      <c r="CS73" s="1281"/>
      <c r="CT73" s="1281"/>
      <c r="CU73" s="1281"/>
      <c r="CV73" s="1281">
        <v>43.4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600</v>
      </c>
      <c r="BC75" s="1282"/>
      <c r="BD75" s="1282"/>
      <c r="BE75" s="1282"/>
      <c r="BF75" s="1282"/>
      <c r="BG75" s="1282"/>
      <c r="BH75" s="1282"/>
      <c r="BI75" s="1282"/>
      <c r="BJ75" s="1282"/>
      <c r="BK75" s="1282"/>
      <c r="BL75" s="1282"/>
      <c r="BM75" s="1282"/>
      <c r="BN75" s="1282"/>
      <c r="BO75" s="1282"/>
      <c r="BP75" s="1281">
        <v>5.7</v>
      </c>
      <c r="BQ75" s="1281"/>
      <c r="BR75" s="1281"/>
      <c r="BS75" s="1281"/>
      <c r="BT75" s="1281"/>
      <c r="BU75" s="1281"/>
      <c r="BV75" s="1281"/>
      <c r="BW75" s="1281"/>
      <c r="BX75" s="1281">
        <v>4.9000000000000004</v>
      </c>
      <c r="BY75" s="1281"/>
      <c r="BZ75" s="1281"/>
      <c r="CA75" s="1281"/>
      <c r="CB75" s="1281"/>
      <c r="CC75" s="1281"/>
      <c r="CD75" s="1281"/>
      <c r="CE75" s="1281"/>
      <c r="CF75" s="1281">
        <v>4.5999999999999996</v>
      </c>
      <c r="CG75" s="1281"/>
      <c r="CH75" s="1281"/>
      <c r="CI75" s="1281"/>
      <c r="CJ75" s="1281"/>
      <c r="CK75" s="1281"/>
      <c r="CL75" s="1281"/>
      <c r="CM75" s="1281"/>
      <c r="CN75" s="1281">
        <v>5</v>
      </c>
      <c r="CO75" s="1281"/>
      <c r="CP75" s="1281"/>
      <c r="CQ75" s="1281"/>
      <c r="CR75" s="1281"/>
      <c r="CS75" s="1281"/>
      <c r="CT75" s="1281"/>
      <c r="CU75" s="1281"/>
      <c r="CV75" s="1281">
        <v>5.5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602</v>
      </c>
      <c r="AO77" s="1283"/>
      <c r="AP77" s="1283"/>
      <c r="AQ77" s="1283"/>
      <c r="AR77" s="1283"/>
      <c r="AS77" s="1283"/>
      <c r="AT77" s="1283"/>
      <c r="AU77" s="1283"/>
      <c r="AV77" s="1283"/>
      <c r="AW77" s="1283"/>
      <c r="AX77" s="1283"/>
      <c r="AY77" s="1283"/>
      <c r="AZ77" s="1283"/>
      <c r="BA77" s="1283"/>
      <c r="BB77" s="1282" t="s">
        <v>601</v>
      </c>
      <c r="BC77" s="1282"/>
      <c r="BD77" s="1282"/>
      <c r="BE77" s="1282"/>
      <c r="BF77" s="1282"/>
      <c r="BG77" s="1282"/>
      <c r="BH77" s="1282"/>
      <c r="BI77" s="1282"/>
      <c r="BJ77" s="1282"/>
      <c r="BK77" s="1282"/>
      <c r="BL77" s="1282"/>
      <c r="BM77" s="1282"/>
      <c r="BN77" s="1282"/>
      <c r="BO77" s="1282"/>
      <c r="BP77" s="1281">
        <v>25.4</v>
      </c>
      <c r="BQ77" s="1281"/>
      <c r="BR77" s="1281"/>
      <c r="BS77" s="1281"/>
      <c r="BT77" s="1281"/>
      <c r="BU77" s="1281"/>
      <c r="BV77" s="1281"/>
      <c r="BW77" s="1281"/>
      <c r="BX77" s="1281">
        <v>23.4</v>
      </c>
      <c r="BY77" s="1281"/>
      <c r="BZ77" s="1281"/>
      <c r="CA77" s="1281"/>
      <c r="CB77" s="1281"/>
      <c r="CC77" s="1281"/>
      <c r="CD77" s="1281"/>
      <c r="CE77" s="1281"/>
      <c r="CF77" s="1281">
        <v>7.7</v>
      </c>
      <c r="CG77" s="1281"/>
      <c r="CH77" s="1281"/>
      <c r="CI77" s="1281"/>
      <c r="CJ77" s="1281"/>
      <c r="CK77" s="1281"/>
      <c r="CL77" s="1281"/>
      <c r="CM77" s="1281"/>
      <c r="CN77" s="1281">
        <v>3.2</v>
      </c>
      <c r="CO77" s="1281"/>
      <c r="CP77" s="1281"/>
      <c r="CQ77" s="1281"/>
      <c r="CR77" s="1281"/>
      <c r="CS77" s="1281"/>
      <c r="CT77" s="1281"/>
      <c r="CU77" s="1281"/>
      <c r="CV77" s="1281">
        <v>3.4</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600</v>
      </c>
      <c r="BC79" s="1282"/>
      <c r="BD79" s="1282"/>
      <c r="BE79" s="1282"/>
      <c r="BF79" s="1282"/>
      <c r="BG79" s="1282"/>
      <c r="BH79" s="1282"/>
      <c r="BI79" s="1282"/>
      <c r="BJ79" s="1282"/>
      <c r="BK79" s="1282"/>
      <c r="BL79" s="1282"/>
      <c r="BM79" s="1282"/>
      <c r="BN79" s="1282"/>
      <c r="BO79" s="1282"/>
      <c r="BP79" s="1281">
        <v>8.6</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8.8000000000000007</v>
      </c>
      <c r="CO79" s="1281"/>
      <c r="CP79" s="1281"/>
      <c r="CQ79" s="1281"/>
      <c r="CR79" s="1281"/>
      <c r="CS79" s="1281"/>
      <c r="CT79" s="1281"/>
      <c r="CU79" s="1281"/>
      <c r="CV79" s="1281">
        <v>8.8000000000000007</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Nya3vPNTC9YP4mQZdrQFrtZqrYnUdbYpD4qANkHdnUtdK+5ZbcxTsq6WIAbO+kBtcqGbOIhOPFNVaMRm614gw==" saltValue="2uTrrwqvcmajb6DRi/5xV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Bbviar8IDqw8DAYWLJupQbSWiCqfOejkdgq3JNRIYZnbtLz2xIsnwMX5OCEzS2vuVos7bElSsJGgApY7vV8gIA==" saltValue="X+85/o9zYspZpz6Ss2W1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TsXAnvtAluVGPYhE7so1ZW/RPlEF5bfFCh0KL7rQ+H60s3oY+Rtm2zVR/yNzbyiBBURSz90XRWlyE/ndGeVtGA==" saltValue="yNsCh0fHVT9M75VyT7zj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86901</v>
      </c>
      <c r="E3" s="162"/>
      <c r="F3" s="163">
        <v>119882</v>
      </c>
      <c r="G3" s="164"/>
      <c r="H3" s="165"/>
    </row>
    <row r="4" spans="1:8" x14ac:dyDescent="0.15">
      <c r="A4" s="166"/>
      <c r="B4" s="167"/>
      <c r="C4" s="168"/>
      <c r="D4" s="169">
        <v>24073</v>
      </c>
      <c r="E4" s="170"/>
      <c r="F4" s="171">
        <v>66481</v>
      </c>
      <c r="G4" s="172"/>
      <c r="H4" s="173"/>
    </row>
    <row r="5" spans="1:8" x14ac:dyDescent="0.15">
      <c r="A5" s="154" t="s">
        <v>548</v>
      </c>
      <c r="B5" s="159"/>
      <c r="C5" s="160"/>
      <c r="D5" s="161">
        <v>91245</v>
      </c>
      <c r="E5" s="162"/>
      <c r="F5" s="163">
        <v>116162</v>
      </c>
      <c r="G5" s="164"/>
      <c r="H5" s="165"/>
    </row>
    <row r="6" spans="1:8" x14ac:dyDescent="0.15">
      <c r="A6" s="166"/>
      <c r="B6" s="167"/>
      <c r="C6" s="168"/>
      <c r="D6" s="169">
        <v>30057</v>
      </c>
      <c r="E6" s="170"/>
      <c r="F6" s="171">
        <v>61562</v>
      </c>
      <c r="G6" s="172"/>
      <c r="H6" s="173"/>
    </row>
    <row r="7" spans="1:8" x14ac:dyDescent="0.15">
      <c r="A7" s="154" t="s">
        <v>549</v>
      </c>
      <c r="B7" s="159"/>
      <c r="C7" s="160"/>
      <c r="D7" s="161">
        <v>80441</v>
      </c>
      <c r="E7" s="162"/>
      <c r="F7" s="163">
        <v>121449</v>
      </c>
      <c r="G7" s="164"/>
      <c r="H7" s="165"/>
    </row>
    <row r="8" spans="1:8" x14ac:dyDescent="0.15">
      <c r="A8" s="166"/>
      <c r="B8" s="167"/>
      <c r="C8" s="168"/>
      <c r="D8" s="169">
        <v>35709</v>
      </c>
      <c r="E8" s="170"/>
      <c r="F8" s="171">
        <v>62922</v>
      </c>
      <c r="G8" s="172"/>
      <c r="H8" s="173"/>
    </row>
    <row r="9" spans="1:8" x14ac:dyDescent="0.15">
      <c r="A9" s="154" t="s">
        <v>550</v>
      </c>
      <c r="B9" s="159"/>
      <c r="C9" s="160"/>
      <c r="D9" s="161">
        <v>233946</v>
      </c>
      <c r="E9" s="162"/>
      <c r="F9" s="163">
        <v>145139</v>
      </c>
      <c r="G9" s="164"/>
      <c r="H9" s="165"/>
    </row>
    <row r="10" spans="1:8" x14ac:dyDescent="0.15">
      <c r="A10" s="166"/>
      <c r="B10" s="167"/>
      <c r="C10" s="168"/>
      <c r="D10" s="169">
        <v>16413</v>
      </c>
      <c r="E10" s="170"/>
      <c r="F10" s="171">
        <v>83762</v>
      </c>
      <c r="G10" s="172"/>
      <c r="H10" s="173"/>
    </row>
    <row r="11" spans="1:8" x14ac:dyDescent="0.15">
      <c r="A11" s="154" t="s">
        <v>551</v>
      </c>
      <c r="B11" s="159"/>
      <c r="C11" s="160"/>
      <c r="D11" s="161">
        <v>76030</v>
      </c>
      <c r="E11" s="162"/>
      <c r="F11" s="163">
        <v>125391</v>
      </c>
      <c r="G11" s="164"/>
      <c r="H11" s="165"/>
    </row>
    <row r="12" spans="1:8" x14ac:dyDescent="0.15">
      <c r="A12" s="166"/>
      <c r="B12" s="167"/>
      <c r="C12" s="174"/>
      <c r="D12" s="169">
        <v>32775</v>
      </c>
      <c r="E12" s="170"/>
      <c r="F12" s="171">
        <v>68516</v>
      </c>
      <c r="G12" s="172"/>
      <c r="H12" s="173"/>
    </row>
    <row r="13" spans="1:8" x14ac:dyDescent="0.15">
      <c r="A13" s="154"/>
      <c r="B13" s="159"/>
      <c r="C13" s="175"/>
      <c r="D13" s="176">
        <v>113713</v>
      </c>
      <c r="E13" s="177"/>
      <c r="F13" s="178">
        <v>125605</v>
      </c>
      <c r="G13" s="179"/>
      <c r="H13" s="165"/>
    </row>
    <row r="14" spans="1:8" x14ac:dyDescent="0.15">
      <c r="A14" s="166"/>
      <c r="B14" s="167"/>
      <c r="C14" s="168"/>
      <c r="D14" s="169">
        <v>27805</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6.04</v>
      </c>
      <c r="C19" s="180">
        <f>ROUND(VALUE(SUBSTITUTE(実質収支比率等に係る経年分析!G$48,"▲","-")),2)</f>
        <v>5.12</v>
      </c>
      <c r="D19" s="180">
        <f>ROUND(VALUE(SUBSTITUTE(実質収支比率等に係る経年分析!H$48,"▲","-")),2)</f>
        <v>0.65</v>
      </c>
      <c r="E19" s="180">
        <f>ROUND(VALUE(SUBSTITUTE(実質収支比率等に係る経年分析!I$48,"▲","-")),2)</f>
        <v>4.84</v>
      </c>
      <c r="F19" s="180">
        <f>ROUND(VALUE(SUBSTITUTE(実質収支比率等に係る経年分析!J$48,"▲","-")),2)</f>
        <v>6.19</v>
      </c>
    </row>
    <row r="20" spans="1:11" x14ac:dyDescent="0.15">
      <c r="A20" s="180" t="s">
        <v>55</v>
      </c>
      <c r="B20" s="180">
        <f>ROUND(VALUE(SUBSTITUTE(実質収支比率等に係る経年分析!F$47,"▲","-")),2)</f>
        <v>48.74</v>
      </c>
      <c r="C20" s="180">
        <f>ROUND(VALUE(SUBSTITUTE(実質収支比率等に係る経年分析!G$47,"▲","-")),2)</f>
        <v>51.55</v>
      </c>
      <c r="D20" s="180">
        <f>ROUND(VALUE(SUBSTITUTE(実質収支比率等に係る経年分析!H$47,"▲","-")),2)</f>
        <v>35.119999999999997</v>
      </c>
      <c r="E20" s="180">
        <f>ROUND(VALUE(SUBSTITUTE(実質収支比率等に係る経年分析!I$47,"▲","-")),2)</f>
        <v>31.78</v>
      </c>
      <c r="F20" s="180">
        <f>ROUND(VALUE(SUBSTITUTE(実質収支比率等に係る経年分析!J$47,"▲","-")),2)</f>
        <v>30.33</v>
      </c>
    </row>
    <row r="21" spans="1:11" x14ac:dyDescent="0.15">
      <c r="A21" s="180" t="s">
        <v>56</v>
      </c>
      <c r="B21" s="180">
        <f>IF(ISNUMBER(VALUE(SUBSTITUTE(実質収支比率等に係る経年分析!F$49,"▲","-"))),ROUND(VALUE(SUBSTITUTE(実質収支比率等に係る経年分析!F$49,"▲","-")),2),NA())</f>
        <v>3.96</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-16.260000000000002</v>
      </c>
      <c r="E21" s="180">
        <f>IF(ISNUMBER(VALUE(SUBSTITUTE(実質収支比率等に係る経年分析!I$49,"▲","-"))),ROUND(VALUE(SUBSTITUTE(実質収支比率等に係る経年分析!I$49,"▲","-")),2),NA())</f>
        <v>-2.85</v>
      </c>
      <c r="F21" s="180">
        <f>IF(ISNUMBER(VALUE(SUBSTITUTE(実質収支比率等に係る経年分析!J$49,"▲","-"))),ROUND(VALUE(SUBSTITUTE(実質収支比率等に係る経年分析!J$49,"▲","-")),2),NA())</f>
        <v>2.29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睦沢町後期高齢者医療特別会計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睦沢町農業集落排水事業特別会計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かずさ有機センター特別会計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睦沢町国民健康保険特別会計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15">
      <c r="A35" s="181" t="str">
        <f>IF(連結実質赤字比率に係る赤字・黒字の構成分析!C$35="",NA(),連結実質赤字比率に係る赤字・黒字の構成分析!C$35)</f>
        <v>睦沢町介護保険特別会計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4.8899999999999997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0.55000000000000004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4.7300000000000004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233</v>
      </c>
      <c r="E42" s="182"/>
      <c r="F42" s="182"/>
      <c r="G42" s="182">
        <f>'実質公債費比率（分子）の構造'!L$52</f>
        <v>242</v>
      </c>
      <c r="H42" s="182"/>
      <c r="I42" s="182"/>
      <c r="J42" s="182">
        <f>'実質公債費比率（分子）の構造'!M$52</f>
        <v>243</v>
      </c>
      <c r="K42" s="182"/>
      <c r="L42" s="182"/>
      <c r="M42" s="182">
        <f>'実質公債費比率（分子）の構造'!N$52</f>
        <v>235</v>
      </c>
      <c r="N42" s="182"/>
      <c r="O42" s="182"/>
      <c r="P42" s="182">
        <f>'実質公債費比率（分子）の構造'!O$52</f>
        <v>234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19</v>
      </c>
      <c r="L44" s="182"/>
      <c r="M44" s="182"/>
      <c r="N44" s="182">
        <f>'実質公債費比率（分子）の構造'!O$50</f>
        <v>38</v>
      </c>
      <c r="O44" s="182"/>
      <c r="P44" s="182"/>
    </row>
    <row r="45" spans="1:16" x14ac:dyDescent="0.15">
      <c r="A45" s="182" t="s">
        <v>66</v>
      </c>
      <c r="B45" s="182">
        <f>'実質公債費比率（分子）の構造'!K$49</f>
        <v>27</v>
      </c>
      <c r="C45" s="182"/>
      <c r="D45" s="182"/>
      <c r="E45" s="182">
        <f>'実質公債費比率（分子）の構造'!L$49</f>
        <v>29</v>
      </c>
      <c r="F45" s="182"/>
      <c r="G45" s="182"/>
      <c r="H45" s="182">
        <f>'実質公債費比率（分子）の構造'!M$49</f>
        <v>33</v>
      </c>
      <c r="I45" s="182"/>
      <c r="J45" s="182"/>
      <c r="K45" s="182">
        <f>'実質公債費比率（分子）の構造'!N$49</f>
        <v>33</v>
      </c>
      <c r="L45" s="182"/>
      <c r="M45" s="182"/>
      <c r="N45" s="182">
        <f>'実質公債費比率（分子）の構造'!O$49</f>
        <v>26</v>
      </c>
      <c r="O45" s="182"/>
      <c r="P45" s="182"/>
    </row>
    <row r="46" spans="1:16" x14ac:dyDescent="0.15">
      <c r="A46" s="182" t="s">
        <v>67</v>
      </c>
      <c r="B46" s="182">
        <f>'実質公債費比率（分子）の構造'!K$48</f>
        <v>15</v>
      </c>
      <c r="C46" s="182"/>
      <c r="D46" s="182"/>
      <c r="E46" s="182">
        <f>'実質公債費比率（分子）の構造'!L$48</f>
        <v>16</v>
      </c>
      <c r="F46" s="182"/>
      <c r="G46" s="182"/>
      <c r="H46" s="182">
        <f>'実質公債費比率（分子）の構造'!M$48</f>
        <v>16</v>
      </c>
      <c r="I46" s="182"/>
      <c r="J46" s="182"/>
      <c r="K46" s="182">
        <f>'実質公債費比率（分子）の構造'!N$48</f>
        <v>16</v>
      </c>
      <c r="L46" s="182"/>
      <c r="M46" s="182"/>
      <c r="N46" s="182">
        <f>'実質公債費比率（分子）の構造'!O$48</f>
        <v>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294</v>
      </c>
      <c r="C49" s="182"/>
      <c r="D49" s="182"/>
      <c r="E49" s="182">
        <f>'実質公債費比率（分子）の構造'!L$45</f>
        <v>296</v>
      </c>
      <c r="F49" s="182"/>
      <c r="G49" s="182"/>
      <c r="H49" s="182">
        <f>'実質公債費比率（分子）の構造'!M$45</f>
        <v>288</v>
      </c>
      <c r="I49" s="182"/>
      <c r="J49" s="182"/>
      <c r="K49" s="182">
        <f>'実質公債費比率（分子）の構造'!N$45</f>
        <v>293</v>
      </c>
      <c r="L49" s="182"/>
      <c r="M49" s="182"/>
      <c r="N49" s="182">
        <f>'実質公債費比率（分子）の構造'!O$45</f>
        <v>298</v>
      </c>
      <c r="O49" s="182"/>
      <c r="P49" s="182"/>
    </row>
    <row r="50" spans="1:16" x14ac:dyDescent="0.15">
      <c r="A50" s="182" t="s">
        <v>71</v>
      </c>
      <c r="B50" s="182" t="e">
        <f>NA()</f>
        <v>#N/A</v>
      </c>
      <c r="C50" s="182">
        <f>IF(ISNUMBER('実質公債費比率（分子）の構造'!K$53),'実質公債費比率（分子）の構造'!K$53,NA())</f>
        <v>103</v>
      </c>
      <c r="D50" s="182" t="e">
        <f>NA()</f>
        <v>#N/A</v>
      </c>
      <c r="E50" s="182" t="e">
        <f>NA()</f>
        <v>#N/A</v>
      </c>
      <c r="F50" s="182">
        <f>IF(ISNUMBER('実質公債費比率（分子）の構造'!L$53),'実質公債費比率（分子）の構造'!L$53,NA())</f>
        <v>99</v>
      </c>
      <c r="G50" s="182" t="e">
        <f>NA()</f>
        <v>#N/A</v>
      </c>
      <c r="H50" s="182" t="e">
        <f>NA()</f>
        <v>#N/A</v>
      </c>
      <c r="I50" s="182">
        <f>IF(ISNUMBER('実質公債費比率（分子）の構造'!M$53),'実質公債費比率（分子）の構造'!M$53,NA())</f>
        <v>94</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143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2655</v>
      </c>
      <c r="E56" s="181"/>
      <c r="F56" s="181"/>
      <c r="G56" s="181">
        <f>'将来負担比率（分子）の構造'!J$52</f>
        <v>2615</v>
      </c>
      <c r="H56" s="181"/>
      <c r="I56" s="181"/>
      <c r="J56" s="181">
        <f>'将来負担比率（分子）の構造'!K$52</f>
        <v>2615</v>
      </c>
      <c r="K56" s="181"/>
      <c r="L56" s="181"/>
      <c r="M56" s="181">
        <f>'将来負担比率（分子）の構造'!L$52</f>
        <v>2491</v>
      </c>
      <c r="N56" s="181"/>
      <c r="O56" s="181"/>
      <c r="P56" s="181">
        <f>'将来負担比率（分子）の構造'!M$52</f>
        <v>2420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1742</v>
      </c>
      <c r="E58" s="181"/>
      <c r="F58" s="181"/>
      <c r="G58" s="181">
        <f>'将来負担比率（分子）の構造'!J$50</f>
        <v>2057</v>
      </c>
      <c r="H58" s="181"/>
      <c r="I58" s="181"/>
      <c r="J58" s="181">
        <f>'将来負担比率（分子）の構造'!K$50</f>
        <v>2109</v>
      </c>
      <c r="K58" s="181"/>
      <c r="L58" s="181"/>
      <c r="M58" s="181">
        <f>'将来負担比率（分子）の構造'!L$50</f>
        <v>1805</v>
      </c>
      <c r="N58" s="181"/>
      <c r="O58" s="181"/>
      <c r="P58" s="181">
        <f>'将来負担比率（分子）の構造'!M$50</f>
        <v>1833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1012</v>
      </c>
      <c r="C62" s="181"/>
      <c r="D62" s="181"/>
      <c r="E62" s="181">
        <f>'将来負担比率（分子）の構造'!J$45</f>
        <v>967</v>
      </c>
      <c r="F62" s="181"/>
      <c r="G62" s="181"/>
      <c r="H62" s="181">
        <f>'将来負担比率（分子）の構造'!K$45</f>
        <v>928</v>
      </c>
      <c r="I62" s="181"/>
      <c r="J62" s="181"/>
      <c r="K62" s="181">
        <f>'将来負担比率（分子）の構造'!L$45</f>
        <v>860</v>
      </c>
      <c r="L62" s="181"/>
      <c r="M62" s="181"/>
      <c r="N62" s="181">
        <f>'将来負担比率（分子）の構造'!M$45</f>
        <v>871</v>
      </c>
      <c r="O62" s="181"/>
      <c r="P62" s="181"/>
    </row>
    <row r="63" spans="1:16" x14ac:dyDescent="0.15">
      <c r="A63" s="181" t="s">
        <v>34</v>
      </c>
      <c r="B63" s="181">
        <f>'将来負担比率（分子）の構造'!I$44</f>
        <v>225</v>
      </c>
      <c r="C63" s="181"/>
      <c r="D63" s="181"/>
      <c r="E63" s="181">
        <f>'将来負担比率（分子）の構造'!J$44</f>
        <v>231</v>
      </c>
      <c r="F63" s="181"/>
      <c r="G63" s="181"/>
      <c r="H63" s="181">
        <f>'将来負担比率（分子）の構造'!K$44</f>
        <v>236</v>
      </c>
      <c r="I63" s="181"/>
      <c r="J63" s="181"/>
      <c r="K63" s="181">
        <f>'将来負担比率（分子）の構造'!L$44</f>
        <v>232</v>
      </c>
      <c r="L63" s="181"/>
      <c r="M63" s="181"/>
      <c r="N63" s="181">
        <f>'将来負担比率（分子）の構造'!M$44</f>
        <v>236</v>
      </c>
      <c r="O63" s="181"/>
      <c r="P63" s="181"/>
    </row>
    <row r="64" spans="1:16" x14ac:dyDescent="0.15">
      <c r="A64" s="181" t="s">
        <v>33</v>
      </c>
      <c r="B64" s="181">
        <f>'将来負担比率（分子）の構造'!I$43</f>
        <v>249</v>
      </c>
      <c r="C64" s="181"/>
      <c r="D64" s="181"/>
      <c r="E64" s="181">
        <f>'将来負担比率（分子）の構造'!J$43</f>
        <v>233</v>
      </c>
      <c r="F64" s="181"/>
      <c r="G64" s="181"/>
      <c r="H64" s="181">
        <f>'将来負担比率（分子）の構造'!K$43</f>
        <v>223</v>
      </c>
      <c r="I64" s="181"/>
      <c r="J64" s="181"/>
      <c r="K64" s="181">
        <f>'将来負担比率（分子）の構造'!L$43</f>
        <v>215</v>
      </c>
      <c r="L64" s="181"/>
      <c r="M64" s="181"/>
      <c r="N64" s="181">
        <f>'将来負担比率（分子）の構造'!M$43</f>
        <v>199</v>
      </c>
      <c r="O64" s="181"/>
      <c r="P64" s="181"/>
    </row>
    <row r="65" spans="1:16" x14ac:dyDescent="0.15">
      <c r="A65" s="181" t="s">
        <v>32</v>
      </c>
      <c r="B65" s="181">
        <f>'将来負担比率（分子）の構造'!I$42</f>
        <v>140</v>
      </c>
      <c r="C65" s="181"/>
      <c r="D65" s="181"/>
      <c r="E65" s="181">
        <f>'将来負担比率（分子）の構造'!J$42</f>
        <v>131</v>
      </c>
      <c r="F65" s="181"/>
      <c r="G65" s="181"/>
      <c r="H65" s="181">
        <f>'将来負担比率（分子）の構造'!K$42</f>
        <v>116</v>
      </c>
      <c r="I65" s="181"/>
      <c r="J65" s="181"/>
      <c r="K65" s="181">
        <f>'将来負担比率（分子）の構造'!L$42</f>
        <v>824</v>
      </c>
      <c r="L65" s="181"/>
      <c r="M65" s="181"/>
      <c r="N65" s="181">
        <f>'将来負担比率（分子）の構造'!M$42</f>
        <v>774</v>
      </c>
      <c r="O65" s="181"/>
      <c r="P65" s="181"/>
    </row>
    <row r="66" spans="1:16" x14ac:dyDescent="0.15">
      <c r="A66" s="181" t="s">
        <v>31</v>
      </c>
      <c r="B66" s="181">
        <f>'将来負担比率（分子）の構造'!I$41</f>
        <v>2867</v>
      </c>
      <c r="C66" s="181"/>
      <c r="D66" s="181"/>
      <c r="E66" s="181">
        <f>'将来負担比率（分子）の構造'!J$41</f>
        <v>2876</v>
      </c>
      <c r="F66" s="181"/>
      <c r="G66" s="181"/>
      <c r="H66" s="181">
        <f>'将来負担比率（分子）の構造'!K$41</f>
        <v>2857</v>
      </c>
      <c r="I66" s="181"/>
      <c r="J66" s="181"/>
      <c r="K66" s="181">
        <f>'将来負担比率（分子）の構造'!L$41</f>
        <v>3199</v>
      </c>
      <c r="L66" s="181"/>
      <c r="M66" s="181"/>
      <c r="N66" s="181">
        <f>'将来負担比率（分子）の構造'!M$41</f>
        <v>3132</v>
      </c>
      <c r="O66" s="181"/>
      <c r="P66" s="181"/>
    </row>
    <row r="67" spans="1:16" x14ac:dyDescent="0.15">
      <c r="A67" s="181" t="s">
        <v>75</v>
      </c>
      <c r="B67" s="181" t="e">
        <f>NA()</f>
        <v>#N/A</v>
      </c>
      <c r="C67" s="181">
        <f>IF(ISNUMBER('将来負担比率（分子）の構造'!I$53), IF('将来負担比率（分子）の構造'!I$53 &lt; 0, 0, '将来負担比率（分子）の構造'!I$53), NA())</f>
        <v>96</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1035</v>
      </c>
      <c r="M67" s="181" t="e">
        <f>NA()</f>
        <v>#N/A</v>
      </c>
      <c r="N67" s="181" t="e">
        <f>NA()</f>
        <v>#N/A</v>
      </c>
      <c r="O67" s="181">
        <f>IF(ISNUMBER('将来負担比率（分子）の構造'!M$53), IF('将来負担比率（分子）の構造'!M$53 &lt; 0, 0, '将来負担比率（分子）の構造'!M$53), NA())</f>
        <v>958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882</v>
      </c>
      <c r="C72" s="185">
        <f>基金残高に係る経年分析!G55</f>
        <v>724</v>
      </c>
      <c r="D72" s="185">
        <f>基金残高に係る経年分析!H55</f>
        <v>739</v>
      </c>
    </row>
    <row r="73" spans="1:16" x14ac:dyDescent="0.15">
      <c r="A73" s="184" t="s">
        <v>78</v>
      </c>
      <c r="B73" s="185">
        <f>基金残高に係る経年分析!F56</f>
        <v>46</v>
      </c>
      <c r="C73" s="185">
        <f>基金残高に係る経年分析!G56</f>
        <v>38</v>
      </c>
      <c r="D73" s="185">
        <f>基金残高に係る経年分析!H56</f>
        <v>29</v>
      </c>
    </row>
    <row r="74" spans="1:16" x14ac:dyDescent="0.15">
      <c r="A74" s="184" t="s">
        <v>79</v>
      </c>
      <c r="B74" s="185">
        <f>基金残高に係る経年分析!F57</f>
        <v>963</v>
      </c>
      <c r="C74" s="185">
        <f>基金残高に係る経年分析!G57</f>
        <v>813</v>
      </c>
      <c r="D74" s="185">
        <f>基金残高に係る経年分析!H57</f>
        <v>837</v>
      </c>
    </row>
  </sheetData>
  <sheetProtection algorithmName="SHA-512" hashValue="/XnD2uRviDlJ9BqQvOJcLp96s3SloCVdcyqZbgYPIbdkL/I7gw4yAQQzkWjaPZ0lpUgY67ZmIqLpfYkEhXNisA==" saltValue="lrWaomjKjdw2ik5jyoU6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764426</v>
      </c>
      <c r="S5" s="637"/>
      <c r="T5" s="637"/>
      <c r="U5" s="637"/>
      <c r="V5" s="637"/>
      <c r="W5" s="637"/>
      <c r="X5" s="637"/>
      <c r="Y5" s="638"/>
      <c r="Z5" s="639">
        <v>16.100000000000001</v>
      </c>
      <c r="AA5" s="639"/>
      <c r="AB5" s="639"/>
      <c r="AC5" s="639"/>
      <c r="AD5" s="640">
        <v>764426</v>
      </c>
      <c r="AE5" s="640"/>
      <c r="AF5" s="640"/>
      <c r="AG5" s="640"/>
      <c r="AH5" s="640"/>
      <c r="AI5" s="640"/>
      <c r="AJ5" s="640"/>
      <c r="AK5" s="640"/>
      <c r="AL5" s="641">
        <v>31.6</v>
      </c>
      <c r="AM5" s="642"/>
      <c r="AN5" s="642"/>
      <c r="AO5" s="643"/>
      <c r="AP5" s="633" t="s">
        <v>228</v>
      </c>
      <c r="AQ5" s="634"/>
      <c r="AR5" s="634"/>
      <c r="AS5" s="634"/>
      <c r="AT5" s="634"/>
      <c r="AU5" s="634"/>
      <c r="AV5" s="634"/>
      <c r="AW5" s="634"/>
      <c r="AX5" s="634"/>
      <c r="AY5" s="634"/>
      <c r="AZ5" s="634"/>
      <c r="BA5" s="634"/>
      <c r="BB5" s="634"/>
      <c r="BC5" s="634"/>
      <c r="BD5" s="634"/>
      <c r="BE5" s="634"/>
      <c r="BF5" s="635"/>
      <c r="BG5" s="647">
        <v>764426</v>
      </c>
      <c r="BH5" s="648"/>
      <c r="BI5" s="648"/>
      <c r="BJ5" s="648"/>
      <c r="BK5" s="648"/>
      <c r="BL5" s="648"/>
      <c r="BM5" s="648"/>
      <c r="BN5" s="649"/>
      <c r="BO5" s="650">
        <v>100</v>
      </c>
      <c r="BP5" s="650"/>
      <c r="BQ5" s="650"/>
      <c r="BR5" s="650"/>
      <c r="BS5" s="651" t="s">
        <v>229</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221</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61320</v>
      </c>
      <c r="S6" s="648"/>
      <c r="T6" s="648"/>
      <c r="U6" s="648"/>
      <c r="V6" s="648"/>
      <c r="W6" s="648"/>
      <c r="X6" s="648"/>
      <c r="Y6" s="649"/>
      <c r="Z6" s="650">
        <v>1.3</v>
      </c>
      <c r="AA6" s="650"/>
      <c r="AB6" s="650"/>
      <c r="AC6" s="650"/>
      <c r="AD6" s="651">
        <v>61320</v>
      </c>
      <c r="AE6" s="651"/>
      <c r="AF6" s="651"/>
      <c r="AG6" s="651"/>
      <c r="AH6" s="651"/>
      <c r="AI6" s="651"/>
      <c r="AJ6" s="651"/>
      <c r="AK6" s="651"/>
      <c r="AL6" s="652">
        <v>2.5</v>
      </c>
      <c r="AM6" s="653"/>
      <c r="AN6" s="653"/>
      <c r="AO6" s="654"/>
      <c r="AP6" s="644" t="s">
        <v>234</v>
      </c>
      <c r="AQ6" s="645"/>
      <c r="AR6" s="645"/>
      <c r="AS6" s="645"/>
      <c r="AT6" s="645"/>
      <c r="AU6" s="645"/>
      <c r="AV6" s="645"/>
      <c r="AW6" s="645"/>
      <c r="AX6" s="645"/>
      <c r="AY6" s="645"/>
      <c r="AZ6" s="645"/>
      <c r="BA6" s="645"/>
      <c r="BB6" s="645"/>
      <c r="BC6" s="645"/>
      <c r="BD6" s="645"/>
      <c r="BE6" s="645"/>
      <c r="BF6" s="646"/>
      <c r="BG6" s="647">
        <v>764426</v>
      </c>
      <c r="BH6" s="648"/>
      <c r="BI6" s="648"/>
      <c r="BJ6" s="648"/>
      <c r="BK6" s="648"/>
      <c r="BL6" s="648"/>
      <c r="BM6" s="648"/>
      <c r="BN6" s="649"/>
      <c r="BO6" s="650">
        <v>100</v>
      </c>
      <c r="BP6" s="650"/>
      <c r="BQ6" s="650"/>
      <c r="BR6" s="650"/>
      <c r="BS6" s="651" t="s">
        <v>129</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84157</v>
      </c>
      <c r="CS6" s="648"/>
      <c r="CT6" s="648"/>
      <c r="CU6" s="648"/>
      <c r="CV6" s="648"/>
      <c r="CW6" s="648"/>
      <c r="CX6" s="648"/>
      <c r="CY6" s="649"/>
      <c r="CZ6" s="641">
        <v>1.8</v>
      </c>
      <c r="DA6" s="642"/>
      <c r="DB6" s="642"/>
      <c r="DC6" s="661"/>
      <c r="DD6" s="656" t="s">
        <v>129</v>
      </c>
      <c r="DE6" s="648"/>
      <c r="DF6" s="648"/>
      <c r="DG6" s="648"/>
      <c r="DH6" s="648"/>
      <c r="DI6" s="648"/>
      <c r="DJ6" s="648"/>
      <c r="DK6" s="648"/>
      <c r="DL6" s="648"/>
      <c r="DM6" s="648"/>
      <c r="DN6" s="648"/>
      <c r="DO6" s="648"/>
      <c r="DP6" s="649"/>
      <c r="DQ6" s="656">
        <v>84157</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692</v>
      </c>
      <c r="S7" s="648"/>
      <c r="T7" s="648"/>
      <c r="U7" s="648"/>
      <c r="V7" s="648"/>
      <c r="W7" s="648"/>
      <c r="X7" s="648"/>
      <c r="Y7" s="649"/>
      <c r="Z7" s="650">
        <v>0</v>
      </c>
      <c r="AA7" s="650"/>
      <c r="AB7" s="650"/>
      <c r="AC7" s="650"/>
      <c r="AD7" s="651">
        <v>692</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296577</v>
      </c>
      <c r="BH7" s="648"/>
      <c r="BI7" s="648"/>
      <c r="BJ7" s="648"/>
      <c r="BK7" s="648"/>
      <c r="BL7" s="648"/>
      <c r="BM7" s="648"/>
      <c r="BN7" s="649"/>
      <c r="BO7" s="650">
        <v>38.799999999999997</v>
      </c>
      <c r="BP7" s="650"/>
      <c r="BQ7" s="650"/>
      <c r="BR7" s="650"/>
      <c r="BS7" s="651" t="s">
        <v>229</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1612275</v>
      </c>
      <c r="CS7" s="648"/>
      <c r="CT7" s="648"/>
      <c r="CU7" s="648"/>
      <c r="CV7" s="648"/>
      <c r="CW7" s="648"/>
      <c r="CX7" s="648"/>
      <c r="CY7" s="649"/>
      <c r="CZ7" s="650">
        <v>35.200000000000003</v>
      </c>
      <c r="DA7" s="650"/>
      <c r="DB7" s="650"/>
      <c r="DC7" s="650"/>
      <c r="DD7" s="656">
        <v>146158</v>
      </c>
      <c r="DE7" s="648"/>
      <c r="DF7" s="648"/>
      <c r="DG7" s="648"/>
      <c r="DH7" s="648"/>
      <c r="DI7" s="648"/>
      <c r="DJ7" s="648"/>
      <c r="DK7" s="648"/>
      <c r="DL7" s="648"/>
      <c r="DM7" s="648"/>
      <c r="DN7" s="648"/>
      <c r="DO7" s="648"/>
      <c r="DP7" s="649"/>
      <c r="DQ7" s="656">
        <v>694879</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4151</v>
      </c>
      <c r="S8" s="648"/>
      <c r="T8" s="648"/>
      <c r="U8" s="648"/>
      <c r="V8" s="648"/>
      <c r="W8" s="648"/>
      <c r="X8" s="648"/>
      <c r="Y8" s="649"/>
      <c r="Z8" s="650">
        <v>0.1</v>
      </c>
      <c r="AA8" s="650"/>
      <c r="AB8" s="650"/>
      <c r="AC8" s="650"/>
      <c r="AD8" s="651">
        <v>4151</v>
      </c>
      <c r="AE8" s="651"/>
      <c r="AF8" s="651"/>
      <c r="AG8" s="651"/>
      <c r="AH8" s="651"/>
      <c r="AI8" s="651"/>
      <c r="AJ8" s="651"/>
      <c r="AK8" s="651"/>
      <c r="AL8" s="652">
        <v>0.2</v>
      </c>
      <c r="AM8" s="653"/>
      <c r="AN8" s="653"/>
      <c r="AO8" s="654"/>
      <c r="AP8" s="644" t="s">
        <v>240</v>
      </c>
      <c r="AQ8" s="645"/>
      <c r="AR8" s="645"/>
      <c r="AS8" s="645"/>
      <c r="AT8" s="645"/>
      <c r="AU8" s="645"/>
      <c r="AV8" s="645"/>
      <c r="AW8" s="645"/>
      <c r="AX8" s="645"/>
      <c r="AY8" s="645"/>
      <c r="AZ8" s="645"/>
      <c r="BA8" s="645"/>
      <c r="BB8" s="645"/>
      <c r="BC8" s="645"/>
      <c r="BD8" s="645"/>
      <c r="BE8" s="645"/>
      <c r="BF8" s="646"/>
      <c r="BG8" s="647">
        <v>12765</v>
      </c>
      <c r="BH8" s="648"/>
      <c r="BI8" s="648"/>
      <c r="BJ8" s="648"/>
      <c r="BK8" s="648"/>
      <c r="BL8" s="648"/>
      <c r="BM8" s="648"/>
      <c r="BN8" s="649"/>
      <c r="BO8" s="650">
        <v>1.7</v>
      </c>
      <c r="BP8" s="650"/>
      <c r="BQ8" s="650"/>
      <c r="BR8" s="650"/>
      <c r="BS8" s="656" t="s">
        <v>229</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916230</v>
      </c>
      <c r="CS8" s="648"/>
      <c r="CT8" s="648"/>
      <c r="CU8" s="648"/>
      <c r="CV8" s="648"/>
      <c r="CW8" s="648"/>
      <c r="CX8" s="648"/>
      <c r="CY8" s="649"/>
      <c r="CZ8" s="650">
        <v>20</v>
      </c>
      <c r="DA8" s="650"/>
      <c r="DB8" s="650"/>
      <c r="DC8" s="650"/>
      <c r="DD8" s="656">
        <v>18647</v>
      </c>
      <c r="DE8" s="648"/>
      <c r="DF8" s="648"/>
      <c r="DG8" s="648"/>
      <c r="DH8" s="648"/>
      <c r="DI8" s="648"/>
      <c r="DJ8" s="648"/>
      <c r="DK8" s="648"/>
      <c r="DL8" s="648"/>
      <c r="DM8" s="648"/>
      <c r="DN8" s="648"/>
      <c r="DO8" s="648"/>
      <c r="DP8" s="649"/>
      <c r="DQ8" s="656">
        <v>626955</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5045</v>
      </c>
      <c r="S9" s="648"/>
      <c r="T9" s="648"/>
      <c r="U9" s="648"/>
      <c r="V9" s="648"/>
      <c r="W9" s="648"/>
      <c r="X9" s="648"/>
      <c r="Y9" s="649"/>
      <c r="Z9" s="650">
        <v>0.1</v>
      </c>
      <c r="AA9" s="650"/>
      <c r="AB9" s="650"/>
      <c r="AC9" s="650"/>
      <c r="AD9" s="651">
        <v>5045</v>
      </c>
      <c r="AE9" s="651"/>
      <c r="AF9" s="651"/>
      <c r="AG9" s="651"/>
      <c r="AH9" s="651"/>
      <c r="AI9" s="651"/>
      <c r="AJ9" s="651"/>
      <c r="AK9" s="651"/>
      <c r="AL9" s="652">
        <v>0.2</v>
      </c>
      <c r="AM9" s="653"/>
      <c r="AN9" s="653"/>
      <c r="AO9" s="654"/>
      <c r="AP9" s="644" t="s">
        <v>243</v>
      </c>
      <c r="AQ9" s="645"/>
      <c r="AR9" s="645"/>
      <c r="AS9" s="645"/>
      <c r="AT9" s="645"/>
      <c r="AU9" s="645"/>
      <c r="AV9" s="645"/>
      <c r="AW9" s="645"/>
      <c r="AX9" s="645"/>
      <c r="AY9" s="645"/>
      <c r="AZ9" s="645"/>
      <c r="BA9" s="645"/>
      <c r="BB9" s="645"/>
      <c r="BC9" s="645"/>
      <c r="BD9" s="645"/>
      <c r="BE9" s="645"/>
      <c r="BF9" s="646"/>
      <c r="BG9" s="647">
        <v>263033</v>
      </c>
      <c r="BH9" s="648"/>
      <c r="BI9" s="648"/>
      <c r="BJ9" s="648"/>
      <c r="BK9" s="648"/>
      <c r="BL9" s="648"/>
      <c r="BM9" s="648"/>
      <c r="BN9" s="649"/>
      <c r="BO9" s="650">
        <v>34.4</v>
      </c>
      <c r="BP9" s="650"/>
      <c r="BQ9" s="650"/>
      <c r="BR9" s="650"/>
      <c r="BS9" s="656" t="s">
        <v>229</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371776</v>
      </c>
      <c r="CS9" s="648"/>
      <c r="CT9" s="648"/>
      <c r="CU9" s="648"/>
      <c r="CV9" s="648"/>
      <c r="CW9" s="648"/>
      <c r="CX9" s="648"/>
      <c r="CY9" s="649"/>
      <c r="CZ9" s="650">
        <v>8.1</v>
      </c>
      <c r="DA9" s="650"/>
      <c r="DB9" s="650"/>
      <c r="DC9" s="650"/>
      <c r="DD9" s="656">
        <v>59763</v>
      </c>
      <c r="DE9" s="648"/>
      <c r="DF9" s="648"/>
      <c r="DG9" s="648"/>
      <c r="DH9" s="648"/>
      <c r="DI9" s="648"/>
      <c r="DJ9" s="648"/>
      <c r="DK9" s="648"/>
      <c r="DL9" s="648"/>
      <c r="DM9" s="648"/>
      <c r="DN9" s="648"/>
      <c r="DO9" s="648"/>
      <c r="DP9" s="649"/>
      <c r="DQ9" s="656">
        <v>289201</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229</v>
      </c>
      <c r="AA10" s="650"/>
      <c r="AB10" s="650"/>
      <c r="AC10" s="650"/>
      <c r="AD10" s="651" t="s">
        <v>229</v>
      </c>
      <c r="AE10" s="651"/>
      <c r="AF10" s="651"/>
      <c r="AG10" s="651"/>
      <c r="AH10" s="651"/>
      <c r="AI10" s="651"/>
      <c r="AJ10" s="651"/>
      <c r="AK10" s="651"/>
      <c r="AL10" s="652" t="s">
        <v>229</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13971</v>
      </c>
      <c r="BH10" s="648"/>
      <c r="BI10" s="648"/>
      <c r="BJ10" s="648"/>
      <c r="BK10" s="648"/>
      <c r="BL10" s="648"/>
      <c r="BM10" s="648"/>
      <c r="BN10" s="649"/>
      <c r="BO10" s="650">
        <v>1.8</v>
      </c>
      <c r="BP10" s="650"/>
      <c r="BQ10" s="650"/>
      <c r="BR10" s="650"/>
      <c r="BS10" s="656" t="s">
        <v>129</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t="s">
        <v>229</v>
      </c>
      <c r="CS10" s="648"/>
      <c r="CT10" s="648"/>
      <c r="CU10" s="648"/>
      <c r="CV10" s="648"/>
      <c r="CW10" s="648"/>
      <c r="CX10" s="648"/>
      <c r="CY10" s="649"/>
      <c r="CZ10" s="650" t="s">
        <v>229</v>
      </c>
      <c r="DA10" s="650"/>
      <c r="DB10" s="650"/>
      <c r="DC10" s="650"/>
      <c r="DD10" s="656" t="s">
        <v>229</v>
      </c>
      <c r="DE10" s="648"/>
      <c r="DF10" s="648"/>
      <c r="DG10" s="648"/>
      <c r="DH10" s="648"/>
      <c r="DI10" s="648"/>
      <c r="DJ10" s="648"/>
      <c r="DK10" s="648"/>
      <c r="DL10" s="648"/>
      <c r="DM10" s="648"/>
      <c r="DN10" s="648"/>
      <c r="DO10" s="648"/>
      <c r="DP10" s="649"/>
      <c r="DQ10" s="656" t="s">
        <v>129</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145289</v>
      </c>
      <c r="S11" s="648"/>
      <c r="T11" s="648"/>
      <c r="U11" s="648"/>
      <c r="V11" s="648"/>
      <c r="W11" s="648"/>
      <c r="X11" s="648"/>
      <c r="Y11" s="649"/>
      <c r="Z11" s="652">
        <v>3.1</v>
      </c>
      <c r="AA11" s="653"/>
      <c r="AB11" s="653"/>
      <c r="AC11" s="665"/>
      <c r="AD11" s="656">
        <v>145289</v>
      </c>
      <c r="AE11" s="648"/>
      <c r="AF11" s="648"/>
      <c r="AG11" s="648"/>
      <c r="AH11" s="648"/>
      <c r="AI11" s="648"/>
      <c r="AJ11" s="648"/>
      <c r="AK11" s="649"/>
      <c r="AL11" s="652">
        <v>6</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6808</v>
      </c>
      <c r="BH11" s="648"/>
      <c r="BI11" s="648"/>
      <c r="BJ11" s="648"/>
      <c r="BK11" s="648"/>
      <c r="BL11" s="648"/>
      <c r="BM11" s="648"/>
      <c r="BN11" s="649"/>
      <c r="BO11" s="650">
        <v>0.9</v>
      </c>
      <c r="BP11" s="650"/>
      <c r="BQ11" s="650"/>
      <c r="BR11" s="650"/>
      <c r="BS11" s="656" t="s">
        <v>129</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266205</v>
      </c>
      <c r="CS11" s="648"/>
      <c r="CT11" s="648"/>
      <c r="CU11" s="648"/>
      <c r="CV11" s="648"/>
      <c r="CW11" s="648"/>
      <c r="CX11" s="648"/>
      <c r="CY11" s="649"/>
      <c r="CZ11" s="650">
        <v>5.8</v>
      </c>
      <c r="DA11" s="650"/>
      <c r="DB11" s="650"/>
      <c r="DC11" s="650"/>
      <c r="DD11" s="656">
        <v>25015</v>
      </c>
      <c r="DE11" s="648"/>
      <c r="DF11" s="648"/>
      <c r="DG11" s="648"/>
      <c r="DH11" s="648"/>
      <c r="DI11" s="648"/>
      <c r="DJ11" s="648"/>
      <c r="DK11" s="648"/>
      <c r="DL11" s="648"/>
      <c r="DM11" s="648"/>
      <c r="DN11" s="648"/>
      <c r="DO11" s="648"/>
      <c r="DP11" s="649"/>
      <c r="DQ11" s="656">
        <v>124840</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66051</v>
      </c>
      <c r="S12" s="648"/>
      <c r="T12" s="648"/>
      <c r="U12" s="648"/>
      <c r="V12" s="648"/>
      <c r="W12" s="648"/>
      <c r="X12" s="648"/>
      <c r="Y12" s="649"/>
      <c r="Z12" s="650">
        <v>1.4</v>
      </c>
      <c r="AA12" s="650"/>
      <c r="AB12" s="650"/>
      <c r="AC12" s="650"/>
      <c r="AD12" s="651">
        <v>66051</v>
      </c>
      <c r="AE12" s="651"/>
      <c r="AF12" s="651"/>
      <c r="AG12" s="651"/>
      <c r="AH12" s="651"/>
      <c r="AI12" s="651"/>
      <c r="AJ12" s="651"/>
      <c r="AK12" s="651"/>
      <c r="AL12" s="652">
        <v>2.7</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392519</v>
      </c>
      <c r="BH12" s="648"/>
      <c r="BI12" s="648"/>
      <c r="BJ12" s="648"/>
      <c r="BK12" s="648"/>
      <c r="BL12" s="648"/>
      <c r="BM12" s="648"/>
      <c r="BN12" s="649"/>
      <c r="BO12" s="650">
        <v>51.3</v>
      </c>
      <c r="BP12" s="650"/>
      <c r="BQ12" s="650"/>
      <c r="BR12" s="650"/>
      <c r="BS12" s="656" t="s">
        <v>229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25570</v>
      </c>
      <c r="CS12" s="648"/>
      <c r="CT12" s="648"/>
      <c r="CU12" s="648"/>
      <c r="CV12" s="648"/>
      <c r="CW12" s="648"/>
      <c r="CX12" s="648"/>
      <c r="CY12" s="649"/>
      <c r="CZ12" s="650">
        <v>0.6</v>
      </c>
      <c r="DA12" s="650"/>
      <c r="DB12" s="650"/>
      <c r="DC12" s="650"/>
      <c r="DD12" s="656" t="s">
        <v>229</v>
      </c>
      <c r="DE12" s="648"/>
      <c r="DF12" s="648"/>
      <c r="DG12" s="648"/>
      <c r="DH12" s="648"/>
      <c r="DI12" s="648"/>
      <c r="DJ12" s="648"/>
      <c r="DK12" s="648"/>
      <c r="DL12" s="648"/>
      <c r="DM12" s="648"/>
      <c r="DN12" s="648"/>
      <c r="DO12" s="648"/>
      <c r="DP12" s="649"/>
      <c r="DQ12" s="656">
        <v>25570</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229</v>
      </c>
      <c r="AA13" s="650"/>
      <c r="AB13" s="650"/>
      <c r="AC13" s="650"/>
      <c r="AD13" s="651" t="s">
        <v>129</v>
      </c>
      <c r="AE13" s="651"/>
      <c r="AF13" s="651"/>
      <c r="AG13" s="651"/>
      <c r="AH13" s="651"/>
      <c r="AI13" s="651"/>
      <c r="AJ13" s="651"/>
      <c r="AK13" s="651"/>
      <c r="AL13" s="652" t="s">
        <v>129</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392519</v>
      </c>
      <c r="BH13" s="648"/>
      <c r="BI13" s="648"/>
      <c r="BJ13" s="648"/>
      <c r="BK13" s="648"/>
      <c r="BL13" s="648"/>
      <c r="BM13" s="648"/>
      <c r="BN13" s="649"/>
      <c r="BO13" s="650">
        <v>51.3</v>
      </c>
      <c r="BP13" s="650"/>
      <c r="BQ13" s="650"/>
      <c r="BR13" s="650"/>
      <c r="BS13" s="656" t="s">
        <v>129</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232624</v>
      </c>
      <c r="CS13" s="648"/>
      <c r="CT13" s="648"/>
      <c r="CU13" s="648"/>
      <c r="CV13" s="648"/>
      <c r="CW13" s="648"/>
      <c r="CX13" s="648"/>
      <c r="CY13" s="649"/>
      <c r="CZ13" s="650">
        <v>5.0999999999999996</v>
      </c>
      <c r="DA13" s="650"/>
      <c r="DB13" s="650"/>
      <c r="DC13" s="650"/>
      <c r="DD13" s="656">
        <v>176659</v>
      </c>
      <c r="DE13" s="648"/>
      <c r="DF13" s="648"/>
      <c r="DG13" s="648"/>
      <c r="DH13" s="648"/>
      <c r="DI13" s="648"/>
      <c r="DJ13" s="648"/>
      <c r="DK13" s="648"/>
      <c r="DL13" s="648"/>
      <c r="DM13" s="648"/>
      <c r="DN13" s="648"/>
      <c r="DO13" s="648"/>
      <c r="DP13" s="649"/>
      <c r="DQ13" s="656">
        <v>93825</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26598</v>
      </c>
      <c r="BH14" s="648"/>
      <c r="BI14" s="648"/>
      <c r="BJ14" s="648"/>
      <c r="BK14" s="648"/>
      <c r="BL14" s="648"/>
      <c r="BM14" s="648"/>
      <c r="BN14" s="649"/>
      <c r="BO14" s="650">
        <v>3.5</v>
      </c>
      <c r="BP14" s="650"/>
      <c r="BQ14" s="650"/>
      <c r="BR14" s="650"/>
      <c r="BS14" s="656" t="s">
        <v>129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186112</v>
      </c>
      <c r="CS14" s="648"/>
      <c r="CT14" s="648"/>
      <c r="CU14" s="648"/>
      <c r="CV14" s="648"/>
      <c r="CW14" s="648"/>
      <c r="CX14" s="648"/>
      <c r="CY14" s="649"/>
      <c r="CZ14" s="650">
        <v>4.0999999999999996</v>
      </c>
      <c r="DA14" s="650"/>
      <c r="DB14" s="650"/>
      <c r="DC14" s="650"/>
      <c r="DD14" s="656">
        <v>440</v>
      </c>
      <c r="DE14" s="648"/>
      <c r="DF14" s="648"/>
      <c r="DG14" s="648"/>
      <c r="DH14" s="648"/>
      <c r="DI14" s="648"/>
      <c r="DJ14" s="648"/>
      <c r="DK14" s="648"/>
      <c r="DL14" s="648"/>
      <c r="DM14" s="648"/>
      <c r="DN14" s="648"/>
      <c r="DO14" s="648"/>
      <c r="DP14" s="649"/>
      <c r="DQ14" s="656">
        <v>161033</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229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41761</v>
      </c>
      <c r="BH15" s="648"/>
      <c r="BI15" s="648"/>
      <c r="BJ15" s="648"/>
      <c r="BK15" s="648"/>
      <c r="BL15" s="648"/>
      <c r="BM15" s="648"/>
      <c r="BN15" s="649"/>
      <c r="BO15" s="650">
        <v>5.5</v>
      </c>
      <c r="BP15" s="650"/>
      <c r="BQ15" s="650"/>
      <c r="BR15" s="650"/>
      <c r="BS15" s="656" t="s">
        <v>176</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584947</v>
      </c>
      <c r="CS15" s="648"/>
      <c r="CT15" s="648"/>
      <c r="CU15" s="648"/>
      <c r="CV15" s="648"/>
      <c r="CW15" s="648"/>
      <c r="CX15" s="648"/>
      <c r="CY15" s="649"/>
      <c r="CZ15" s="650">
        <v>12.8</v>
      </c>
      <c r="DA15" s="650"/>
      <c r="DB15" s="650"/>
      <c r="DC15" s="650"/>
      <c r="DD15" s="656">
        <v>100130</v>
      </c>
      <c r="DE15" s="648"/>
      <c r="DF15" s="648"/>
      <c r="DG15" s="648"/>
      <c r="DH15" s="648"/>
      <c r="DI15" s="648"/>
      <c r="DJ15" s="648"/>
      <c r="DK15" s="648"/>
      <c r="DL15" s="648"/>
      <c r="DM15" s="648"/>
      <c r="DN15" s="648"/>
      <c r="DO15" s="648"/>
      <c r="DP15" s="649"/>
      <c r="DQ15" s="656">
        <v>442005</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7580</v>
      </c>
      <c r="S16" s="648"/>
      <c r="T16" s="648"/>
      <c r="U16" s="648"/>
      <c r="V16" s="648"/>
      <c r="W16" s="648"/>
      <c r="X16" s="648"/>
      <c r="Y16" s="649"/>
      <c r="Z16" s="650">
        <v>0.2</v>
      </c>
      <c r="AA16" s="650"/>
      <c r="AB16" s="650"/>
      <c r="AC16" s="650"/>
      <c r="AD16" s="651">
        <v>7580</v>
      </c>
      <c r="AE16" s="651"/>
      <c r="AF16" s="651"/>
      <c r="AG16" s="651"/>
      <c r="AH16" s="651"/>
      <c r="AI16" s="651"/>
      <c r="AJ16" s="651"/>
      <c r="AK16" s="651"/>
      <c r="AL16" s="652">
        <v>0.3</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v>6971</v>
      </c>
      <c r="BH16" s="648"/>
      <c r="BI16" s="648"/>
      <c r="BJ16" s="648"/>
      <c r="BK16" s="648"/>
      <c r="BL16" s="648"/>
      <c r="BM16" s="648"/>
      <c r="BN16" s="649"/>
      <c r="BO16" s="650">
        <v>0.9</v>
      </c>
      <c r="BP16" s="650"/>
      <c r="BQ16" s="650"/>
      <c r="BR16" s="650"/>
      <c r="BS16" s="656" t="s">
        <v>229</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3760</v>
      </c>
      <c r="CS16" s="648"/>
      <c r="CT16" s="648"/>
      <c r="CU16" s="648"/>
      <c r="CV16" s="648"/>
      <c r="CW16" s="648"/>
      <c r="CX16" s="648"/>
      <c r="CY16" s="649"/>
      <c r="CZ16" s="650">
        <v>0.1</v>
      </c>
      <c r="DA16" s="650"/>
      <c r="DB16" s="650"/>
      <c r="DC16" s="650"/>
      <c r="DD16" s="656" t="s">
        <v>129</v>
      </c>
      <c r="DE16" s="648"/>
      <c r="DF16" s="648"/>
      <c r="DG16" s="648"/>
      <c r="DH16" s="648"/>
      <c r="DI16" s="648"/>
      <c r="DJ16" s="648"/>
      <c r="DK16" s="648"/>
      <c r="DL16" s="648"/>
      <c r="DM16" s="648"/>
      <c r="DN16" s="648"/>
      <c r="DO16" s="648"/>
      <c r="DP16" s="649"/>
      <c r="DQ16" s="656">
        <v>1747</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1825</v>
      </c>
      <c r="S17" s="648"/>
      <c r="T17" s="648"/>
      <c r="U17" s="648"/>
      <c r="V17" s="648"/>
      <c r="W17" s="648"/>
      <c r="X17" s="648"/>
      <c r="Y17" s="649"/>
      <c r="Z17" s="650">
        <v>0</v>
      </c>
      <c r="AA17" s="650"/>
      <c r="AB17" s="650"/>
      <c r="AC17" s="650"/>
      <c r="AD17" s="651">
        <v>1825</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229</v>
      </c>
      <c r="BP17" s="650"/>
      <c r="BQ17" s="650"/>
      <c r="BR17" s="650"/>
      <c r="BS17" s="656" t="s">
        <v>129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297635</v>
      </c>
      <c r="CS17" s="648"/>
      <c r="CT17" s="648"/>
      <c r="CU17" s="648"/>
      <c r="CV17" s="648"/>
      <c r="CW17" s="648"/>
      <c r="CX17" s="648"/>
      <c r="CY17" s="649"/>
      <c r="CZ17" s="650">
        <v>6.5</v>
      </c>
      <c r="DA17" s="650"/>
      <c r="DB17" s="650"/>
      <c r="DC17" s="650"/>
      <c r="DD17" s="656" t="s">
        <v>176</v>
      </c>
      <c r="DE17" s="648"/>
      <c r="DF17" s="648"/>
      <c r="DG17" s="648"/>
      <c r="DH17" s="648"/>
      <c r="DI17" s="648"/>
      <c r="DJ17" s="648"/>
      <c r="DK17" s="648"/>
      <c r="DL17" s="648"/>
      <c r="DM17" s="648"/>
      <c r="DN17" s="648"/>
      <c r="DO17" s="648"/>
      <c r="DP17" s="649"/>
      <c r="DQ17" s="656">
        <v>297635</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8854</v>
      </c>
      <c r="S18" s="648"/>
      <c r="T18" s="648"/>
      <c r="U18" s="648"/>
      <c r="V18" s="648"/>
      <c r="W18" s="648"/>
      <c r="X18" s="648"/>
      <c r="Y18" s="649"/>
      <c r="Z18" s="650">
        <v>0.2</v>
      </c>
      <c r="AA18" s="650"/>
      <c r="AB18" s="650"/>
      <c r="AC18" s="650"/>
      <c r="AD18" s="651">
        <v>8854</v>
      </c>
      <c r="AE18" s="651"/>
      <c r="AF18" s="651"/>
      <c r="AG18" s="651"/>
      <c r="AH18" s="651"/>
      <c r="AI18" s="651"/>
      <c r="AJ18" s="651"/>
      <c r="AK18" s="651"/>
      <c r="AL18" s="652">
        <v>0.4</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229</v>
      </c>
      <c r="BP18" s="650"/>
      <c r="BQ18" s="650"/>
      <c r="BR18" s="650"/>
      <c r="BS18" s="656" t="s">
        <v>129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229</v>
      </c>
      <c r="CS18" s="648"/>
      <c r="CT18" s="648"/>
      <c r="CU18" s="648"/>
      <c r="CV18" s="648"/>
      <c r="CW18" s="648"/>
      <c r="CX18" s="648"/>
      <c r="CY18" s="649"/>
      <c r="CZ18" s="650" t="s">
        <v>229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4497</v>
      </c>
      <c r="S19" s="648"/>
      <c r="T19" s="648"/>
      <c r="U19" s="648"/>
      <c r="V19" s="648"/>
      <c r="W19" s="648"/>
      <c r="X19" s="648"/>
      <c r="Y19" s="649"/>
      <c r="Z19" s="650">
        <v>0.1</v>
      </c>
      <c r="AA19" s="650"/>
      <c r="AB19" s="650"/>
      <c r="AC19" s="650"/>
      <c r="AD19" s="651">
        <v>4497</v>
      </c>
      <c r="AE19" s="651"/>
      <c r="AF19" s="651"/>
      <c r="AG19" s="651"/>
      <c r="AH19" s="651"/>
      <c r="AI19" s="651"/>
      <c r="AJ19" s="651"/>
      <c r="AK19" s="651"/>
      <c r="AL19" s="652">
        <v>0.2</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t="s">
        <v>129</v>
      </c>
      <c r="BH19" s="648"/>
      <c r="BI19" s="648"/>
      <c r="BJ19" s="648"/>
      <c r="BK19" s="648"/>
      <c r="BL19" s="648"/>
      <c r="BM19" s="648"/>
      <c r="BN19" s="649"/>
      <c r="BO19" s="650" t="s">
        <v>229</v>
      </c>
      <c r="BP19" s="650"/>
      <c r="BQ19" s="650"/>
      <c r="BR19" s="650"/>
      <c r="BS19" s="656" t="s">
        <v>129</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229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3592</v>
      </c>
      <c r="S20" s="648"/>
      <c r="T20" s="648"/>
      <c r="U20" s="648"/>
      <c r="V20" s="648"/>
      <c r="W20" s="648"/>
      <c r="X20" s="648"/>
      <c r="Y20" s="649"/>
      <c r="Z20" s="650">
        <v>0.1</v>
      </c>
      <c r="AA20" s="650"/>
      <c r="AB20" s="650"/>
      <c r="AC20" s="650"/>
      <c r="AD20" s="651">
        <v>3592</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t="s">
        <v>129</v>
      </c>
      <c r="BH20" s="648"/>
      <c r="BI20" s="648"/>
      <c r="BJ20" s="648"/>
      <c r="BK20" s="648"/>
      <c r="BL20" s="648"/>
      <c r="BM20" s="648"/>
      <c r="BN20" s="649"/>
      <c r="BO20" s="650" t="s">
        <v>129</v>
      </c>
      <c r="BP20" s="650"/>
      <c r="BQ20" s="650"/>
      <c r="BR20" s="650"/>
      <c r="BS20" s="656" t="s">
        <v>229</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4581291</v>
      </c>
      <c r="CS20" s="648"/>
      <c r="CT20" s="648"/>
      <c r="CU20" s="648"/>
      <c r="CV20" s="648"/>
      <c r="CW20" s="648"/>
      <c r="CX20" s="648"/>
      <c r="CY20" s="649"/>
      <c r="CZ20" s="650">
        <v>100</v>
      </c>
      <c r="DA20" s="650"/>
      <c r="DB20" s="650"/>
      <c r="DC20" s="650"/>
      <c r="DD20" s="656">
        <v>526812</v>
      </c>
      <c r="DE20" s="648"/>
      <c r="DF20" s="648"/>
      <c r="DG20" s="648"/>
      <c r="DH20" s="648"/>
      <c r="DI20" s="648"/>
      <c r="DJ20" s="648"/>
      <c r="DK20" s="648"/>
      <c r="DL20" s="648"/>
      <c r="DM20" s="648"/>
      <c r="DN20" s="648"/>
      <c r="DO20" s="648"/>
      <c r="DP20" s="649"/>
      <c r="DQ20" s="656">
        <v>2841847</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765</v>
      </c>
      <c r="S21" s="648"/>
      <c r="T21" s="648"/>
      <c r="U21" s="648"/>
      <c r="V21" s="648"/>
      <c r="W21" s="648"/>
      <c r="X21" s="648"/>
      <c r="Y21" s="649"/>
      <c r="Z21" s="650">
        <v>0</v>
      </c>
      <c r="AA21" s="650"/>
      <c r="AB21" s="650"/>
      <c r="AC21" s="650"/>
      <c r="AD21" s="651">
        <v>765</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229</v>
      </c>
      <c r="BH21" s="648"/>
      <c r="BI21" s="648"/>
      <c r="BJ21" s="648"/>
      <c r="BK21" s="648"/>
      <c r="BL21" s="648"/>
      <c r="BM21" s="648"/>
      <c r="BN21" s="649"/>
      <c r="BO21" s="650" t="s">
        <v>229</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1376232</v>
      </c>
      <c r="S22" s="648"/>
      <c r="T22" s="648"/>
      <c r="U22" s="648"/>
      <c r="V22" s="648"/>
      <c r="W22" s="648"/>
      <c r="X22" s="648"/>
      <c r="Y22" s="649"/>
      <c r="Z22" s="650">
        <v>29</v>
      </c>
      <c r="AA22" s="650"/>
      <c r="AB22" s="650"/>
      <c r="AC22" s="650"/>
      <c r="AD22" s="651">
        <v>1291982</v>
      </c>
      <c r="AE22" s="651"/>
      <c r="AF22" s="651"/>
      <c r="AG22" s="651"/>
      <c r="AH22" s="651"/>
      <c r="AI22" s="651"/>
      <c r="AJ22" s="651"/>
      <c r="AK22" s="651"/>
      <c r="AL22" s="652">
        <v>53.4</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1291982</v>
      </c>
      <c r="S23" s="648"/>
      <c r="T23" s="648"/>
      <c r="U23" s="648"/>
      <c r="V23" s="648"/>
      <c r="W23" s="648"/>
      <c r="X23" s="648"/>
      <c r="Y23" s="649"/>
      <c r="Z23" s="650">
        <v>27.2</v>
      </c>
      <c r="AA23" s="650"/>
      <c r="AB23" s="650"/>
      <c r="AC23" s="650"/>
      <c r="AD23" s="651">
        <v>1291982</v>
      </c>
      <c r="AE23" s="651"/>
      <c r="AF23" s="651"/>
      <c r="AG23" s="651"/>
      <c r="AH23" s="651"/>
      <c r="AI23" s="651"/>
      <c r="AJ23" s="651"/>
      <c r="AK23" s="651"/>
      <c r="AL23" s="652">
        <v>53.4</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229</v>
      </c>
      <c r="BH23" s="648"/>
      <c r="BI23" s="648"/>
      <c r="BJ23" s="648"/>
      <c r="BK23" s="648"/>
      <c r="BL23" s="648"/>
      <c r="BM23" s="648"/>
      <c r="BN23" s="649"/>
      <c r="BO23" s="650" t="s">
        <v>129</v>
      </c>
      <c r="BP23" s="650"/>
      <c r="BQ23" s="650"/>
      <c r="BR23" s="650"/>
      <c r="BS23" s="656" t="s">
        <v>229</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84241</v>
      </c>
      <c r="S24" s="648"/>
      <c r="T24" s="648"/>
      <c r="U24" s="648"/>
      <c r="V24" s="648"/>
      <c r="W24" s="648"/>
      <c r="X24" s="648"/>
      <c r="Y24" s="649"/>
      <c r="Z24" s="650">
        <v>1.8</v>
      </c>
      <c r="AA24" s="650"/>
      <c r="AB24" s="650"/>
      <c r="AC24" s="650"/>
      <c r="AD24" s="651" t="s">
        <v>229</v>
      </c>
      <c r="AE24" s="651"/>
      <c r="AF24" s="651"/>
      <c r="AG24" s="651"/>
      <c r="AH24" s="651"/>
      <c r="AI24" s="651"/>
      <c r="AJ24" s="651"/>
      <c r="AK24" s="651"/>
      <c r="AL24" s="652" t="s">
        <v>129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129</v>
      </c>
      <c r="BP24" s="650"/>
      <c r="BQ24" s="650"/>
      <c r="BR24" s="650"/>
      <c r="BS24" s="656" t="s">
        <v>229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1532466</v>
      </c>
      <c r="CS24" s="637"/>
      <c r="CT24" s="637"/>
      <c r="CU24" s="637"/>
      <c r="CV24" s="637"/>
      <c r="CW24" s="637"/>
      <c r="CX24" s="637"/>
      <c r="CY24" s="638"/>
      <c r="CZ24" s="641">
        <v>33.5</v>
      </c>
      <c r="DA24" s="642"/>
      <c r="DB24" s="642"/>
      <c r="DC24" s="661"/>
      <c r="DD24" s="686">
        <v>1265167</v>
      </c>
      <c r="DE24" s="637"/>
      <c r="DF24" s="637"/>
      <c r="DG24" s="637"/>
      <c r="DH24" s="637"/>
      <c r="DI24" s="637"/>
      <c r="DJ24" s="637"/>
      <c r="DK24" s="638"/>
      <c r="DL24" s="686">
        <v>1198734</v>
      </c>
      <c r="DM24" s="637"/>
      <c r="DN24" s="637"/>
      <c r="DO24" s="637"/>
      <c r="DP24" s="637"/>
      <c r="DQ24" s="637"/>
      <c r="DR24" s="637"/>
      <c r="DS24" s="637"/>
      <c r="DT24" s="637"/>
      <c r="DU24" s="637"/>
      <c r="DV24" s="638"/>
      <c r="DW24" s="641">
        <v>47.6</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9</v>
      </c>
      <c r="S25" s="648"/>
      <c r="T25" s="648"/>
      <c r="U25" s="648"/>
      <c r="V25" s="648"/>
      <c r="W25" s="648"/>
      <c r="X25" s="648"/>
      <c r="Y25" s="649"/>
      <c r="Z25" s="650">
        <v>0</v>
      </c>
      <c r="AA25" s="650"/>
      <c r="AB25" s="650"/>
      <c r="AC25" s="650"/>
      <c r="AD25" s="651" t="s">
        <v>229</v>
      </c>
      <c r="AE25" s="651"/>
      <c r="AF25" s="651"/>
      <c r="AG25" s="651"/>
      <c r="AH25" s="651"/>
      <c r="AI25" s="651"/>
      <c r="AJ25" s="651"/>
      <c r="AK25" s="651"/>
      <c r="AL25" s="652" t="s">
        <v>129</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854678</v>
      </c>
      <c r="CS25" s="683"/>
      <c r="CT25" s="683"/>
      <c r="CU25" s="683"/>
      <c r="CV25" s="683"/>
      <c r="CW25" s="683"/>
      <c r="CX25" s="683"/>
      <c r="CY25" s="684"/>
      <c r="CZ25" s="652">
        <v>18.7</v>
      </c>
      <c r="DA25" s="681"/>
      <c r="DB25" s="681"/>
      <c r="DC25" s="685"/>
      <c r="DD25" s="656">
        <v>810661</v>
      </c>
      <c r="DE25" s="683"/>
      <c r="DF25" s="683"/>
      <c r="DG25" s="683"/>
      <c r="DH25" s="683"/>
      <c r="DI25" s="683"/>
      <c r="DJ25" s="683"/>
      <c r="DK25" s="684"/>
      <c r="DL25" s="656">
        <v>778649</v>
      </c>
      <c r="DM25" s="683"/>
      <c r="DN25" s="683"/>
      <c r="DO25" s="683"/>
      <c r="DP25" s="683"/>
      <c r="DQ25" s="683"/>
      <c r="DR25" s="683"/>
      <c r="DS25" s="683"/>
      <c r="DT25" s="683"/>
      <c r="DU25" s="683"/>
      <c r="DV25" s="684"/>
      <c r="DW25" s="652">
        <v>30.9</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2441467</v>
      </c>
      <c r="S26" s="648"/>
      <c r="T26" s="648"/>
      <c r="U26" s="648"/>
      <c r="V26" s="648"/>
      <c r="W26" s="648"/>
      <c r="X26" s="648"/>
      <c r="Y26" s="649"/>
      <c r="Z26" s="650">
        <v>51.4</v>
      </c>
      <c r="AA26" s="650"/>
      <c r="AB26" s="650"/>
      <c r="AC26" s="650"/>
      <c r="AD26" s="651">
        <v>2357217</v>
      </c>
      <c r="AE26" s="651"/>
      <c r="AF26" s="651"/>
      <c r="AG26" s="651"/>
      <c r="AH26" s="651"/>
      <c r="AI26" s="651"/>
      <c r="AJ26" s="651"/>
      <c r="AK26" s="651"/>
      <c r="AL26" s="652">
        <v>97.4</v>
      </c>
      <c r="AM26" s="653"/>
      <c r="AN26" s="653"/>
      <c r="AO26" s="654"/>
      <c r="AP26" s="666" t="s">
        <v>297</v>
      </c>
      <c r="AQ26" s="696"/>
      <c r="AR26" s="696"/>
      <c r="AS26" s="696"/>
      <c r="AT26" s="696"/>
      <c r="AU26" s="696"/>
      <c r="AV26" s="696"/>
      <c r="AW26" s="696"/>
      <c r="AX26" s="696"/>
      <c r="AY26" s="696"/>
      <c r="AZ26" s="696"/>
      <c r="BA26" s="696"/>
      <c r="BB26" s="696"/>
      <c r="BC26" s="696"/>
      <c r="BD26" s="696"/>
      <c r="BE26" s="696"/>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512401</v>
      </c>
      <c r="CS26" s="648"/>
      <c r="CT26" s="648"/>
      <c r="CU26" s="648"/>
      <c r="CV26" s="648"/>
      <c r="CW26" s="648"/>
      <c r="CX26" s="648"/>
      <c r="CY26" s="649"/>
      <c r="CZ26" s="652">
        <v>11.2</v>
      </c>
      <c r="DA26" s="681"/>
      <c r="DB26" s="681"/>
      <c r="DC26" s="685"/>
      <c r="DD26" s="656">
        <v>472442</v>
      </c>
      <c r="DE26" s="648"/>
      <c r="DF26" s="648"/>
      <c r="DG26" s="648"/>
      <c r="DH26" s="648"/>
      <c r="DI26" s="648"/>
      <c r="DJ26" s="648"/>
      <c r="DK26" s="649"/>
      <c r="DL26" s="656" t="s">
        <v>129</v>
      </c>
      <c r="DM26" s="648"/>
      <c r="DN26" s="648"/>
      <c r="DO26" s="648"/>
      <c r="DP26" s="648"/>
      <c r="DQ26" s="648"/>
      <c r="DR26" s="648"/>
      <c r="DS26" s="648"/>
      <c r="DT26" s="648"/>
      <c r="DU26" s="648"/>
      <c r="DV26" s="649"/>
      <c r="DW26" s="652" t="s">
        <v>229</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1633</v>
      </c>
      <c r="S27" s="648"/>
      <c r="T27" s="648"/>
      <c r="U27" s="648"/>
      <c r="V27" s="648"/>
      <c r="W27" s="648"/>
      <c r="X27" s="648"/>
      <c r="Y27" s="649"/>
      <c r="Z27" s="650">
        <v>0</v>
      </c>
      <c r="AA27" s="650"/>
      <c r="AB27" s="650"/>
      <c r="AC27" s="650"/>
      <c r="AD27" s="651">
        <v>1633</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764426</v>
      </c>
      <c r="BH27" s="648"/>
      <c r="BI27" s="648"/>
      <c r="BJ27" s="648"/>
      <c r="BK27" s="648"/>
      <c r="BL27" s="648"/>
      <c r="BM27" s="648"/>
      <c r="BN27" s="649"/>
      <c r="BO27" s="650">
        <v>100</v>
      </c>
      <c r="BP27" s="650"/>
      <c r="BQ27" s="650"/>
      <c r="BR27" s="650"/>
      <c r="BS27" s="656" t="s">
        <v>129</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380153</v>
      </c>
      <c r="CS27" s="683"/>
      <c r="CT27" s="683"/>
      <c r="CU27" s="683"/>
      <c r="CV27" s="683"/>
      <c r="CW27" s="683"/>
      <c r="CX27" s="683"/>
      <c r="CY27" s="684"/>
      <c r="CZ27" s="652">
        <v>8.3000000000000007</v>
      </c>
      <c r="DA27" s="681"/>
      <c r="DB27" s="681"/>
      <c r="DC27" s="685"/>
      <c r="DD27" s="656">
        <v>156871</v>
      </c>
      <c r="DE27" s="683"/>
      <c r="DF27" s="683"/>
      <c r="DG27" s="683"/>
      <c r="DH27" s="683"/>
      <c r="DI27" s="683"/>
      <c r="DJ27" s="683"/>
      <c r="DK27" s="684"/>
      <c r="DL27" s="656">
        <v>122450</v>
      </c>
      <c r="DM27" s="683"/>
      <c r="DN27" s="683"/>
      <c r="DO27" s="683"/>
      <c r="DP27" s="683"/>
      <c r="DQ27" s="683"/>
      <c r="DR27" s="683"/>
      <c r="DS27" s="683"/>
      <c r="DT27" s="683"/>
      <c r="DU27" s="683"/>
      <c r="DV27" s="684"/>
      <c r="DW27" s="652">
        <v>4.9000000000000004</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37566</v>
      </c>
      <c r="S28" s="648"/>
      <c r="T28" s="648"/>
      <c r="U28" s="648"/>
      <c r="V28" s="648"/>
      <c r="W28" s="648"/>
      <c r="X28" s="648"/>
      <c r="Y28" s="649"/>
      <c r="Z28" s="650">
        <v>0.8</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297635</v>
      </c>
      <c r="CS28" s="648"/>
      <c r="CT28" s="648"/>
      <c r="CU28" s="648"/>
      <c r="CV28" s="648"/>
      <c r="CW28" s="648"/>
      <c r="CX28" s="648"/>
      <c r="CY28" s="649"/>
      <c r="CZ28" s="652">
        <v>6.5</v>
      </c>
      <c r="DA28" s="681"/>
      <c r="DB28" s="681"/>
      <c r="DC28" s="685"/>
      <c r="DD28" s="656">
        <v>297635</v>
      </c>
      <c r="DE28" s="648"/>
      <c r="DF28" s="648"/>
      <c r="DG28" s="648"/>
      <c r="DH28" s="648"/>
      <c r="DI28" s="648"/>
      <c r="DJ28" s="648"/>
      <c r="DK28" s="649"/>
      <c r="DL28" s="656">
        <v>297635</v>
      </c>
      <c r="DM28" s="648"/>
      <c r="DN28" s="648"/>
      <c r="DO28" s="648"/>
      <c r="DP28" s="648"/>
      <c r="DQ28" s="648"/>
      <c r="DR28" s="648"/>
      <c r="DS28" s="648"/>
      <c r="DT28" s="648"/>
      <c r="DU28" s="648"/>
      <c r="DV28" s="649"/>
      <c r="DW28" s="652">
        <v>11.8</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125007</v>
      </c>
      <c r="S29" s="648"/>
      <c r="T29" s="648"/>
      <c r="U29" s="648"/>
      <c r="V29" s="648"/>
      <c r="W29" s="648"/>
      <c r="X29" s="648"/>
      <c r="Y29" s="649"/>
      <c r="Z29" s="650">
        <v>2.6</v>
      </c>
      <c r="AA29" s="650"/>
      <c r="AB29" s="650"/>
      <c r="AC29" s="650"/>
      <c r="AD29" s="651">
        <v>52798</v>
      </c>
      <c r="AE29" s="651"/>
      <c r="AF29" s="651"/>
      <c r="AG29" s="651"/>
      <c r="AH29" s="651"/>
      <c r="AI29" s="651"/>
      <c r="AJ29" s="651"/>
      <c r="AK29" s="651"/>
      <c r="AL29" s="652">
        <v>2.2000000000000002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306</v>
      </c>
      <c r="CG29" s="663"/>
      <c r="CH29" s="663"/>
      <c r="CI29" s="663"/>
      <c r="CJ29" s="663"/>
      <c r="CK29" s="663"/>
      <c r="CL29" s="663"/>
      <c r="CM29" s="663"/>
      <c r="CN29" s="663"/>
      <c r="CO29" s="663"/>
      <c r="CP29" s="663"/>
      <c r="CQ29" s="664"/>
      <c r="CR29" s="647">
        <v>297635</v>
      </c>
      <c r="CS29" s="683"/>
      <c r="CT29" s="683"/>
      <c r="CU29" s="683"/>
      <c r="CV29" s="683"/>
      <c r="CW29" s="683"/>
      <c r="CX29" s="683"/>
      <c r="CY29" s="684"/>
      <c r="CZ29" s="652">
        <v>6.5</v>
      </c>
      <c r="DA29" s="681"/>
      <c r="DB29" s="681"/>
      <c r="DC29" s="685"/>
      <c r="DD29" s="656">
        <v>297635</v>
      </c>
      <c r="DE29" s="683"/>
      <c r="DF29" s="683"/>
      <c r="DG29" s="683"/>
      <c r="DH29" s="683"/>
      <c r="DI29" s="683"/>
      <c r="DJ29" s="683"/>
      <c r="DK29" s="684"/>
      <c r="DL29" s="656">
        <v>297635</v>
      </c>
      <c r="DM29" s="683"/>
      <c r="DN29" s="683"/>
      <c r="DO29" s="683"/>
      <c r="DP29" s="683"/>
      <c r="DQ29" s="683"/>
      <c r="DR29" s="683"/>
      <c r="DS29" s="683"/>
      <c r="DT29" s="683"/>
      <c r="DU29" s="683"/>
      <c r="DV29" s="684"/>
      <c r="DW29" s="652">
        <v>11.8</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3426</v>
      </c>
      <c r="S30" s="648"/>
      <c r="T30" s="648"/>
      <c r="U30" s="648"/>
      <c r="V30" s="648"/>
      <c r="W30" s="648"/>
      <c r="X30" s="648"/>
      <c r="Y30" s="649"/>
      <c r="Z30" s="650">
        <v>0.1</v>
      </c>
      <c r="AA30" s="650"/>
      <c r="AB30" s="650"/>
      <c r="AC30" s="650"/>
      <c r="AD30" s="651">
        <v>5</v>
      </c>
      <c r="AE30" s="651"/>
      <c r="AF30" s="651"/>
      <c r="AG30" s="651"/>
      <c r="AH30" s="651"/>
      <c r="AI30" s="651"/>
      <c r="AJ30" s="651"/>
      <c r="AK30" s="651"/>
      <c r="AL30" s="652">
        <v>0</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89"/>
      <c r="CE30" s="690"/>
      <c r="CF30" s="662" t="s">
        <v>310</v>
      </c>
      <c r="CG30" s="663"/>
      <c r="CH30" s="663"/>
      <c r="CI30" s="663"/>
      <c r="CJ30" s="663"/>
      <c r="CK30" s="663"/>
      <c r="CL30" s="663"/>
      <c r="CM30" s="663"/>
      <c r="CN30" s="663"/>
      <c r="CO30" s="663"/>
      <c r="CP30" s="663"/>
      <c r="CQ30" s="664"/>
      <c r="CR30" s="647">
        <v>284807</v>
      </c>
      <c r="CS30" s="648"/>
      <c r="CT30" s="648"/>
      <c r="CU30" s="648"/>
      <c r="CV30" s="648"/>
      <c r="CW30" s="648"/>
      <c r="CX30" s="648"/>
      <c r="CY30" s="649"/>
      <c r="CZ30" s="652">
        <v>6.2</v>
      </c>
      <c r="DA30" s="681"/>
      <c r="DB30" s="681"/>
      <c r="DC30" s="685"/>
      <c r="DD30" s="656">
        <v>284807</v>
      </c>
      <c r="DE30" s="648"/>
      <c r="DF30" s="648"/>
      <c r="DG30" s="648"/>
      <c r="DH30" s="648"/>
      <c r="DI30" s="648"/>
      <c r="DJ30" s="648"/>
      <c r="DK30" s="649"/>
      <c r="DL30" s="656">
        <v>284807</v>
      </c>
      <c r="DM30" s="648"/>
      <c r="DN30" s="648"/>
      <c r="DO30" s="648"/>
      <c r="DP30" s="648"/>
      <c r="DQ30" s="648"/>
      <c r="DR30" s="648"/>
      <c r="DS30" s="648"/>
      <c r="DT30" s="648"/>
      <c r="DU30" s="648"/>
      <c r="DV30" s="649"/>
      <c r="DW30" s="652">
        <v>11.3</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1220453</v>
      </c>
      <c r="S31" s="648"/>
      <c r="T31" s="648"/>
      <c r="U31" s="648"/>
      <c r="V31" s="648"/>
      <c r="W31" s="648"/>
      <c r="X31" s="648"/>
      <c r="Y31" s="649"/>
      <c r="Z31" s="650">
        <v>25.7</v>
      </c>
      <c r="AA31" s="650"/>
      <c r="AB31" s="650"/>
      <c r="AC31" s="650"/>
      <c r="AD31" s="651" t="s">
        <v>129</v>
      </c>
      <c r="AE31" s="651"/>
      <c r="AF31" s="651"/>
      <c r="AG31" s="651"/>
      <c r="AH31" s="651"/>
      <c r="AI31" s="651"/>
      <c r="AJ31" s="651"/>
      <c r="AK31" s="651"/>
      <c r="AL31" s="652" t="s">
        <v>129</v>
      </c>
      <c r="AM31" s="653"/>
      <c r="AN31" s="653"/>
      <c r="AO31" s="654"/>
      <c r="AP31" s="704" t="s">
        <v>312</v>
      </c>
      <c r="AQ31" s="705"/>
      <c r="AR31" s="705"/>
      <c r="AS31" s="705"/>
      <c r="AT31" s="710" t="s">
        <v>313</v>
      </c>
      <c r="AU31" s="231"/>
      <c r="AV31" s="231"/>
      <c r="AW31" s="231"/>
      <c r="AX31" s="633" t="s">
        <v>190</v>
      </c>
      <c r="AY31" s="634"/>
      <c r="AZ31" s="634"/>
      <c r="BA31" s="634"/>
      <c r="BB31" s="634"/>
      <c r="BC31" s="634"/>
      <c r="BD31" s="634"/>
      <c r="BE31" s="634"/>
      <c r="BF31" s="635"/>
      <c r="BG31" s="715">
        <v>98.4</v>
      </c>
      <c r="BH31" s="702"/>
      <c r="BI31" s="702"/>
      <c r="BJ31" s="702"/>
      <c r="BK31" s="702"/>
      <c r="BL31" s="702"/>
      <c r="BM31" s="642">
        <v>94.4</v>
      </c>
      <c r="BN31" s="702"/>
      <c r="BO31" s="702"/>
      <c r="BP31" s="702"/>
      <c r="BQ31" s="703"/>
      <c r="BR31" s="715">
        <v>98.3</v>
      </c>
      <c r="BS31" s="702"/>
      <c r="BT31" s="702"/>
      <c r="BU31" s="702"/>
      <c r="BV31" s="702"/>
      <c r="BW31" s="702"/>
      <c r="BX31" s="642">
        <v>93.8</v>
      </c>
      <c r="BY31" s="702"/>
      <c r="BZ31" s="702"/>
      <c r="CA31" s="702"/>
      <c r="CB31" s="703"/>
      <c r="CD31" s="689"/>
      <c r="CE31" s="690"/>
      <c r="CF31" s="662" t="s">
        <v>314</v>
      </c>
      <c r="CG31" s="663"/>
      <c r="CH31" s="663"/>
      <c r="CI31" s="663"/>
      <c r="CJ31" s="663"/>
      <c r="CK31" s="663"/>
      <c r="CL31" s="663"/>
      <c r="CM31" s="663"/>
      <c r="CN31" s="663"/>
      <c r="CO31" s="663"/>
      <c r="CP31" s="663"/>
      <c r="CQ31" s="664"/>
      <c r="CR31" s="647">
        <v>12828</v>
      </c>
      <c r="CS31" s="683"/>
      <c r="CT31" s="683"/>
      <c r="CU31" s="683"/>
      <c r="CV31" s="683"/>
      <c r="CW31" s="683"/>
      <c r="CX31" s="683"/>
      <c r="CY31" s="684"/>
      <c r="CZ31" s="652">
        <v>0.3</v>
      </c>
      <c r="DA31" s="681"/>
      <c r="DB31" s="681"/>
      <c r="DC31" s="685"/>
      <c r="DD31" s="656">
        <v>12828</v>
      </c>
      <c r="DE31" s="683"/>
      <c r="DF31" s="683"/>
      <c r="DG31" s="683"/>
      <c r="DH31" s="683"/>
      <c r="DI31" s="683"/>
      <c r="DJ31" s="683"/>
      <c r="DK31" s="684"/>
      <c r="DL31" s="656">
        <v>12828</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315</v>
      </c>
      <c r="C32" s="694"/>
      <c r="D32" s="694"/>
      <c r="E32" s="694"/>
      <c r="F32" s="694"/>
      <c r="G32" s="694"/>
      <c r="H32" s="694"/>
      <c r="I32" s="694"/>
      <c r="J32" s="694"/>
      <c r="K32" s="694"/>
      <c r="L32" s="694"/>
      <c r="M32" s="694"/>
      <c r="N32" s="694"/>
      <c r="O32" s="694"/>
      <c r="P32" s="694"/>
      <c r="Q32" s="695"/>
      <c r="R32" s="647" t="s">
        <v>129</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229</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98.5</v>
      </c>
      <c r="BH32" s="683"/>
      <c r="BI32" s="683"/>
      <c r="BJ32" s="683"/>
      <c r="BK32" s="683"/>
      <c r="BL32" s="683"/>
      <c r="BM32" s="653">
        <v>94.4</v>
      </c>
      <c r="BN32" s="713"/>
      <c r="BO32" s="713"/>
      <c r="BP32" s="713"/>
      <c r="BQ32" s="714"/>
      <c r="BR32" s="716">
        <v>98.5</v>
      </c>
      <c r="BS32" s="683"/>
      <c r="BT32" s="683"/>
      <c r="BU32" s="683"/>
      <c r="BV32" s="683"/>
      <c r="BW32" s="683"/>
      <c r="BX32" s="653">
        <v>94.6</v>
      </c>
      <c r="BY32" s="713"/>
      <c r="BZ32" s="713"/>
      <c r="CA32" s="713"/>
      <c r="CB32" s="714"/>
      <c r="CD32" s="691"/>
      <c r="CE32" s="692"/>
      <c r="CF32" s="662" t="s">
        <v>318</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129</v>
      </c>
      <c r="DA32" s="681"/>
      <c r="DB32" s="681"/>
      <c r="DC32" s="685"/>
      <c r="DD32" s="656" t="s">
        <v>229</v>
      </c>
      <c r="DE32" s="648"/>
      <c r="DF32" s="648"/>
      <c r="DG32" s="648"/>
      <c r="DH32" s="648"/>
      <c r="DI32" s="648"/>
      <c r="DJ32" s="648"/>
      <c r="DK32" s="649"/>
      <c r="DL32" s="656" t="s">
        <v>129</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317890</v>
      </c>
      <c r="S33" s="648"/>
      <c r="T33" s="648"/>
      <c r="U33" s="648"/>
      <c r="V33" s="648"/>
      <c r="W33" s="648"/>
      <c r="X33" s="648"/>
      <c r="Y33" s="649"/>
      <c r="Z33" s="650">
        <v>6.7</v>
      </c>
      <c r="AA33" s="650"/>
      <c r="AB33" s="650"/>
      <c r="AC33" s="650"/>
      <c r="AD33" s="651" t="s">
        <v>176</v>
      </c>
      <c r="AE33" s="651"/>
      <c r="AF33" s="651"/>
      <c r="AG33" s="651"/>
      <c r="AH33" s="651"/>
      <c r="AI33" s="651"/>
      <c r="AJ33" s="651"/>
      <c r="AK33" s="651"/>
      <c r="AL33" s="652" t="s">
        <v>129</v>
      </c>
      <c r="AM33" s="653"/>
      <c r="AN33" s="653"/>
      <c r="AO33" s="654"/>
      <c r="AP33" s="708"/>
      <c r="AQ33" s="709"/>
      <c r="AR33" s="709"/>
      <c r="AS33" s="709"/>
      <c r="AT33" s="712"/>
      <c r="AU33" s="232"/>
      <c r="AV33" s="232"/>
      <c r="AW33" s="232"/>
      <c r="AX33" s="697" t="s">
        <v>320</v>
      </c>
      <c r="AY33" s="698"/>
      <c r="AZ33" s="698"/>
      <c r="BA33" s="698"/>
      <c r="BB33" s="698"/>
      <c r="BC33" s="698"/>
      <c r="BD33" s="698"/>
      <c r="BE33" s="698"/>
      <c r="BF33" s="699"/>
      <c r="BG33" s="717">
        <v>98.2</v>
      </c>
      <c r="BH33" s="718"/>
      <c r="BI33" s="718"/>
      <c r="BJ33" s="718"/>
      <c r="BK33" s="718"/>
      <c r="BL33" s="718"/>
      <c r="BM33" s="719">
        <v>93.8</v>
      </c>
      <c r="BN33" s="718"/>
      <c r="BO33" s="718"/>
      <c r="BP33" s="718"/>
      <c r="BQ33" s="720"/>
      <c r="BR33" s="717">
        <v>98.1</v>
      </c>
      <c r="BS33" s="718"/>
      <c r="BT33" s="718"/>
      <c r="BU33" s="718"/>
      <c r="BV33" s="718"/>
      <c r="BW33" s="718"/>
      <c r="BX33" s="719">
        <v>92.6</v>
      </c>
      <c r="BY33" s="718"/>
      <c r="BZ33" s="718"/>
      <c r="CA33" s="718"/>
      <c r="CB33" s="720"/>
      <c r="CD33" s="662" t="s">
        <v>321</v>
      </c>
      <c r="CE33" s="663"/>
      <c r="CF33" s="663"/>
      <c r="CG33" s="663"/>
      <c r="CH33" s="663"/>
      <c r="CI33" s="663"/>
      <c r="CJ33" s="663"/>
      <c r="CK33" s="663"/>
      <c r="CL33" s="663"/>
      <c r="CM33" s="663"/>
      <c r="CN33" s="663"/>
      <c r="CO33" s="663"/>
      <c r="CP33" s="663"/>
      <c r="CQ33" s="664"/>
      <c r="CR33" s="647">
        <v>2518253</v>
      </c>
      <c r="CS33" s="683"/>
      <c r="CT33" s="683"/>
      <c r="CU33" s="683"/>
      <c r="CV33" s="683"/>
      <c r="CW33" s="683"/>
      <c r="CX33" s="683"/>
      <c r="CY33" s="684"/>
      <c r="CZ33" s="652">
        <v>55</v>
      </c>
      <c r="DA33" s="681"/>
      <c r="DB33" s="681"/>
      <c r="DC33" s="685"/>
      <c r="DD33" s="656">
        <v>1377543</v>
      </c>
      <c r="DE33" s="683"/>
      <c r="DF33" s="683"/>
      <c r="DG33" s="683"/>
      <c r="DH33" s="683"/>
      <c r="DI33" s="683"/>
      <c r="DJ33" s="683"/>
      <c r="DK33" s="684"/>
      <c r="DL33" s="656">
        <v>966818</v>
      </c>
      <c r="DM33" s="683"/>
      <c r="DN33" s="683"/>
      <c r="DO33" s="683"/>
      <c r="DP33" s="683"/>
      <c r="DQ33" s="683"/>
      <c r="DR33" s="683"/>
      <c r="DS33" s="683"/>
      <c r="DT33" s="683"/>
      <c r="DU33" s="683"/>
      <c r="DV33" s="684"/>
      <c r="DW33" s="652">
        <v>38.4</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18610</v>
      </c>
      <c r="S34" s="648"/>
      <c r="T34" s="648"/>
      <c r="U34" s="648"/>
      <c r="V34" s="648"/>
      <c r="W34" s="648"/>
      <c r="X34" s="648"/>
      <c r="Y34" s="649"/>
      <c r="Z34" s="650">
        <v>0.4</v>
      </c>
      <c r="AA34" s="650"/>
      <c r="AB34" s="650"/>
      <c r="AC34" s="650"/>
      <c r="AD34" s="651">
        <v>6763</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710969</v>
      </c>
      <c r="CS34" s="648"/>
      <c r="CT34" s="648"/>
      <c r="CU34" s="648"/>
      <c r="CV34" s="648"/>
      <c r="CW34" s="648"/>
      <c r="CX34" s="648"/>
      <c r="CY34" s="649"/>
      <c r="CZ34" s="652">
        <v>15.5</v>
      </c>
      <c r="DA34" s="681"/>
      <c r="DB34" s="681"/>
      <c r="DC34" s="685"/>
      <c r="DD34" s="656">
        <v>421253</v>
      </c>
      <c r="DE34" s="648"/>
      <c r="DF34" s="648"/>
      <c r="DG34" s="648"/>
      <c r="DH34" s="648"/>
      <c r="DI34" s="648"/>
      <c r="DJ34" s="648"/>
      <c r="DK34" s="649"/>
      <c r="DL34" s="656">
        <v>338721</v>
      </c>
      <c r="DM34" s="648"/>
      <c r="DN34" s="648"/>
      <c r="DO34" s="648"/>
      <c r="DP34" s="648"/>
      <c r="DQ34" s="648"/>
      <c r="DR34" s="648"/>
      <c r="DS34" s="648"/>
      <c r="DT34" s="648"/>
      <c r="DU34" s="648"/>
      <c r="DV34" s="649"/>
      <c r="DW34" s="652">
        <v>13.5</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10388</v>
      </c>
      <c r="S35" s="648"/>
      <c r="T35" s="648"/>
      <c r="U35" s="648"/>
      <c r="V35" s="648"/>
      <c r="W35" s="648"/>
      <c r="X35" s="648"/>
      <c r="Y35" s="649"/>
      <c r="Z35" s="650">
        <v>0.2</v>
      </c>
      <c r="AA35" s="650"/>
      <c r="AB35" s="650"/>
      <c r="AC35" s="650"/>
      <c r="AD35" s="651" t="s">
        <v>129</v>
      </c>
      <c r="AE35" s="651"/>
      <c r="AF35" s="651"/>
      <c r="AG35" s="651"/>
      <c r="AH35" s="651"/>
      <c r="AI35" s="651"/>
      <c r="AJ35" s="651"/>
      <c r="AK35" s="651"/>
      <c r="AL35" s="652" t="s">
        <v>129</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3792</v>
      </c>
      <c r="CS35" s="683"/>
      <c r="CT35" s="683"/>
      <c r="CU35" s="683"/>
      <c r="CV35" s="683"/>
      <c r="CW35" s="683"/>
      <c r="CX35" s="683"/>
      <c r="CY35" s="684"/>
      <c r="CZ35" s="652">
        <v>0.1</v>
      </c>
      <c r="DA35" s="681"/>
      <c r="DB35" s="681"/>
      <c r="DC35" s="685"/>
      <c r="DD35" s="656">
        <v>3762</v>
      </c>
      <c r="DE35" s="683"/>
      <c r="DF35" s="683"/>
      <c r="DG35" s="683"/>
      <c r="DH35" s="683"/>
      <c r="DI35" s="683"/>
      <c r="DJ35" s="683"/>
      <c r="DK35" s="684"/>
      <c r="DL35" s="656">
        <v>3762</v>
      </c>
      <c r="DM35" s="683"/>
      <c r="DN35" s="683"/>
      <c r="DO35" s="683"/>
      <c r="DP35" s="683"/>
      <c r="DQ35" s="683"/>
      <c r="DR35" s="683"/>
      <c r="DS35" s="683"/>
      <c r="DT35" s="683"/>
      <c r="DU35" s="683"/>
      <c r="DV35" s="684"/>
      <c r="DW35" s="652">
        <v>0.1</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138978</v>
      </c>
      <c r="S36" s="648"/>
      <c r="T36" s="648"/>
      <c r="U36" s="648"/>
      <c r="V36" s="648"/>
      <c r="W36" s="648"/>
      <c r="X36" s="648"/>
      <c r="Y36" s="649"/>
      <c r="Z36" s="650">
        <v>2.9</v>
      </c>
      <c r="AA36" s="650"/>
      <c r="AB36" s="650"/>
      <c r="AC36" s="650"/>
      <c r="AD36" s="651" t="s">
        <v>229</v>
      </c>
      <c r="AE36" s="651"/>
      <c r="AF36" s="651"/>
      <c r="AG36" s="651"/>
      <c r="AH36" s="651"/>
      <c r="AI36" s="651"/>
      <c r="AJ36" s="651"/>
      <c r="AK36" s="651"/>
      <c r="AL36" s="652" t="s">
        <v>229</v>
      </c>
      <c r="AM36" s="653"/>
      <c r="AN36" s="653"/>
      <c r="AO36" s="654"/>
      <c r="AP36" s="235"/>
      <c r="AQ36" s="721" t="s">
        <v>329</v>
      </c>
      <c r="AR36" s="722"/>
      <c r="AS36" s="722"/>
      <c r="AT36" s="722"/>
      <c r="AU36" s="722"/>
      <c r="AV36" s="722"/>
      <c r="AW36" s="722"/>
      <c r="AX36" s="722"/>
      <c r="AY36" s="723"/>
      <c r="AZ36" s="636">
        <v>411765</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13708</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1290744</v>
      </c>
      <c r="CS36" s="648"/>
      <c r="CT36" s="648"/>
      <c r="CU36" s="648"/>
      <c r="CV36" s="648"/>
      <c r="CW36" s="648"/>
      <c r="CX36" s="648"/>
      <c r="CY36" s="649"/>
      <c r="CZ36" s="652">
        <v>28.2</v>
      </c>
      <c r="DA36" s="681"/>
      <c r="DB36" s="681"/>
      <c r="DC36" s="685"/>
      <c r="DD36" s="656">
        <v>493472</v>
      </c>
      <c r="DE36" s="648"/>
      <c r="DF36" s="648"/>
      <c r="DG36" s="648"/>
      <c r="DH36" s="648"/>
      <c r="DI36" s="648"/>
      <c r="DJ36" s="648"/>
      <c r="DK36" s="649"/>
      <c r="DL36" s="656">
        <v>360195</v>
      </c>
      <c r="DM36" s="648"/>
      <c r="DN36" s="648"/>
      <c r="DO36" s="648"/>
      <c r="DP36" s="648"/>
      <c r="DQ36" s="648"/>
      <c r="DR36" s="648"/>
      <c r="DS36" s="648"/>
      <c r="DT36" s="648"/>
      <c r="DU36" s="648"/>
      <c r="DV36" s="649"/>
      <c r="DW36" s="652">
        <v>14.3</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133861</v>
      </c>
      <c r="S37" s="648"/>
      <c r="T37" s="648"/>
      <c r="U37" s="648"/>
      <c r="V37" s="648"/>
      <c r="W37" s="648"/>
      <c r="X37" s="648"/>
      <c r="Y37" s="649"/>
      <c r="Z37" s="650">
        <v>2.8</v>
      </c>
      <c r="AA37" s="650"/>
      <c r="AB37" s="650"/>
      <c r="AC37" s="650"/>
      <c r="AD37" s="651" t="s">
        <v>129</v>
      </c>
      <c r="AE37" s="651"/>
      <c r="AF37" s="651"/>
      <c r="AG37" s="651"/>
      <c r="AH37" s="651"/>
      <c r="AI37" s="651"/>
      <c r="AJ37" s="651"/>
      <c r="AK37" s="651"/>
      <c r="AL37" s="652" t="s">
        <v>229</v>
      </c>
      <c r="AM37" s="653"/>
      <c r="AN37" s="653"/>
      <c r="AO37" s="654"/>
      <c r="AQ37" s="725" t="s">
        <v>333</v>
      </c>
      <c r="AR37" s="726"/>
      <c r="AS37" s="726"/>
      <c r="AT37" s="726"/>
      <c r="AU37" s="726"/>
      <c r="AV37" s="726"/>
      <c r="AW37" s="726"/>
      <c r="AX37" s="726"/>
      <c r="AY37" s="727"/>
      <c r="AZ37" s="647">
        <v>37070</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13899</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253140</v>
      </c>
      <c r="CS37" s="683"/>
      <c r="CT37" s="683"/>
      <c r="CU37" s="683"/>
      <c r="CV37" s="683"/>
      <c r="CW37" s="683"/>
      <c r="CX37" s="683"/>
      <c r="CY37" s="684"/>
      <c r="CZ37" s="652">
        <v>5.5</v>
      </c>
      <c r="DA37" s="681"/>
      <c r="DB37" s="681"/>
      <c r="DC37" s="685"/>
      <c r="DD37" s="656">
        <v>253140</v>
      </c>
      <c r="DE37" s="683"/>
      <c r="DF37" s="683"/>
      <c r="DG37" s="683"/>
      <c r="DH37" s="683"/>
      <c r="DI37" s="683"/>
      <c r="DJ37" s="683"/>
      <c r="DK37" s="684"/>
      <c r="DL37" s="656">
        <v>248045</v>
      </c>
      <c r="DM37" s="683"/>
      <c r="DN37" s="683"/>
      <c r="DO37" s="683"/>
      <c r="DP37" s="683"/>
      <c r="DQ37" s="683"/>
      <c r="DR37" s="683"/>
      <c r="DS37" s="683"/>
      <c r="DT37" s="683"/>
      <c r="DU37" s="683"/>
      <c r="DV37" s="684"/>
      <c r="DW37" s="652">
        <v>9.9</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80651</v>
      </c>
      <c r="S38" s="648"/>
      <c r="T38" s="648"/>
      <c r="U38" s="648"/>
      <c r="V38" s="648"/>
      <c r="W38" s="648"/>
      <c r="X38" s="648"/>
      <c r="Y38" s="649"/>
      <c r="Z38" s="650">
        <v>1.7</v>
      </c>
      <c r="AA38" s="650"/>
      <c r="AB38" s="650"/>
      <c r="AC38" s="650"/>
      <c r="AD38" s="651">
        <v>2734</v>
      </c>
      <c r="AE38" s="651"/>
      <c r="AF38" s="651"/>
      <c r="AG38" s="651"/>
      <c r="AH38" s="651"/>
      <c r="AI38" s="651"/>
      <c r="AJ38" s="651"/>
      <c r="AK38" s="651"/>
      <c r="AL38" s="652">
        <v>0.1</v>
      </c>
      <c r="AM38" s="653"/>
      <c r="AN38" s="653"/>
      <c r="AO38" s="654"/>
      <c r="AQ38" s="725" t="s">
        <v>337</v>
      </c>
      <c r="AR38" s="726"/>
      <c r="AS38" s="726"/>
      <c r="AT38" s="726"/>
      <c r="AU38" s="726"/>
      <c r="AV38" s="726"/>
      <c r="AW38" s="726"/>
      <c r="AX38" s="726"/>
      <c r="AY38" s="727"/>
      <c r="AZ38" s="647">
        <v>31322</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1156</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349474</v>
      </c>
      <c r="CS38" s="648"/>
      <c r="CT38" s="648"/>
      <c r="CU38" s="648"/>
      <c r="CV38" s="648"/>
      <c r="CW38" s="648"/>
      <c r="CX38" s="648"/>
      <c r="CY38" s="649"/>
      <c r="CZ38" s="652">
        <v>7.6</v>
      </c>
      <c r="DA38" s="681"/>
      <c r="DB38" s="681"/>
      <c r="DC38" s="685"/>
      <c r="DD38" s="656">
        <v>296886</v>
      </c>
      <c r="DE38" s="648"/>
      <c r="DF38" s="648"/>
      <c r="DG38" s="648"/>
      <c r="DH38" s="648"/>
      <c r="DI38" s="648"/>
      <c r="DJ38" s="648"/>
      <c r="DK38" s="649"/>
      <c r="DL38" s="656">
        <v>264140</v>
      </c>
      <c r="DM38" s="648"/>
      <c r="DN38" s="648"/>
      <c r="DO38" s="648"/>
      <c r="DP38" s="648"/>
      <c r="DQ38" s="648"/>
      <c r="DR38" s="648"/>
      <c r="DS38" s="648"/>
      <c r="DT38" s="648"/>
      <c r="DU38" s="648"/>
      <c r="DV38" s="649"/>
      <c r="DW38" s="652">
        <v>10.5</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217000</v>
      </c>
      <c r="S39" s="648"/>
      <c r="T39" s="648"/>
      <c r="U39" s="648"/>
      <c r="V39" s="648"/>
      <c r="W39" s="648"/>
      <c r="X39" s="648"/>
      <c r="Y39" s="649"/>
      <c r="Z39" s="650">
        <v>4.5999999999999996</v>
      </c>
      <c r="AA39" s="650"/>
      <c r="AB39" s="650"/>
      <c r="AC39" s="650"/>
      <c r="AD39" s="651" t="s">
        <v>229</v>
      </c>
      <c r="AE39" s="651"/>
      <c r="AF39" s="651"/>
      <c r="AG39" s="651"/>
      <c r="AH39" s="651"/>
      <c r="AI39" s="651"/>
      <c r="AJ39" s="651"/>
      <c r="AK39" s="651"/>
      <c r="AL39" s="652" t="s">
        <v>229</v>
      </c>
      <c r="AM39" s="653"/>
      <c r="AN39" s="653"/>
      <c r="AO39" s="654"/>
      <c r="AQ39" s="725" t="s">
        <v>341</v>
      </c>
      <c r="AR39" s="726"/>
      <c r="AS39" s="726"/>
      <c r="AT39" s="726"/>
      <c r="AU39" s="726"/>
      <c r="AV39" s="726"/>
      <c r="AW39" s="726"/>
      <c r="AX39" s="726"/>
      <c r="AY39" s="727"/>
      <c r="AZ39" s="647">
        <v>25221</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1890</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163274</v>
      </c>
      <c r="CS39" s="683"/>
      <c r="CT39" s="683"/>
      <c r="CU39" s="683"/>
      <c r="CV39" s="683"/>
      <c r="CW39" s="683"/>
      <c r="CX39" s="683"/>
      <c r="CY39" s="684"/>
      <c r="CZ39" s="652">
        <v>3.6</v>
      </c>
      <c r="DA39" s="681"/>
      <c r="DB39" s="681"/>
      <c r="DC39" s="685"/>
      <c r="DD39" s="656">
        <v>162170</v>
      </c>
      <c r="DE39" s="683"/>
      <c r="DF39" s="683"/>
      <c r="DG39" s="683"/>
      <c r="DH39" s="683"/>
      <c r="DI39" s="683"/>
      <c r="DJ39" s="683"/>
      <c r="DK39" s="684"/>
      <c r="DL39" s="656" t="s">
        <v>229</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229</v>
      </c>
      <c r="S40" s="648"/>
      <c r="T40" s="648"/>
      <c r="U40" s="648"/>
      <c r="V40" s="648"/>
      <c r="W40" s="648"/>
      <c r="X40" s="648"/>
      <c r="Y40" s="649"/>
      <c r="Z40" s="650" t="s">
        <v>129</v>
      </c>
      <c r="AA40" s="650"/>
      <c r="AB40" s="650"/>
      <c r="AC40" s="650"/>
      <c r="AD40" s="651" t="s">
        <v>129</v>
      </c>
      <c r="AE40" s="651"/>
      <c r="AF40" s="651"/>
      <c r="AG40" s="651"/>
      <c r="AH40" s="651"/>
      <c r="AI40" s="651"/>
      <c r="AJ40" s="651"/>
      <c r="AK40" s="651"/>
      <c r="AL40" s="652" t="s">
        <v>229</v>
      </c>
      <c r="AM40" s="653"/>
      <c r="AN40" s="653"/>
      <c r="AO40" s="654"/>
      <c r="AQ40" s="725" t="s">
        <v>345</v>
      </c>
      <c r="AR40" s="726"/>
      <c r="AS40" s="726"/>
      <c r="AT40" s="726"/>
      <c r="AU40" s="726"/>
      <c r="AV40" s="726"/>
      <c r="AW40" s="726"/>
      <c r="AX40" s="726"/>
      <c r="AY40" s="727"/>
      <c r="AZ40" s="647" t="s">
        <v>229</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88</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t="s">
        <v>229</v>
      </c>
      <c r="CS40" s="648"/>
      <c r="CT40" s="648"/>
      <c r="CU40" s="648"/>
      <c r="CV40" s="648"/>
      <c r="CW40" s="648"/>
      <c r="CX40" s="648"/>
      <c r="CY40" s="649"/>
      <c r="CZ40" s="652" t="s">
        <v>129</v>
      </c>
      <c r="DA40" s="681"/>
      <c r="DB40" s="681"/>
      <c r="DC40" s="685"/>
      <c r="DD40" s="656" t="s">
        <v>229</v>
      </c>
      <c r="DE40" s="648"/>
      <c r="DF40" s="648"/>
      <c r="DG40" s="648"/>
      <c r="DH40" s="648"/>
      <c r="DI40" s="648"/>
      <c r="DJ40" s="648"/>
      <c r="DK40" s="649"/>
      <c r="DL40" s="656" t="s">
        <v>229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229</v>
      </c>
      <c r="S41" s="648"/>
      <c r="T41" s="648"/>
      <c r="U41" s="648"/>
      <c r="V41" s="648"/>
      <c r="W41" s="648"/>
      <c r="X41" s="648"/>
      <c r="Y41" s="649"/>
      <c r="Z41" s="650" t="s">
        <v>176</v>
      </c>
      <c r="AA41" s="650"/>
      <c r="AB41" s="650"/>
      <c r="AC41" s="650"/>
      <c r="AD41" s="651" t="s">
        <v>129</v>
      </c>
      <c r="AE41" s="651"/>
      <c r="AF41" s="651"/>
      <c r="AG41" s="651"/>
      <c r="AH41" s="651"/>
      <c r="AI41" s="651"/>
      <c r="AJ41" s="651"/>
      <c r="AK41" s="651"/>
      <c r="AL41" s="652" t="s">
        <v>129</v>
      </c>
      <c r="AM41" s="653"/>
      <c r="AN41" s="653"/>
      <c r="AO41" s="654"/>
      <c r="AQ41" s="725" t="s">
        <v>350</v>
      </c>
      <c r="AR41" s="726"/>
      <c r="AS41" s="726"/>
      <c r="AT41" s="726"/>
      <c r="AU41" s="726"/>
      <c r="AV41" s="726"/>
      <c r="AW41" s="726"/>
      <c r="AX41" s="726"/>
      <c r="AY41" s="727"/>
      <c r="AZ41" s="647">
        <v>56965</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229</v>
      </c>
      <c r="CS41" s="683"/>
      <c r="CT41" s="683"/>
      <c r="CU41" s="683"/>
      <c r="CV41" s="683"/>
      <c r="CW41" s="683"/>
      <c r="CX41" s="683"/>
      <c r="CY41" s="684"/>
      <c r="CZ41" s="652" t="s">
        <v>129</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96200</v>
      </c>
      <c r="S42" s="648"/>
      <c r="T42" s="648"/>
      <c r="U42" s="648"/>
      <c r="V42" s="648"/>
      <c r="W42" s="648"/>
      <c r="X42" s="648"/>
      <c r="Y42" s="649"/>
      <c r="Z42" s="650">
        <v>2</v>
      </c>
      <c r="AA42" s="650"/>
      <c r="AB42" s="650"/>
      <c r="AC42" s="650"/>
      <c r="AD42" s="651" t="s">
        <v>229</v>
      </c>
      <c r="AE42" s="651"/>
      <c r="AF42" s="651"/>
      <c r="AG42" s="651"/>
      <c r="AH42" s="651"/>
      <c r="AI42" s="651"/>
      <c r="AJ42" s="651"/>
      <c r="AK42" s="651"/>
      <c r="AL42" s="652" t="s">
        <v>129</v>
      </c>
      <c r="AM42" s="653"/>
      <c r="AN42" s="653"/>
      <c r="AO42" s="654"/>
      <c r="AQ42" s="746" t="s">
        <v>354</v>
      </c>
      <c r="AR42" s="747"/>
      <c r="AS42" s="747"/>
      <c r="AT42" s="747"/>
      <c r="AU42" s="747"/>
      <c r="AV42" s="747"/>
      <c r="AW42" s="747"/>
      <c r="AX42" s="747"/>
      <c r="AY42" s="748"/>
      <c r="AZ42" s="738">
        <v>261187</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384</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530572</v>
      </c>
      <c r="CS42" s="648"/>
      <c r="CT42" s="648"/>
      <c r="CU42" s="648"/>
      <c r="CV42" s="648"/>
      <c r="CW42" s="648"/>
      <c r="CX42" s="648"/>
      <c r="CY42" s="649"/>
      <c r="CZ42" s="652">
        <v>11.6</v>
      </c>
      <c r="DA42" s="653"/>
      <c r="DB42" s="653"/>
      <c r="DC42" s="665"/>
      <c r="DD42" s="656">
        <v>199137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357</v>
      </c>
      <c r="C43" s="698"/>
      <c r="D43" s="698"/>
      <c r="E43" s="698"/>
      <c r="F43" s="698"/>
      <c r="G43" s="698"/>
      <c r="H43" s="698"/>
      <c r="I43" s="698"/>
      <c r="J43" s="698"/>
      <c r="K43" s="698"/>
      <c r="L43" s="698"/>
      <c r="M43" s="698"/>
      <c r="N43" s="698"/>
      <c r="O43" s="698"/>
      <c r="P43" s="698"/>
      <c r="Q43" s="699"/>
      <c r="R43" s="738">
        <v>4746930</v>
      </c>
      <c r="S43" s="739"/>
      <c r="T43" s="739"/>
      <c r="U43" s="739"/>
      <c r="V43" s="739"/>
      <c r="W43" s="739"/>
      <c r="X43" s="739"/>
      <c r="Y43" s="740"/>
      <c r="Z43" s="741">
        <v>100</v>
      </c>
      <c r="AA43" s="741"/>
      <c r="AB43" s="741"/>
      <c r="AC43" s="741"/>
      <c r="AD43" s="742">
        <v>2421150</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31923</v>
      </c>
      <c r="CS43" s="683"/>
      <c r="CT43" s="683"/>
      <c r="CU43" s="683"/>
      <c r="CV43" s="683"/>
      <c r="CW43" s="683"/>
      <c r="CX43" s="683"/>
      <c r="CY43" s="684"/>
      <c r="CZ43" s="652">
        <v>0.7</v>
      </c>
      <c r="DA43" s="681"/>
      <c r="DB43" s="681"/>
      <c r="DC43" s="685"/>
      <c r="DD43" s="656">
        <v>31923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526812</v>
      </c>
      <c r="CS44" s="648"/>
      <c r="CT44" s="648"/>
      <c r="CU44" s="648"/>
      <c r="CV44" s="648"/>
      <c r="CW44" s="648"/>
      <c r="CX44" s="648"/>
      <c r="CY44" s="649"/>
      <c r="CZ44" s="652">
        <v>11.5</v>
      </c>
      <c r="DA44" s="653"/>
      <c r="DB44" s="653"/>
      <c r="DC44" s="665"/>
      <c r="DD44" s="656">
        <v>197390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299711</v>
      </c>
      <c r="CS45" s="683"/>
      <c r="CT45" s="683"/>
      <c r="CU45" s="683"/>
      <c r="CV45" s="683"/>
      <c r="CW45" s="683"/>
      <c r="CX45" s="683"/>
      <c r="CY45" s="684"/>
      <c r="CZ45" s="652">
        <v>6.5</v>
      </c>
      <c r="DA45" s="681"/>
      <c r="DB45" s="681"/>
      <c r="DC45" s="685"/>
      <c r="DD45" s="656">
        <v>36904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227101</v>
      </c>
      <c r="CS46" s="648"/>
      <c r="CT46" s="648"/>
      <c r="CU46" s="648"/>
      <c r="CV46" s="648"/>
      <c r="CW46" s="648"/>
      <c r="CX46" s="648"/>
      <c r="CY46" s="649"/>
      <c r="CZ46" s="652">
        <v>5</v>
      </c>
      <c r="DA46" s="653"/>
      <c r="DB46" s="653"/>
      <c r="DC46" s="665"/>
      <c r="DD46" s="656">
        <v>160486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3760</v>
      </c>
      <c r="CS47" s="683"/>
      <c r="CT47" s="683"/>
      <c r="CU47" s="683"/>
      <c r="CV47" s="683"/>
      <c r="CW47" s="683"/>
      <c r="CX47" s="683"/>
      <c r="CY47" s="684"/>
      <c r="CZ47" s="652">
        <v>0.1</v>
      </c>
      <c r="DA47" s="681"/>
      <c r="DB47" s="681"/>
      <c r="DC47" s="685"/>
      <c r="DD47" s="656">
        <v>1747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229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4581291</v>
      </c>
      <c r="CS49" s="718"/>
      <c r="CT49" s="718"/>
      <c r="CU49" s="718"/>
      <c r="CV49" s="718"/>
      <c r="CW49" s="718"/>
      <c r="CX49" s="718"/>
      <c r="CY49" s="749"/>
      <c r="CZ49" s="743">
        <v>100</v>
      </c>
      <c r="DA49" s="750"/>
      <c r="DB49" s="750"/>
      <c r="DC49" s="751"/>
      <c r="DD49" s="752">
        <v>2841847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V6C2h5CtzrC8gXHv0ZEct+dWy2FbXdzdw1xbSCWaL/Iog4CPtvogISXMd7kATEvmVPTpYWHQhrq5jRoO2wPfw==" saltValue="uZIFz4HJZYStYReWWLpp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I14" sqref="BI1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4729</v>
      </c>
      <c r="R7" s="783"/>
      <c r="S7" s="783"/>
      <c r="T7" s="783"/>
      <c r="U7" s="783"/>
      <c r="V7" s="783">
        <v>4566</v>
      </c>
      <c r="W7" s="783"/>
      <c r="X7" s="783"/>
      <c r="Y7" s="783"/>
      <c r="Z7" s="783"/>
      <c r="AA7" s="783">
        <v>163</v>
      </c>
      <c r="AB7" s="783"/>
      <c r="AC7" s="783"/>
      <c r="AD7" s="783"/>
      <c r="AE7" s="784"/>
      <c r="AF7" s="785">
        <v>148</v>
      </c>
      <c r="AG7" s="786"/>
      <c r="AH7" s="786"/>
      <c r="AI7" s="786"/>
      <c r="AJ7" s="787"/>
      <c r="AK7" s="822">
        <v>134</v>
      </c>
      <c r="AL7" s="823"/>
      <c r="AM7" s="823"/>
      <c r="AN7" s="823"/>
      <c r="AO7" s="823"/>
      <c r="AP7" s="823">
        <v>3132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589</v>
      </c>
      <c r="BT7" s="827"/>
      <c r="BU7" s="827"/>
      <c r="BV7" s="827"/>
      <c r="BW7" s="827"/>
      <c r="BX7" s="827"/>
      <c r="BY7" s="827"/>
      <c r="BZ7" s="827"/>
      <c r="CA7" s="827"/>
      <c r="CB7" s="827"/>
      <c r="CC7" s="827"/>
      <c r="CD7" s="827"/>
      <c r="CE7" s="827"/>
      <c r="CF7" s="827"/>
      <c r="CG7" s="828"/>
      <c r="CH7" s="819">
        <v>-1</v>
      </c>
      <c r="CI7" s="820"/>
      <c r="CJ7" s="820"/>
      <c r="CK7" s="820"/>
      <c r="CL7" s="821"/>
      <c r="CM7" s="819">
        <v>19</v>
      </c>
      <c r="CN7" s="820"/>
      <c r="CO7" s="820"/>
      <c r="CP7" s="820"/>
      <c r="CQ7" s="821"/>
      <c r="CR7" s="819" t="s">
        <v>593</v>
      </c>
      <c r="CS7" s="820"/>
      <c r="CT7" s="820"/>
      <c r="CU7" s="820"/>
      <c r="CV7" s="821"/>
      <c r="CW7" s="819" t="s">
        <v>593</v>
      </c>
      <c r="CX7" s="820"/>
      <c r="CY7" s="820"/>
      <c r="CZ7" s="820"/>
      <c r="DA7" s="821"/>
      <c r="DB7" s="819" t="s">
        <v>593</v>
      </c>
      <c r="DC7" s="820"/>
      <c r="DD7" s="820"/>
      <c r="DE7" s="820"/>
      <c r="DF7" s="821"/>
      <c r="DG7" s="819" t="s">
        <v>593</v>
      </c>
      <c r="DH7" s="820"/>
      <c r="DI7" s="820"/>
      <c r="DJ7" s="820"/>
      <c r="DK7" s="821"/>
      <c r="DL7" s="819" t="s">
        <v>593</v>
      </c>
      <c r="DM7" s="820"/>
      <c r="DN7" s="820"/>
      <c r="DO7" s="820"/>
      <c r="DP7" s="821"/>
      <c r="DQ7" s="819" t="s">
        <v>593</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28</v>
      </c>
      <c r="R8" s="807"/>
      <c r="S8" s="807"/>
      <c r="T8" s="807"/>
      <c r="U8" s="807"/>
      <c r="V8" s="807">
        <v>25</v>
      </c>
      <c r="W8" s="807"/>
      <c r="X8" s="807"/>
      <c r="Y8" s="807"/>
      <c r="Z8" s="807"/>
      <c r="AA8" s="807">
        <v>3</v>
      </c>
      <c r="AB8" s="807"/>
      <c r="AC8" s="807"/>
      <c r="AD8" s="807"/>
      <c r="AE8" s="808"/>
      <c r="AF8" s="809">
        <v>3</v>
      </c>
      <c r="AG8" s="810"/>
      <c r="AH8" s="810"/>
      <c r="AI8" s="810"/>
      <c r="AJ8" s="811"/>
      <c r="AK8" s="812">
        <v>9</v>
      </c>
      <c r="AL8" s="813"/>
      <c r="AM8" s="813"/>
      <c r="AN8" s="813"/>
      <c r="AO8" s="813"/>
      <c r="AP8" s="813" t="s">
        <v>590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4753</v>
      </c>
      <c r="R23" s="842"/>
      <c r="S23" s="842"/>
      <c r="T23" s="842"/>
      <c r="U23" s="842"/>
      <c r="V23" s="842">
        <v>4587</v>
      </c>
      <c r="W23" s="842"/>
      <c r="X23" s="842"/>
      <c r="Y23" s="842"/>
      <c r="Z23" s="842"/>
      <c r="AA23" s="842">
        <v>166</v>
      </c>
      <c r="AB23" s="842"/>
      <c r="AC23" s="842"/>
      <c r="AD23" s="842"/>
      <c r="AE23" s="843"/>
      <c r="AF23" s="844">
        <v>151</v>
      </c>
      <c r="AG23" s="842"/>
      <c r="AH23" s="842"/>
      <c r="AI23" s="842"/>
      <c r="AJ23" s="845"/>
      <c r="AK23" s="846"/>
      <c r="AL23" s="847"/>
      <c r="AM23" s="847"/>
      <c r="AN23" s="847"/>
      <c r="AO23" s="847"/>
      <c r="AP23" s="842">
        <v>3132</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1011</v>
      </c>
      <c r="R28" s="871"/>
      <c r="S28" s="871"/>
      <c r="T28" s="871"/>
      <c r="U28" s="871"/>
      <c r="V28" s="871">
        <v>997</v>
      </c>
      <c r="W28" s="871"/>
      <c r="X28" s="871"/>
      <c r="Y28" s="871"/>
      <c r="Z28" s="871"/>
      <c r="AA28" s="871">
        <v>14</v>
      </c>
      <c r="AB28" s="871"/>
      <c r="AC28" s="871"/>
      <c r="AD28" s="871"/>
      <c r="AE28" s="872"/>
      <c r="AF28" s="873">
        <v>14</v>
      </c>
      <c r="AG28" s="871"/>
      <c r="AH28" s="871"/>
      <c r="AI28" s="871"/>
      <c r="AJ28" s="874"/>
      <c r="AK28" s="875">
        <v>57</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822</v>
      </c>
      <c r="R29" s="807"/>
      <c r="S29" s="807"/>
      <c r="T29" s="807"/>
      <c r="U29" s="807"/>
      <c r="V29" s="807">
        <v>800</v>
      </c>
      <c r="W29" s="807"/>
      <c r="X29" s="807"/>
      <c r="Y29" s="807"/>
      <c r="Z29" s="807"/>
      <c r="AA29" s="807">
        <v>21</v>
      </c>
      <c r="AB29" s="807"/>
      <c r="AC29" s="807"/>
      <c r="AD29" s="807"/>
      <c r="AE29" s="808"/>
      <c r="AF29" s="809">
        <v>21</v>
      </c>
      <c r="AG29" s="810"/>
      <c r="AH29" s="810"/>
      <c r="AI29" s="810"/>
      <c r="AJ29" s="811"/>
      <c r="AK29" s="878">
        <v>132</v>
      </c>
      <c r="AL29" s="879"/>
      <c r="AM29" s="879"/>
      <c r="AN29" s="879"/>
      <c r="AO29" s="879"/>
      <c r="AP29" s="879" t="s">
        <v>590</v>
      </c>
      <c r="AQ29" s="879"/>
      <c r="AR29" s="879"/>
      <c r="AS29" s="879"/>
      <c r="AT29" s="879"/>
      <c r="AU29" s="879" t="s">
        <v>590</v>
      </c>
      <c r="AV29" s="879"/>
      <c r="AW29" s="879"/>
      <c r="AX29" s="879"/>
      <c r="AY29" s="879"/>
      <c r="AZ29" s="880" t="s">
        <v>590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111</v>
      </c>
      <c r="R30" s="807"/>
      <c r="S30" s="807"/>
      <c r="T30" s="807"/>
      <c r="U30" s="807"/>
      <c r="V30" s="807">
        <v>111</v>
      </c>
      <c r="W30" s="807"/>
      <c r="X30" s="807"/>
      <c r="Y30" s="807"/>
      <c r="Z30" s="807"/>
      <c r="AA30" s="807">
        <v>1</v>
      </c>
      <c r="AB30" s="807"/>
      <c r="AC30" s="807"/>
      <c r="AD30" s="807"/>
      <c r="AE30" s="808"/>
      <c r="AF30" s="809">
        <v>1</v>
      </c>
      <c r="AG30" s="810"/>
      <c r="AH30" s="810"/>
      <c r="AI30" s="810"/>
      <c r="AJ30" s="811"/>
      <c r="AK30" s="878">
        <v>33</v>
      </c>
      <c r="AL30" s="879"/>
      <c r="AM30" s="879"/>
      <c r="AN30" s="879"/>
      <c r="AO30" s="879"/>
      <c r="AP30" s="879" t="s">
        <v>590</v>
      </c>
      <c r="AQ30" s="879"/>
      <c r="AR30" s="879"/>
      <c r="AS30" s="879"/>
      <c r="AT30" s="879"/>
      <c r="AU30" s="879" t="s">
        <v>590</v>
      </c>
      <c r="AV30" s="879"/>
      <c r="AW30" s="879"/>
      <c r="AX30" s="879"/>
      <c r="AY30" s="879"/>
      <c r="AZ30" s="880" t="s">
        <v>590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72</v>
      </c>
      <c r="R31" s="807"/>
      <c r="S31" s="807"/>
      <c r="T31" s="807"/>
      <c r="U31" s="807"/>
      <c r="V31" s="807">
        <v>71</v>
      </c>
      <c r="W31" s="807"/>
      <c r="X31" s="807"/>
      <c r="Y31" s="807"/>
      <c r="Z31" s="807"/>
      <c r="AA31" s="807">
        <v>1</v>
      </c>
      <c r="AB31" s="807"/>
      <c r="AC31" s="807"/>
      <c r="AD31" s="807"/>
      <c r="AE31" s="808"/>
      <c r="AF31" s="809">
        <v>1</v>
      </c>
      <c r="AG31" s="810"/>
      <c r="AH31" s="810"/>
      <c r="AI31" s="810"/>
      <c r="AJ31" s="811"/>
      <c r="AK31" s="878">
        <v>31</v>
      </c>
      <c r="AL31" s="879"/>
      <c r="AM31" s="879"/>
      <c r="AN31" s="879"/>
      <c r="AO31" s="879"/>
      <c r="AP31" s="879">
        <v>273</v>
      </c>
      <c r="AQ31" s="879"/>
      <c r="AR31" s="879"/>
      <c r="AS31" s="879"/>
      <c r="AT31" s="879"/>
      <c r="AU31" s="879">
        <v>199</v>
      </c>
      <c r="AV31" s="879"/>
      <c r="AW31" s="879"/>
      <c r="AX31" s="879"/>
      <c r="AY31" s="879"/>
      <c r="AZ31" s="880" t="s">
        <v>590</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37</v>
      </c>
      <c r="AG63" s="890"/>
      <c r="AH63" s="890"/>
      <c r="AI63" s="890"/>
      <c r="AJ63" s="891"/>
      <c r="AK63" s="892"/>
      <c r="AL63" s="887"/>
      <c r="AM63" s="887"/>
      <c r="AN63" s="887"/>
      <c r="AO63" s="887"/>
      <c r="AP63" s="890">
        <v>273</v>
      </c>
      <c r="AQ63" s="890"/>
      <c r="AR63" s="890"/>
      <c r="AS63" s="890"/>
      <c r="AT63" s="890"/>
      <c r="AU63" s="890">
        <v>199</v>
      </c>
      <c r="AV63" s="890"/>
      <c r="AW63" s="890"/>
      <c r="AX63" s="890"/>
      <c r="AY63" s="890"/>
      <c r="AZ63" s="894"/>
      <c r="BA63" s="894"/>
      <c r="BB63" s="894"/>
      <c r="BC63" s="894"/>
      <c r="BD63" s="894"/>
      <c r="BE63" s="895"/>
      <c r="BF63" s="895"/>
      <c r="BG63" s="895"/>
      <c r="BH63" s="895"/>
      <c r="BI63" s="896"/>
      <c r="BJ63" s="897" t="s">
        <v>129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398</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577</v>
      </c>
      <c r="C68" s="918"/>
      <c r="D68" s="918"/>
      <c r="E68" s="918"/>
      <c r="F68" s="918"/>
      <c r="G68" s="918"/>
      <c r="H68" s="918"/>
      <c r="I68" s="918"/>
      <c r="J68" s="918"/>
      <c r="K68" s="918"/>
      <c r="L68" s="918"/>
      <c r="M68" s="918"/>
      <c r="N68" s="918"/>
      <c r="O68" s="918"/>
      <c r="P68" s="919"/>
      <c r="Q68" s="920">
        <v>6809</v>
      </c>
      <c r="R68" s="914"/>
      <c r="S68" s="914"/>
      <c r="T68" s="914"/>
      <c r="U68" s="914"/>
      <c r="V68" s="914">
        <v>6608</v>
      </c>
      <c r="W68" s="914"/>
      <c r="X68" s="914"/>
      <c r="Y68" s="914"/>
      <c r="Z68" s="914"/>
      <c r="AA68" s="914">
        <v>201</v>
      </c>
      <c r="AB68" s="914"/>
      <c r="AC68" s="914"/>
      <c r="AD68" s="914"/>
      <c r="AE68" s="914"/>
      <c r="AF68" s="914">
        <v>186</v>
      </c>
      <c r="AG68" s="914"/>
      <c r="AH68" s="914"/>
      <c r="AI68" s="914"/>
      <c r="AJ68" s="914"/>
      <c r="AK68" s="914" t="s">
        <v>591</v>
      </c>
      <c r="AL68" s="914"/>
      <c r="AM68" s="914"/>
      <c r="AN68" s="914"/>
      <c r="AO68" s="914"/>
      <c r="AP68" s="914">
        <v>4040</v>
      </c>
      <c r="AQ68" s="914"/>
      <c r="AR68" s="914"/>
      <c r="AS68" s="914"/>
      <c r="AT68" s="914"/>
      <c r="AU68" s="914">
        <v>154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578</v>
      </c>
      <c r="C69" s="922"/>
      <c r="D69" s="922"/>
      <c r="E69" s="922"/>
      <c r="F69" s="922"/>
      <c r="G69" s="922"/>
      <c r="H69" s="922"/>
      <c r="I69" s="922"/>
      <c r="J69" s="922"/>
      <c r="K69" s="922"/>
      <c r="L69" s="922"/>
      <c r="M69" s="922"/>
      <c r="N69" s="922"/>
      <c r="O69" s="922"/>
      <c r="P69" s="923"/>
      <c r="Q69" s="924">
        <v>4682</v>
      </c>
      <c r="R69" s="879"/>
      <c r="S69" s="879"/>
      <c r="T69" s="879"/>
      <c r="U69" s="879"/>
      <c r="V69" s="879">
        <v>4457</v>
      </c>
      <c r="W69" s="879"/>
      <c r="X69" s="879"/>
      <c r="Y69" s="879"/>
      <c r="Z69" s="879"/>
      <c r="AA69" s="879">
        <v>225</v>
      </c>
      <c r="AB69" s="879"/>
      <c r="AC69" s="879"/>
      <c r="AD69" s="879"/>
      <c r="AE69" s="879"/>
      <c r="AF69" s="879">
        <v>2476</v>
      </c>
      <c r="AG69" s="879"/>
      <c r="AH69" s="879"/>
      <c r="AI69" s="879"/>
      <c r="AJ69" s="879"/>
      <c r="AK69" s="879" t="s">
        <v>591</v>
      </c>
      <c r="AL69" s="879"/>
      <c r="AM69" s="879"/>
      <c r="AN69" s="879"/>
      <c r="AO69" s="879"/>
      <c r="AP69" s="879">
        <v>11275</v>
      </c>
      <c r="AQ69" s="879"/>
      <c r="AR69" s="879"/>
      <c r="AS69" s="879"/>
      <c r="AT69" s="879"/>
      <c r="AU69" s="879">
        <v>68</v>
      </c>
      <c r="AV69" s="879"/>
      <c r="AW69" s="879"/>
      <c r="AX69" s="879"/>
      <c r="AY69" s="879"/>
      <c r="AZ69" s="925" t="s">
        <v>588</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579</v>
      </c>
      <c r="C70" s="922"/>
      <c r="D70" s="922"/>
      <c r="E70" s="922"/>
      <c r="F70" s="922"/>
      <c r="G70" s="922"/>
      <c r="H70" s="922"/>
      <c r="I70" s="922"/>
      <c r="J70" s="922"/>
      <c r="K70" s="922"/>
      <c r="L70" s="922"/>
      <c r="M70" s="922"/>
      <c r="N70" s="922"/>
      <c r="O70" s="922"/>
      <c r="P70" s="923"/>
      <c r="Q70" s="924">
        <v>3081</v>
      </c>
      <c r="R70" s="879"/>
      <c r="S70" s="879"/>
      <c r="T70" s="879"/>
      <c r="U70" s="879"/>
      <c r="V70" s="879">
        <v>3132</v>
      </c>
      <c r="W70" s="879"/>
      <c r="X70" s="879"/>
      <c r="Y70" s="879"/>
      <c r="Z70" s="879"/>
      <c r="AA70" s="879">
        <v>-51</v>
      </c>
      <c r="AB70" s="879"/>
      <c r="AC70" s="879"/>
      <c r="AD70" s="879"/>
      <c r="AE70" s="879"/>
      <c r="AF70" s="879">
        <v>503</v>
      </c>
      <c r="AG70" s="879"/>
      <c r="AH70" s="879"/>
      <c r="AI70" s="879"/>
      <c r="AJ70" s="879"/>
      <c r="AK70" s="879" t="s">
        <v>591</v>
      </c>
      <c r="AL70" s="879"/>
      <c r="AM70" s="879"/>
      <c r="AN70" s="879"/>
      <c r="AO70" s="879"/>
      <c r="AP70" s="879">
        <v>459</v>
      </c>
      <c r="AQ70" s="879"/>
      <c r="AR70" s="879"/>
      <c r="AS70" s="879"/>
      <c r="AT70" s="879"/>
      <c r="AU70" s="879">
        <v>15</v>
      </c>
      <c r="AV70" s="879"/>
      <c r="AW70" s="879"/>
      <c r="AX70" s="879"/>
      <c r="AY70" s="879"/>
      <c r="AZ70" s="925" t="s">
        <v>588</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580</v>
      </c>
      <c r="C71" s="922"/>
      <c r="D71" s="922"/>
      <c r="E71" s="922"/>
      <c r="F71" s="922"/>
      <c r="G71" s="922"/>
      <c r="H71" s="922"/>
      <c r="I71" s="922"/>
      <c r="J71" s="922"/>
      <c r="K71" s="922"/>
      <c r="L71" s="922"/>
      <c r="M71" s="922"/>
      <c r="N71" s="922"/>
      <c r="O71" s="922"/>
      <c r="P71" s="923"/>
      <c r="Q71" s="924">
        <v>6335</v>
      </c>
      <c r="R71" s="879"/>
      <c r="S71" s="879"/>
      <c r="T71" s="879"/>
      <c r="U71" s="879"/>
      <c r="V71" s="879">
        <v>7962</v>
      </c>
      <c r="W71" s="879"/>
      <c r="X71" s="879"/>
      <c r="Y71" s="879"/>
      <c r="Z71" s="879"/>
      <c r="AA71" s="879">
        <v>-1626</v>
      </c>
      <c r="AB71" s="879"/>
      <c r="AC71" s="879"/>
      <c r="AD71" s="879"/>
      <c r="AE71" s="879"/>
      <c r="AF71" s="879">
        <v>5591</v>
      </c>
      <c r="AG71" s="879"/>
      <c r="AH71" s="879"/>
      <c r="AI71" s="879"/>
      <c r="AJ71" s="879"/>
      <c r="AK71" s="879" t="s">
        <v>591</v>
      </c>
      <c r="AL71" s="879"/>
      <c r="AM71" s="879"/>
      <c r="AN71" s="879"/>
      <c r="AO71" s="879"/>
      <c r="AP71" s="879">
        <v>4257</v>
      </c>
      <c r="AQ71" s="879"/>
      <c r="AR71" s="879"/>
      <c r="AS71" s="879"/>
      <c r="AT71" s="879"/>
      <c r="AU71" s="879" t="s">
        <v>591</v>
      </c>
      <c r="AV71" s="879"/>
      <c r="AW71" s="879"/>
      <c r="AX71" s="879"/>
      <c r="AY71" s="879"/>
      <c r="AZ71" s="925" t="s">
        <v>588</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581</v>
      </c>
      <c r="C72" s="922"/>
      <c r="D72" s="922"/>
      <c r="E72" s="922"/>
      <c r="F72" s="922"/>
      <c r="G72" s="922"/>
      <c r="H72" s="922"/>
      <c r="I72" s="922"/>
      <c r="J72" s="922"/>
      <c r="K72" s="922"/>
      <c r="L72" s="922"/>
      <c r="M72" s="922"/>
      <c r="N72" s="922"/>
      <c r="O72" s="922"/>
      <c r="P72" s="923"/>
      <c r="Q72" s="924">
        <v>2548</v>
      </c>
      <c r="R72" s="879"/>
      <c r="S72" s="879"/>
      <c r="T72" s="879"/>
      <c r="U72" s="879"/>
      <c r="V72" s="879">
        <v>2213</v>
      </c>
      <c r="W72" s="879"/>
      <c r="X72" s="879"/>
      <c r="Y72" s="879"/>
      <c r="Z72" s="879"/>
      <c r="AA72" s="879">
        <v>335</v>
      </c>
      <c r="AB72" s="879"/>
      <c r="AC72" s="879"/>
      <c r="AD72" s="879"/>
      <c r="AE72" s="879"/>
      <c r="AF72" s="879">
        <v>335</v>
      </c>
      <c r="AG72" s="879"/>
      <c r="AH72" s="879"/>
      <c r="AI72" s="879"/>
      <c r="AJ72" s="879"/>
      <c r="AK72" s="879">
        <v>138</v>
      </c>
      <c r="AL72" s="879"/>
      <c r="AM72" s="879"/>
      <c r="AN72" s="879"/>
      <c r="AO72" s="879"/>
      <c r="AP72" s="879" t="s">
        <v>591</v>
      </c>
      <c r="AQ72" s="879"/>
      <c r="AR72" s="879"/>
      <c r="AS72" s="879"/>
      <c r="AT72" s="879"/>
      <c r="AU72" s="879" t="s">
        <v>591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582</v>
      </c>
      <c r="C73" s="922"/>
      <c r="D73" s="922"/>
      <c r="E73" s="922"/>
      <c r="F73" s="922"/>
      <c r="G73" s="922"/>
      <c r="H73" s="922"/>
      <c r="I73" s="922"/>
      <c r="J73" s="922"/>
      <c r="K73" s="922"/>
      <c r="L73" s="922"/>
      <c r="M73" s="922"/>
      <c r="N73" s="922"/>
      <c r="O73" s="922"/>
      <c r="P73" s="923"/>
      <c r="Q73" s="924">
        <v>659115</v>
      </c>
      <c r="R73" s="879"/>
      <c r="S73" s="879"/>
      <c r="T73" s="879"/>
      <c r="U73" s="879"/>
      <c r="V73" s="879">
        <v>635247</v>
      </c>
      <c r="W73" s="879"/>
      <c r="X73" s="879"/>
      <c r="Y73" s="879"/>
      <c r="Z73" s="879"/>
      <c r="AA73" s="879">
        <v>23868</v>
      </c>
      <c r="AB73" s="879"/>
      <c r="AC73" s="879"/>
      <c r="AD73" s="879"/>
      <c r="AE73" s="879"/>
      <c r="AF73" s="879">
        <v>23868</v>
      </c>
      <c r="AG73" s="879"/>
      <c r="AH73" s="879"/>
      <c r="AI73" s="879"/>
      <c r="AJ73" s="879"/>
      <c r="AK73" s="879">
        <v>3257</v>
      </c>
      <c r="AL73" s="879"/>
      <c r="AM73" s="879"/>
      <c r="AN73" s="879"/>
      <c r="AO73" s="879"/>
      <c r="AP73" s="879" t="s">
        <v>591</v>
      </c>
      <c r="AQ73" s="879"/>
      <c r="AR73" s="879"/>
      <c r="AS73" s="879"/>
      <c r="AT73" s="879"/>
      <c r="AU73" s="879" t="s">
        <v>591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583</v>
      </c>
      <c r="C74" s="922"/>
      <c r="D74" s="922"/>
      <c r="E74" s="922"/>
      <c r="F74" s="922"/>
      <c r="G74" s="922"/>
      <c r="H74" s="922"/>
      <c r="I74" s="922"/>
      <c r="J74" s="922"/>
      <c r="K74" s="922"/>
      <c r="L74" s="922"/>
      <c r="M74" s="922"/>
      <c r="N74" s="922"/>
      <c r="O74" s="922"/>
      <c r="P74" s="923"/>
      <c r="Q74" s="924">
        <v>76</v>
      </c>
      <c r="R74" s="879"/>
      <c r="S74" s="879"/>
      <c r="T74" s="879"/>
      <c r="U74" s="879"/>
      <c r="V74" s="879">
        <v>70</v>
      </c>
      <c r="W74" s="879"/>
      <c r="X74" s="879"/>
      <c r="Y74" s="879"/>
      <c r="Z74" s="879"/>
      <c r="AA74" s="879">
        <v>6</v>
      </c>
      <c r="AB74" s="879"/>
      <c r="AC74" s="879"/>
      <c r="AD74" s="879"/>
      <c r="AE74" s="879"/>
      <c r="AF74" s="879">
        <v>6</v>
      </c>
      <c r="AG74" s="879"/>
      <c r="AH74" s="879"/>
      <c r="AI74" s="879"/>
      <c r="AJ74" s="879"/>
      <c r="AK74" s="879" t="s">
        <v>591</v>
      </c>
      <c r="AL74" s="879"/>
      <c r="AM74" s="879"/>
      <c r="AN74" s="879"/>
      <c r="AO74" s="879"/>
      <c r="AP74" s="879" t="s">
        <v>591</v>
      </c>
      <c r="AQ74" s="879"/>
      <c r="AR74" s="879"/>
      <c r="AS74" s="879"/>
      <c r="AT74" s="879"/>
      <c r="AU74" s="879" t="s">
        <v>591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584</v>
      </c>
      <c r="C75" s="922"/>
      <c r="D75" s="922"/>
      <c r="E75" s="922"/>
      <c r="F75" s="922"/>
      <c r="G75" s="922"/>
      <c r="H75" s="922"/>
      <c r="I75" s="922"/>
      <c r="J75" s="922"/>
      <c r="K75" s="922"/>
      <c r="L75" s="922"/>
      <c r="M75" s="922"/>
      <c r="N75" s="922"/>
      <c r="O75" s="922"/>
      <c r="P75" s="923"/>
      <c r="Q75" s="927">
        <v>21968</v>
      </c>
      <c r="R75" s="928"/>
      <c r="S75" s="928"/>
      <c r="T75" s="928"/>
      <c r="U75" s="878"/>
      <c r="V75" s="929">
        <v>21813</v>
      </c>
      <c r="W75" s="928"/>
      <c r="X75" s="928"/>
      <c r="Y75" s="928"/>
      <c r="Z75" s="878"/>
      <c r="AA75" s="929">
        <v>155</v>
      </c>
      <c r="AB75" s="928"/>
      <c r="AC75" s="928"/>
      <c r="AD75" s="928"/>
      <c r="AE75" s="878"/>
      <c r="AF75" s="929">
        <v>155</v>
      </c>
      <c r="AG75" s="928"/>
      <c r="AH75" s="928"/>
      <c r="AI75" s="928"/>
      <c r="AJ75" s="878"/>
      <c r="AK75" s="929">
        <v>90</v>
      </c>
      <c r="AL75" s="928"/>
      <c r="AM75" s="928"/>
      <c r="AN75" s="928"/>
      <c r="AO75" s="878"/>
      <c r="AP75" s="929" t="s">
        <v>591</v>
      </c>
      <c r="AQ75" s="928"/>
      <c r="AR75" s="928"/>
      <c r="AS75" s="928"/>
      <c r="AT75" s="878"/>
      <c r="AU75" s="929" t="s">
        <v>591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585</v>
      </c>
      <c r="C76" s="922"/>
      <c r="D76" s="922"/>
      <c r="E76" s="922"/>
      <c r="F76" s="922"/>
      <c r="G76" s="922"/>
      <c r="H76" s="922"/>
      <c r="I76" s="922"/>
      <c r="J76" s="922"/>
      <c r="K76" s="922"/>
      <c r="L76" s="922"/>
      <c r="M76" s="922"/>
      <c r="N76" s="922"/>
      <c r="O76" s="922"/>
      <c r="P76" s="923"/>
      <c r="Q76" s="927">
        <v>192</v>
      </c>
      <c r="R76" s="928"/>
      <c r="S76" s="928"/>
      <c r="T76" s="928"/>
      <c r="U76" s="878"/>
      <c r="V76" s="929">
        <v>133</v>
      </c>
      <c r="W76" s="928"/>
      <c r="X76" s="928"/>
      <c r="Y76" s="928"/>
      <c r="Z76" s="878"/>
      <c r="AA76" s="929">
        <v>58</v>
      </c>
      <c r="AB76" s="928"/>
      <c r="AC76" s="928"/>
      <c r="AD76" s="928"/>
      <c r="AE76" s="878"/>
      <c r="AF76" s="929">
        <v>58</v>
      </c>
      <c r="AG76" s="928"/>
      <c r="AH76" s="928"/>
      <c r="AI76" s="928"/>
      <c r="AJ76" s="878"/>
      <c r="AK76" s="929" t="s">
        <v>592</v>
      </c>
      <c r="AL76" s="928"/>
      <c r="AM76" s="928"/>
      <c r="AN76" s="928"/>
      <c r="AO76" s="878"/>
      <c r="AP76" s="929" t="s">
        <v>591</v>
      </c>
      <c r="AQ76" s="928"/>
      <c r="AR76" s="928"/>
      <c r="AS76" s="928"/>
      <c r="AT76" s="878"/>
      <c r="AU76" s="929" t="s">
        <v>591</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586</v>
      </c>
      <c r="C77" s="922"/>
      <c r="D77" s="922"/>
      <c r="E77" s="922"/>
      <c r="F77" s="922"/>
      <c r="G77" s="922"/>
      <c r="H77" s="922"/>
      <c r="I77" s="922"/>
      <c r="J77" s="922"/>
      <c r="K77" s="922"/>
      <c r="L77" s="922"/>
      <c r="M77" s="922"/>
      <c r="N77" s="922"/>
      <c r="O77" s="922"/>
      <c r="P77" s="923"/>
      <c r="Q77" s="927">
        <v>76</v>
      </c>
      <c r="R77" s="928"/>
      <c r="S77" s="928"/>
      <c r="T77" s="928"/>
      <c r="U77" s="878"/>
      <c r="V77" s="929">
        <v>71</v>
      </c>
      <c r="W77" s="928"/>
      <c r="X77" s="928"/>
      <c r="Y77" s="928"/>
      <c r="Z77" s="878"/>
      <c r="AA77" s="929">
        <v>5</v>
      </c>
      <c r="AB77" s="928"/>
      <c r="AC77" s="928"/>
      <c r="AD77" s="928"/>
      <c r="AE77" s="878"/>
      <c r="AF77" s="929">
        <v>5</v>
      </c>
      <c r="AG77" s="928"/>
      <c r="AH77" s="928"/>
      <c r="AI77" s="928"/>
      <c r="AJ77" s="878"/>
      <c r="AK77" s="929">
        <v>1</v>
      </c>
      <c r="AL77" s="928"/>
      <c r="AM77" s="928"/>
      <c r="AN77" s="928"/>
      <c r="AO77" s="878"/>
      <c r="AP77" s="929" t="s">
        <v>591</v>
      </c>
      <c r="AQ77" s="928"/>
      <c r="AR77" s="928"/>
      <c r="AS77" s="928"/>
      <c r="AT77" s="878"/>
      <c r="AU77" s="929" t="s">
        <v>591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587</v>
      </c>
      <c r="C78" s="922"/>
      <c r="D78" s="922"/>
      <c r="E78" s="922"/>
      <c r="F78" s="922"/>
      <c r="G78" s="922"/>
      <c r="H78" s="922"/>
      <c r="I78" s="922"/>
      <c r="J78" s="922"/>
      <c r="K78" s="922"/>
      <c r="L78" s="922"/>
      <c r="M78" s="922"/>
      <c r="N78" s="922"/>
      <c r="O78" s="922"/>
      <c r="P78" s="923"/>
      <c r="Q78" s="924">
        <v>111</v>
      </c>
      <c r="R78" s="879"/>
      <c r="S78" s="879"/>
      <c r="T78" s="879"/>
      <c r="U78" s="879"/>
      <c r="V78" s="879">
        <v>74</v>
      </c>
      <c r="W78" s="879"/>
      <c r="X78" s="879"/>
      <c r="Y78" s="879"/>
      <c r="Z78" s="879"/>
      <c r="AA78" s="879">
        <v>38</v>
      </c>
      <c r="AB78" s="879"/>
      <c r="AC78" s="879"/>
      <c r="AD78" s="879"/>
      <c r="AE78" s="879"/>
      <c r="AF78" s="879">
        <v>38</v>
      </c>
      <c r="AG78" s="879"/>
      <c r="AH78" s="879"/>
      <c r="AI78" s="879"/>
      <c r="AJ78" s="879"/>
      <c r="AK78" s="879" t="s">
        <v>592</v>
      </c>
      <c r="AL78" s="879"/>
      <c r="AM78" s="879"/>
      <c r="AN78" s="879"/>
      <c r="AO78" s="879"/>
      <c r="AP78" s="879" t="s">
        <v>591</v>
      </c>
      <c r="AQ78" s="879"/>
      <c r="AR78" s="879"/>
      <c r="AS78" s="879"/>
      <c r="AT78" s="879"/>
      <c r="AU78" s="879" t="s">
        <v>591</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33221</v>
      </c>
      <c r="AG88" s="890"/>
      <c r="AH88" s="890"/>
      <c r="AI88" s="890"/>
      <c r="AJ88" s="890"/>
      <c r="AK88" s="887"/>
      <c r="AL88" s="887"/>
      <c r="AM88" s="887"/>
      <c r="AN88" s="887"/>
      <c r="AO88" s="887"/>
      <c r="AP88" s="890">
        <v>20031</v>
      </c>
      <c r="AQ88" s="890"/>
      <c r="AR88" s="890"/>
      <c r="AS88" s="890"/>
      <c r="AT88" s="890"/>
      <c r="AU88" s="890">
        <v>237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t="s">
        <v>593</v>
      </c>
      <c r="CS102" s="898"/>
      <c r="CT102" s="898"/>
      <c r="CU102" s="898"/>
      <c r="CV102" s="941"/>
      <c r="CW102" s="940" t="s">
        <v>593</v>
      </c>
      <c r="CX102" s="898"/>
      <c r="CY102" s="898"/>
      <c r="CZ102" s="898"/>
      <c r="DA102" s="941"/>
      <c r="DB102" s="940" t="s">
        <v>593</v>
      </c>
      <c r="DC102" s="898"/>
      <c r="DD102" s="898"/>
      <c r="DE102" s="898"/>
      <c r="DF102" s="941"/>
      <c r="DG102" s="940" t="s">
        <v>593</v>
      </c>
      <c r="DH102" s="898"/>
      <c r="DI102" s="898"/>
      <c r="DJ102" s="898"/>
      <c r="DK102" s="941"/>
      <c r="DL102" s="940" t="s">
        <v>593</v>
      </c>
      <c r="DM102" s="898"/>
      <c r="DN102" s="898"/>
      <c r="DO102" s="898"/>
      <c r="DP102" s="941"/>
      <c r="DQ102" s="940" t="s">
        <v>593</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308</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308</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308</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287949</v>
      </c>
      <c r="AB110" s="950"/>
      <c r="AC110" s="950"/>
      <c r="AD110" s="950"/>
      <c r="AE110" s="951"/>
      <c r="AF110" s="952">
        <v>292548</v>
      </c>
      <c r="AG110" s="950"/>
      <c r="AH110" s="950"/>
      <c r="AI110" s="950"/>
      <c r="AJ110" s="951"/>
      <c r="AK110" s="952">
        <v>297635</v>
      </c>
      <c r="AL110" s="950"/>
      <c r="AM110" s="950"/>
      <c r="AN110" s="950"/>
      <c r="AO110" s="951"/>
      <c r="AP110" s="953">
        <v>13.5</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2856728</v>
      </c>
      <c r="BR110" s="985"/>
      <c r="BS110" s="985"/>
      <c r="BT110" s="985"/>
      <c r="BU110" s="985"/>
      <c r="BV110" s="985">
        <v>3199348</v>
      </c>
      <c r="BW110" s="985"/>
      <c r="BX110" s="985"/>
      <c r="BY110" s="985"/>
      <c r="BZ110" s="985"/>
      <c r="CA110" s="985">
        <v>3131541</v>
      </c>
      <c r="CB110" s="985"/>
      <c r="CC110" s="985"/>
      <c r="CD110" s="985"/>
      <c r="CE110" s="985"/>
      <c r="CF110" s="999">
        <v>142.19999999999999</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v>723554</v>
      </c>
      <c r="DM110" s="985"/>
      <c r="DN110" s="985"/>
      <c r="DO110" s="985"/>
      <c r="DP110" s="985"/>
      <c r="DQ110" s="985">
        <v>688814</v>
      </c>
      <c r="DR110" s="985"/>
      <c r="DS110" s="985"/>
      <c r="DT110" s="985"/>
      <c r="DU110" s="985"/>
      <c r="DV110" s="986">
        <v>31.3</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438</v>
      </c>
      <c r="AG111" s="992"/>
      <c r="AH111" s="992"/>
      <c r="AI111" s="992"/>
      <c r="AJ111" s="993"/>
      <c r="AK111" s="994" t="s">
        <v>438</v>
      </c>
      <c r="AL111" s="992"/>
      <c r="AM111" s="992"/>
      <c r="AN111" s="992"/>
      <c r="AO111" s="993"/>
      <c r="AP111" s="995" t="s">
        <v>395</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115992</v>
      </c>
      <c r="BR111" s="978"/>
      <c r="BS111" s="978"/>
      <c r="BT111" s="978"/>
      <c r="BU111" s="978"/>
      <c r="BV111" s="978">
        <v>824263</v>
      </c>
      <c r="BW111" s="978"/>
      <c r="BX111" s="978"/>
      <c r="BY111" s="978"/>
      <c r="BZ111" s="978"/>
      <c r="CA111" s="978">
        <v>774185</v>
      </c>
      <c r="CB111" s="978"/>
      <c r="CC111" s="978"/>
      <c r="CD111" s="978"/>
      <c r="CE111" s="978"/>
      <c r="CF111" s="972">
        <v>35.1</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442</v>
      </c>
      <c r="DH111" s="978"/>
      <c r="DI111" s="978"/>
      <c r="DJ111" s="978"/>
      <c r="DK111" s="978"/>
      <c r="DL111" s="978" t="s">
        <v>443</v>
      </c>
      <c r="DM111" s="978"/>
      <c r="DN111" s="978"/>
      <c r="DO111" s="978"/>
      <c r="DP111" s="978"/>
      <c r="DQ111" s="978" t="s">
        <v>438</v>
      </c>
      <c r="DR111" s="978"/>
      <c r="DS111" s="978"/>
      <c r="DT111" s="978"/>
      <c r="DU111" s="978"/>
      <c r="DV111" s="979" t="s">
        <v>438</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443</v>
      </c>
      <c r="AB112" s="1017"/>
      <c r="AC112" s="1017"/>
      <c r="AD112" s="1017"/>
      <c r="AE112" s="1018"/>
      <c r="AF112" s="1019" t="s">
        <v>442</v>
      </c>
      <c r="AG112" s="1017"/>
      <c r="AH112" s="1017"/>
      <c r="AI112" s="1017"/>
      <c r="AJ112" s="1018"/>
      <c r="AK112" s="1019" t="s">
        <v>438</v>
      </c>
      <c r="AL112" s="1017"/>
      <c r="AM112" s="1017"/>
      <c r="AN112" s="1017"/>
      <c r="AO112" s="1018"/>
      <c r="AP112" s="1020" t="s">
        <v>438</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223236</v>
      </c>
      <c r="BR112" s="978"/>
      <c r="BS112" s="978"/>
      <c r="BT112" s="978"/>
      <c r="BU112" s="978"/>
      <c r="BV112" s="978">
        <v>214976</v>
      </c>
      <c r="BW112" s="978"/>
      <c r="BX112" s="978"/>
      <c r="BY112" s="978"/>
      <c r="BZ112" s="978"/>
      <c r="CA112" s="978">
        <v>198615</v>
      </c>
      <c r="CB112" s="978"/>
      <c r="CC112" s="978"/>
      <c r="CD112" s="978"/>
      <c r="CE112" s="978"/>
      <c r="CF112" s="972">
        <v>9</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438</v>
      </c>
      <c r="DM112" s="978"/>
      <c r="DN112" s="978"/>
      <c r="DO112" s="978"/>
      <c r="DP112" s="978"/>
      <c r="DQ112" s="978" t="s">
        <v>442</v>
      </c>
      <c r="DR112" s="978"/>
      <c r="DS112" s="978"/>
      <c r="DT112" s="978"/>
      <c r="DU112" s="978"/>
      <c r="DV112" s="979" t="s">
        <v>442</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16092</v>
      </c>
      <c r="AB113" s="992"/>
      <c r="AC113" s="992"/>
      <c r="AD113" s="992"/>
      <c r="AE113" s="993"/>
      <c r="AF113" s="994">
        <v>16293</v>
      </c>
      <c r="AG113" s="992"/>
      <c r="AH113" s="992"/>
      <c r="AI113" s="992"/>
      <c r="AJ113" s="993"/>
      <c r="AK113" s="994">
        <v>15022</v>
      </c>
      <c r="AL113" s="992"/>
      <c r="AM113" s="992"/>
      <c r="AN113" s="992"/>
      <c r="AO113" s="993"/>
      <c r="AP113" s="995">
        <v>0.7</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236339</v>
      </c>
      <c r="BR113" s="978"/>
      <c r="BS113" s="978"/>
      <c r="BT113" s="978"/>
      <c r="BU113" s="978"/>
      <c r="BV113" s="978">
        <v>232352</v>
      </c>
      <c r="BW113" s="978"/>
      <c r="BX113" s="978"/>
      <c r="BY113" s="978"/>
      <c r="BZ113" s="978"/>
      <c r="CA113" s="978">
        <v>235869</v>
      </c>
      <c r="CB113" s="978"/>
      <c r="CC113" s="978"/>
      <c r="CD113" s="978"/>
      <c r="CE113" s="978"/>
      <c r="CF113" s="972">
        <v>10.7</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438</v>
      </c>
      <c r="DH113" s="1017"/>
      <c r="DI113" s="1017"/>
      <c r="DJ113" s="1017"/>
      <c r="DK113" s="1018"/>
      <c r="DL113" s="1019" t="s">
        <v>129</v>
      </c>
      <c r="DM113" s="1017"/>
      <c r="DN113" s="1017"/>
      <c r="DO113" s="1017"/>
      <c r="DP113" s="1018"/>
      <c r="DQ113" s="1019" t="s">
        <v>451</v>
      </c>
      <c r="DR113" s="1017"/>
      <c r="DS113" s="1017"/>
      <c r="DT113" s="1017"/>
      <c r="DU113" s="1018"/>
      <c r="DV113" s="1020" t="s">
        <v>442</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32783</v>
      </c>
      <c r="AB114" s="1017"/>
      <c r="AC114" s="1017"/>
      <c r="AD114" s="1017"/>
      <c r="AE114" s="1018"/>
      <c r="AF114" s="1019">
        <v>32658</v>
      </c>
      <c r="AG114" s="1017"/>
      <c r="AH114" s="1017"/>
      <c r="AI114" s="1017"/>
      <c r="AJ114" s="1018"/>
      <c r="AK114" s="1019">
        <v>26434</v>
      </c>
      <c r="AL114" s="1017"/>
      <c r="AM114" s="1017"/>
      <c r="AN114" s="1017"/>
      <c r="AO114" s="1018"/>
      <c r="AP114" s="1020">
        <v>1.2</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927539</v>
      </c>
      <c r="BR114" s="978"/>
      <c r="BS114" s="978"/>
      <c r="BT114" s="978"/>
      <c r="BU114" s="978"/>
      <c r="BV114" s="978">
        <v>860375</v>
      </c>
      <c r="BW114" s="978"/>
      <c r="BX114" s="978"/>
      <c r="BY114" s="978"/>
      <c r="BZ114" s="978"/>
      <c r="CA114" s="978">
        <v>870688</v>
      </c>
      <c r="CB114" s="978"/>
      <c r="CC114" s="978"/>
      <c r="CD114" s="978"/>
      <c r="CE114" s="978"/>
      <c r="CF114" s="972">
        <v>39.5</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443</v>
      </c>
      <c r="DH114" s="1017"/>
      <c r="DI114" s="1017"/>
      <c r="DJ114" s="1017"/>
      <c r="DK114" s="1018"/>
      <c r="DL114" s="1019" t="s">
        <v>438</v>
      </c>
      <c r="DM114" s="1017"/>
      <c r="DN114" s="1017"/>
      <c r="DO114" s="1017"/>
      <c r="DP114" s="1018"/>
      <c r="DQ114" s="1019" t="s">
        <v>443</v>
      </c>
      <c r="DR114" s="1017"/>
      <c r="DS114" s="1017"/>
      <c r="DT114" s="1017"/>
      <c r="DU114" s="1018"/>
      <c r="DV114" s="1020" t="s">
        <v>438</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129</v>
      </c>
      <c r="AB115" s="992"/>
      <c r="AC115" s="992"/>
      <c r="AD115" s="992"/>
      <c r="AE115" s="993"/>
      <c r="AF115" s="994">
        <v>18761</v>
      </c>
      <c r="AG115" s="992"/>
      <c r="AH115" s="992"/>
      <c r="AI115" s="992"/>
      <c r="AJ115" s="993"/>
      <c r="AK115" s="994">
        <v>37530</v>
      </c>
      <c r="AL115" s="992"/>
      <c r="AM115" s="992"/>
      <c r="AN115" s="992"/>
      <c r="AO115" s="993"/>
      <c r="AP115" s="995">
        <v>1.7</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129</v>
      </c>
      <c r="BR115" s="978"/>
      <c r="BS115" s="978"/>
      <c r="BT115" s="978"/>
      <c r="BU115" s="978"/>
      <c r="BV115" s="978" t="s">
        <v>129</v>
      </c>
      <c r="BW115" s="978"/>
      <c r="BX115" s="978"/>
      <c r="BY115" s="978"/>
      <c r="BZ115" s="978"/>
      <c r="CA115" s="978" t="s">
        <v>438</v>
      </c>
      <c r="CB115" s="978"/>
      <c r="CC115" s="978"/>
      <c r="CD115" s="978"/>
      <c r="CE115" s="978"/>
      <c r="CF115" s="972" t="s">
        <v>438</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442</v>
      </c>
      <c r="DH115" s="1017"/>
      <c r="DI115" s="1017"/>
      <c r="DJ115" s="1017"/>
      <c r="DK115" s="1018"/>
      <c r="DL115" s="1019" t="s">
        <v>129</v>
      </c>
      <c r="DM115" s="1017"/>
      <c r="DN115" s="1017"/>
      <c r="DO115" s="1017"/>
      <c r="DP115" s="1018"/>
      <c r="DQ115" s="1019" t="s">
        <v>438</v>
      </c>
      <c r="DR115" s="1017"/>
      <c r="DS115" s="1017"/>
      <c r="DT115" s="1017"/>
      <c r="DU115" s="1018"/>
      <c r="DV115" s="1020" t="s">
        <v>438</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442</v>
      </c>
      <c r="AB116" s="1017"/>
      <c r="AC116" s="1017"/>
      <c r="AD116" s="1017"/>
      <c r="AE116" s="1018"/>
      <c r="AF116" s="1019" t="s">
        <v>129</v>
      </c>
      <c r="AG116" s="1017"/>
      <c r="AH116" s="1017"/>
      <c r="AI116" s="1017"/>
      <c r="AJ116" s="1018"/>
      <c r="AK116" s="1019" t="s">
        <v>438</v>
      </c>
      <c r="AL116" s="1017"/>
      <c r="AM116" s="1017"/>
      <c r="AN116" s="1017"/>
      <c r="AO116" s="1018"/>
      <c r="AP116" s="1020" t="s">
        <v>438</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442</v>
      </c>
      <c r="BR116" s="978"/>
      <c r="BS116" s="978"/>
      <c r="BT116" s="978"/>
      <c r="BU116" s="978"/>
      <c r="BV116" s="978" t="s">
        <v>443</v>
      </c>
      <c r="BW116" s="978"/>
      <c r="BX116" s="978"/>
      <c r="BY116" s="978"/>
      <c r="BZ116" s="978"/>
      <c r="CA116" s="978" t="s">
        <v>438</v>
      </c>
      <c r="CB116" s="978"/>
      <c r="CC116" s="978"/>
      <c r="CD116" s="978"/>
      <c r="CE116" s="978"/>
      <c r="CF116" s="972" t="s">
        <v>438</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442</v>
      </c>
      <c r="DH116" s="1017"/>
      <c r="DI116" s="1017"/>
      <c r="DJ116" s="1017"/>
      <c r="DK116" s="1018"/>
      <c r="DL116" s="1019" t="s">
        <v>438</v>
      </c>
      <c r="DM116" s="1017"/>
      <c r="DN116" s="1017"/>
      <c r="DO116" s="1017"/>
      <c r="DP116" s="1018"/>
      <c r="DQ116" s="1019" t="s">
        <v>442</v>
      </c>
      <c r="DR116" s="1017"/>
      <c r="DS116" s="1017"/>
      <c r="DT116" s="1017"/>
      <c r="DU116" s="1018"/>
      <c r="DV116" s="1020" t="s">
        <v>129</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336824</v>
      </c>
      <c r="AB117" s="1035"/>
      <c r="AC117" s="1035"/>
      <c r="AD117" s="1035"/>
      <c r="AE117" s="1036"/>
      <c r="AF117" s="1037">
        <v>360260</v>
      </c>
      <c r="AG117" s="1035"/>
      <c r="AH117" s="1035"/>
      <c r="AI117" s="1035"/>
      <c r="AJ117" s="1036"/>
      <c r="AK117" s="1037">
        <v>376621</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395</v>
      </c>
      <c r="BR117" s="978"/>
      <c r="BS117" s="978"/>
      <c r="BT117" s="978"/>
      <c r="BU117" s="978"/>
      <c r="BV117" s="978" t="s">
        <v>395</v>
      </c>
      <c r="BW117" s="978"/>
      <c r="BX117" s="978"/>
      <c r="BY117" s="978"/>
      <c r="BZ117" s="978"/>
      <c r="CA117" s="978" t="s">
        <v>438</v>
      </c>
      <c r="CB117" s="978"/>
      <c r="CC117" s="978"/>
      <c r="CD117" s="978"/>
      <c r="CE117" s="978"/>
      <c r="CF117" s="972" t="s">
        <v>395</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438</v>
      </c>
      <c r="DH117" s="1017"/>
      <c r="DI117" s="1017"/>
      <c r="DJ117" s="1017"/>
      <c r="DK117" s="1018"/>
      <c r="DL117" s="1019" t="s">
        <v>395</v>
      </c>
      <c r="DM117" s="1017"/>
      <c r="DN117" s="1017"/>
      <c r="DO117" s="1017"/>
      <c r="DP117" s="1018"/>
      <c r="DQ117" s="1019" t="s">
        <v>395</v>
      </c>
      <c r="DR117" s="1017"/>
      <c r="DS117" s="1017"/>
      <c r="DT117" s="1017"/>
      <c r="DU117" s="1018"/>
      <c r="DV117" s="1020" t="s">
        <v>438</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308</v>
      </c>
      <c r="AL118" s="943"/>
      <c r="AM118" s="943"/>
      <c r="AN118" s="943"/>
      <c r="AO118" s="944"/>
      <c r="AP118" s="1029" t="s">
        <v>432</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438</v>
      </c>
      <c r="BR118" s="1056"/>
      <c r="BS118" s="1056"/>
      <c r="BT118" s="1056"/>
      <c r="BU118" s="1056"/>
      <c r="BV118" s="1056" t="s">
        <v>395</v>
      </c>
      <c r="BW118" s="1056"/>
      <c r="BX118" s="1056"/>
      <c r="BY118" s="1056"/>
      <c r="BZ118" s="1056"/>
      <c r="CA118" s="1056" t="s">
        <v>395</v>
      </c>
      <c r="CB118" s="1056"/>
      <c r="CC118" s="1056"/>
      <c r="CD118" s="1056"/>
      <c r="CE118" s="1056"/>
      <c r="CF118" s="972" t="s">
        <v>395</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v>115992</v>
      </c>
      <c r="DH118" s="1017"/>
      <c r="DI118" s="1017"/>
      <c r="DJ118" s="1017"/>
      <c r="DK118" s="1018"/>
      <c r="DL118" s="1019">
        <v>100709</v>
      </c>
      <c r="DM118" s="1017"/>
      <c r="DN118" s="1017"/>
      <c r="DO118" s="1017"/>
      <c r="DP118" s="1018"/>
      <c r="DQ118" s="1019">
        <v>85371</v>
      </c>
      <c r="DR118" s="1017"/>
      <c r="DS118" s="1017"/>
      <c r="DT118" s="1017"/>
      <c r="DU118" s="1018"/>
      <c r="DV118" s="1020">
        <v>3.9</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395</v>
      </c>
      <c r="AB119" s="950"/>
      <c r="AC119" s="950"/>
      <c r="AD119" s="950"/>
      <c r="AE119" s="951"/>
      <c r="AF119" s="952">
        <v>18761</v>
      </c>
      <c r="AG119" s="950"/>
      <c r="AH119" s="950"/>
      <c r="AI119" s="950"/>
      <c r="AJ119" s="951"/>
      <c r="AK119" s="952">
        <v>37530</v>
      </c>
      <c r="AL119" s="950"/>
      <c r="AM119" s="950"/>
      <c r="AN119" s="950"/>
      <c r="AO119" s="951"/>
      <c r="AP119" s="953">
        <v>1.7</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466</v>
      </c>
      <c r="BP119" s="1064"/>
      <c r="BQ119" s="1055">
        <v>4359834</v>
      </c>
      <c r="BR119" s="1056"/>
      <c r="BS119" s="1056"/>
      <c r="BT119" s="1056"/>
      <c r="BU119" s="1056"/>
      <c r="BV119" s="1056">
        <v>5331314</v>
      </c>
      <c r="BW119" s="1056"/>
      <c r="BX119" s="1056"/>
      <c r="BY119" s="1056"/>
      <c r="BZ119" s="1056"/>
      <c r="CA119" s="1056">
        <v>5210898</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395</v>
      </c>
      <c r="DH119" s="1042"/>
      <c r="DI119" s="1042"/>
      <c r="DJ119" s="1042"/>
      <c r="DK119" s="1043"/>
      <c r="DL119" s="1041" t="s">
        <v>438</v>
      </c>
      <c r="DM119" s="1042"/>
      <c r="DN119" s="1042"/>
      <c r="DO119" s="1042"/>
      <c r="DP119" s="1043"/>
      <c r="DQ119" s="1041" t="s">
        <v>438</v>
      </c>
      <c r="DR119" s="1042"/>
      <c r="DS119" s="1042"/>
      <c r="DT119" s="1042"/>
      <c r="DU119" s="1043"/>
      <c r="DV119" s="1044" t="s">
        <v>129</v>
      </c>
      <c r="DW119" s="1045"/>
      <c r="DX119" s="1045"/>
      <c r="DY119" s="1045"/>
      <c r="DZ119" s="1046"/>
    </row>
    <row r="120" spans="1:130" s="248" customFormat="1" ht="26.25" customHeight="1" x14ac:dyDescent="0.15">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129</v>
      </c>
      <c r="AB120" s="1017"/>
      <c r="AC120" s="1017"/>
      <c r="AD120" s="1017"/>
      <c r="AE120" s="1018"/>
      <c r="AF120" s="1019" t="s">
        <v>395</v>
      </c>
      <c r="AG120" s="1017"/>
      <c r="AH120" s="1017"/>
      <c r="AI120" s="1017"/>
      <c r="AJ120" s="1018"/>
      <c r="AK120" s="1019" t="s">
        <v>438</v>
      </c>
      <c r="AL120" s="1017"/>
      <c r="AM120" s="1017"/>
      <c r="AN120" s="1017"/>
      <c r="AO120" s="1018"/>
      <c r="AP120" s="1020" t="s">
        <v>395</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2108873</v>
      </c>
      <c r="BR120" s="985"/>
      <c r="BS120" s="985"/>
      <c r="BT120" s="985"/>
      <c r="BU120" s="985"/>
      <c r="BV120" s="985">
        <v>1805058</v>
      </c>
      <c r="BW120" s="985"/>
      <c r="BX120" s="985"/>
      <c r="BY120" s="985"/>
      <c r="BZ120" s="985"/>
      <c r="CA120" s="985">
        <v>1832815</v>
      </c>
      <c r="CB120" s="985"/>
      <c r="CC120" s="985"/>
      <c r="CD120" s="985"/>
      <c r="CE120" s="985"/>
      <c r="CF120" s="999">
        <v>83.2</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223236</v>
      </c>
      <c r="DH120" s="985"/>
      <c r="DI120" s="985"/>
      <c r="DJ120" s="985"/>
      <c r="DK120" s="985"/>
      <c r="DL120" s="985">
        <v>214976</v>
      </c>
      <c r="DM120" s="985"/>
      <c r="DN120" s="985"/>
      <c r="DO120" s="985"/>
      <c r="DP120" s="985"/>
      <c r="DQ120" s="985">
        <v>198615</v>
      </c>
      <c r="DR120" s="985"/>
      <c r="DS120" s="985"/>
      <c r="DT120" s="985"/>
      <c r="DU120" s="985"/>
      <c r="DV120" s="986">
        <v>9</v>
      </c>
      <c r="DW120" s="986"/>
      <c r="DX120" s="986"/>
      <c r="DY120" s="986"/>
      <c r="DZ120" s="987"/>
    </row>
    <row r="121" spans="1:130" s="248" customFormat="1" ht="26.25" customHeight="1" x14ac:dyDescent="0.15">
      <c r="A121" s="1117"/>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395</v>
      </c>
      <c r="AB121" s="1017"/>
      <c r="AC121" s="1017"/>
      <c r="AD121" s="1017"/>
      <c r="AE121" s="1018"/>
      <c r="AF121" s="1019" t="s">
        <v>438</v>
      </c>
      <c r="AG121" s="1017"/>
      <c r="AH121" s="1017"/>
      <c r="AI121" s="1017"/>
      <c r="AJ121" s="1018"/>
      <c r="AK121" s="1019" t="s">
        <v>438</v>
      </c>
      <c r="AL121" s="1017"/>
      <c r="AM121" s="1017"/>
      <c r="AN121" s="1017"/>
      <c r="AO121" s="1018"/>
      <c r="AP121" s="1020" t="s">
        <v>438</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t="s">
        <v>438</v>
      </c>
      <c r="BR121" s="978"/>
      <c r="BS121" s="978"/>
      <c r="BT121" s="978"/>
      <c r="BU121" s="978"/>
      <c r="BV121" s="978" t="s">
        <v>395</v>
      </c>
      <c r="BW121" s="978"/>
      <c r="BX121" s="978"/>
      <c r="BY121" s="978"/>
      <c r="BZ121" s="978"/>
      <c r="CA121" s="978" t="s">
        <v>438</v>
      </c>
      <c r="CB121" s="978"/>
      <c r="CC121" s="978"/>
      <c r="CD121" s="978"/>
      <c r="CE121" s="978"/>
      <c r="CF121" s="972" t="s">
        <v>438</v>
      </c>
      <c r="CG121" s="973"/>
      <c r="CH121" s="973"/>
      <c r="CI121" s="973"/>
      <c r="CJ121" s="973"/>
      <c r="CK121" s="1068"/>
      <c r="CL121" s="1069"/>
      <c r="CM121" s="1069"/>
      <c r="CN121" s="1069"/>
      <c r="CO121" s="1070"/>
      <c r="CP121" s="1078" t="s">
        <v>407</v>
      </c>
      <c r="CQ121" s="1079"/>
      <c r="CR121" s="1079"/>
      <c r="CS121" s="1079"/>
      <c r="CT121" s="1079"/>
      <c r="CU121" s="1079"/>
      <c r="CV121" s="1079"/>
      <c r="CW121" s="1079"/>
      <c r="CX121" s="1079"/>
      <c r="CY121" s="1079"/>
      <c r="CZ121" s="1079"/>
      <c r="DA121" s="1079"/>
      <c r="DB121" s="1079"/>
      <c r="DC121" s="1079"/>
      <c r="DD121" s="1079"/>
      <c r="DE121" s="1079"/>
      <c r="DF121" s="1080"/>
      <c r="DG121" s="977" t="s">
        <v>438</v>
      </c>
      <c r="DH121" s="978"/>
      <c r="DI121" s="978"/>
      <c r="DJ121" s="978"/>
      <c r="DK121" s="978"/>
      <c r="DL121" s="978" t="s">
        <v>438</v>
      </c>
      <c r="DM121" s="978"/>
      <c r="DN121" s="978"/>
      <c r="DO121" s="978"/>
      <c r="DP121" s="978"/>
      <c r="DQ121" s="978" t="s">
        <v>438</v>
      </c>
      <c r="DR121" s="978"/>
      <c r="DS121" s="978"/>
      <c r="DT121" s="978"/>
      <c r="DU121" s="978"/>
      <c r="DV121" s="979" t="s">
        <v>438</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438</v>
      </c>
      <c r="AB122" s="1017"/>
      <c r="AC122" s="1017"/>
      <c r="AD122" s="1017"/>
      <c r="AE122" s="1018"/>
      <c r="AF122" s="1019" t="s">
        <v>395</v>
      </c>
      <c r="AG122" s="1017"/>
      <c r="AH122" s="1017"/>
      <c r="AI122" s="1017"/>
      <c r="AJ122" s="1018"/>
      <c r="AK122" s="1019" t="s">
        <v>438</v>
      </c>
      <c r="AL122" s="1017"/>
      <c r="AM122" s="1017"/>
      <c r="AN122" s="1017"/>
      <c r="AO122" s="1018"/>
      <c r="AP122" s="1020" t="s">
        <v>438</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2615441</v>
      </c>
      <c r="BR122" s="1056"/>
      <c r="BS122" s="1056"/>
      <c r="BT122" s="1056"/>
      <c r="BU122" s="1056"/>
      <c r="BV122" s="1056">
        <v>2491399</v>
      </c>
      <c r="BW122" s="1056"/>
      <c r="BX122" s="1056"/>
      <c r="BY122" s="1056"/>
      <c r="BZ122" s="1056"/>
      <c r="CA122" s="1056">
        <v>2420083</v>
      </c>
      <c r="CB122" s="1056"/>
      <c r="CC122" s="1056"/>
      <c r="CD122" s="1056"/>
      <c r="CE122" s="1056"/>
      <c r="CF122" s="1076">
        <v>109.9</v>
      </c>
      <c r="CG122" s="1077"/>
      <c r="CH122" s="1077"/>
      <c r="CI122" s="1077"/>
      <c r="CJ122" s="1077"/>
      <c r="CK122" s="1068"/>
      <c r="CL122" s="1069"/>
      <c r="CM122" s="1069"/>
      <c r="CN122" s="1069"/>
      <c r="CO122" s="1070"/>
      <c r="CP122" s="1078" t="s">
        <v>408</v>
      </c>
      <c r="CQ122" s="1079"/>
      <c r="CR122" s="1079"/>
      <c r="CS122" s="1079"/>
      <c r="CT122" s="1079"/>
      <c r="CU122" s="1079"/>
      <c r="CV122" s="1079"/>
      <c r="CW122" s="1079"/>
      <c r="CX122" s="1079"/>
      <c r="CY122" s="1079"/>
      <c r="CZ122" s="1079"/>
      <c r="DA122" s="1079"/>
      <c r="DB122" s="1079"/>
      <c r="DC122" s="1079"/>
      <c r="DD122" s="1079"/>
      <c r="DE122" s="1079"/>
      <c r="DF122" s="1080"/>
      <c r="DG122" s="977" t="s">
        <v>129</v>
      </c>
      <c r="DH122" s="978"/>
      <c r="DI122" s="978"/>
      <c r="DJ122" s="978"/>
      <c r="DK122" s="978"/>
      <c r="DL122" s="978" t="s">
        <v>129</v>
      </c>
      <c r="DM122" s="978"/>
      <c r="DN122" s="978"/>
      <c r="DO122" s="978"/>
      <c r="DP122" s="978"/>
      <c r="DQ122" s="978" t="s">
        <v>129</v>
      </c>
      <c r="DR122" s="978"/>
      <c r="DS122" s="978"/>
      <c r="DT122" s="978"/>
      <c r="DU122" s="978"/>
      <c r="DV122" s="979" t="s">
        <v>129</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129</v>
      </c>
      <c r="AB123" s="1017"/>
      <c r="AC123" s="1017"/>
      <c r="AD123" s="1017"/>
      <c r="AE123" s="1018"/>
      <c r="AF123" s="1019" t="s">
        <v>129</v>
      </c>
      <c r="AG123" s="1017"/>
      <c r="AH123" s="1017"/>
      <c r="AI123" s="1017"/>
      <c r="AJ123" s="1018"/>
      <c r="AK123" s="1019" t="s">
        <v>129</v>
      </c>
      <c r="AL123" s="1017"/>
      <c r="AM123" s="1017"/>
      <c r="AN123" s="1017"/>
      <c r="AO123" s="1018"/>
      <c r="AP123" s="1020" t="s">
        <v>129</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475</v>
      </c>
      <c r="BP123" s="1064"/>
      <c r="BQ123" s="1123">
        <v>4724314</v>
      </c>
      <c r="BR123" s="1124"/>
      <c r="BS123" s="1124"/>
      <c r="BT123" s="1124"/>
      <c r="BU123" s="1124"/>
      <c r="BV123" s="1124">
        <v>4296457</v>
      </c>
      <c r="BW123" s="1124"/>
      <c r="BX123" s="1124"/>
      <c r="BY123" s="1124"/>
      <c r="BZ123" s="1124"/>
      <c r="CA123" s="1124">
        <v>4252898</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t="s">
        <v>129</v>
      </c>
      <c r="DH123" s="1017"/>
      <c r="DI123" s="1017"/>
      <c r="DJ123" s="1017"/>
      <c r="DK123" s="1018"/>
      <c r="DL123" s="1019" t="s">
        <v>129</v>
      </c>
      <c r="DM123" s="1017"/>
      <c r="DN123" s="1017"/>
      <c r="DO123" s="1017"/>
      <c r="DP123" s="1018"/>
      <c r="DQ123" s="1019" t="s">
        <v>129</v>
      </c>
      <c r="DR123" s="1017"/>
      <c r="DS123" s="1017"/>
      <c r="DT123" s="1017"/>
      <c r="DU123" s="1018"/>
      <c r="DV123" s="1020" t="s">
        <v>129</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129</v>
      </c>
      <c r="AB124" s="1017"/>
      <c r="AC124" s="1017"/>
      <c r="AD124" s="1017"/>
      <c r="AE124" s="1018"/>
      <c r="AF124" s="1019" t="s">
        <v>129</v>
      </c>
      <c r="AG124" s="1017"/>
      <c r="AH124" s="1017"/>
      <c r="AI124" s="1017"/>
      <c r="AJ124" s="1018"/>
      <c r="AK124" s="1019" t="s">
        <v>129</v>
      </c>
      <c r="AL124" s="1017"/>
      <c r="AM124" s="1017"/>
      <c r="AN124" s="1017"/>
      <c r="AO124" s="1018"/>
      <c r="AP124" s="1020" t="s">
        <v>129</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129</v>
      </c>
      <c r="BR124" s="1086"/>
      <c r="BS124" s="1086"/>
      <c r="BT124" s="1086"/>
      <c r="BU124" s="1086"/>
      <c r="BV124" s="1086">
        <v>50.6</v>
      </c>
      <c r="BW124" s="1086"/>
      <c r="BX124" s="1086"/>
      <c r="BY124" s="1086"/>
      <c r="BZ124" s="1086"/>
      <c r="CA124" s="1086">
        <v>43.4</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t="s">
        <v>129</v>
      </c>
      <c r="DH124" s="1042"/>
      <c r="DI124" s="1042"/>
      <c r="DJ124" s="1042"/>
      <c r="DK124" s="1043"/>
      <c r="DL124" s="1041" t="s">
        <v>479</v>
      </c>
      <c r="DM124" s="1042"/>
      <c r="DN124" s="1042"/>
      <c r="DO124" s="1042"/>
      <c r="DP124" s="1043"/>
      <c r="DQ124" s="1041" t="s">
        <v>129</v>
      </c>
      <c r="DR124" s="1042"/>
      <c r="DS124" s="1042"/>
      <c r="DT124" s="1042"/>
      <c r="DU124" s="1043"/>
      <c r="DV124" s="1044" t="s">
        <v>129</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479</v>
      </c>
      <c r="AB125" s="1017"/>
      <c r="AC125" s="1017"/>
      <c r="AD125" s="1017"/>
      <c r="AE125" s="1018"/>
      <c r="AF125" s="1019" t="s">
        <v>129</v>
      </c>
      <c r="AG125" s="1017"/>
      <c r="AH125" s="1017"/>
      <c r="AI125" s="1017"/>
      <c r="AJ125" s="1018"/>
      <c r="AK125" s="1019" t="s">
        <v>442</v>
      </c>
      <c r="AL125" s="1017"/>
      <c r="AM125" s="1017"/>
      <c r="AN125" s="1017"/>
      <c r="AO125" s="1018"/>
      <c r="AP125" s="1020" t="s">
        <v>129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479</v>
      </c>
      <c r="DH125" s="985"/>
      <c r="DI125" s="985"/>
      <c r="DJ125" s="985"/>
      <c r="DK125" s="985"/>
      <c r="DL125" s="985" t="s">
        <v>129</v>
      </c>
      <c r="DM125" s="985"/>
      <c r="DN125" s="985"/>
      <c r="DO125" s="985"/>
      <c r="DP125" s="985"/>
      <c r="DQ125" s="985" t="s">
        <v>129</v>
      </c>
      <c r="DR125" s="985"/>
      <c r="DS125" s="985"/>
      <c r="DT125" s="985"/>
      <c r="DU125" s="985"/>
      <c r="DV125" s="986" t="s">
        <v>129</v>
      </c>
      <c r="DW125" s="986"/>
      <c r="DX125" s="986"/>
      <c r="DY125" s="986"/>
      <c r="DZ125" s="987"/>
    </row>
    <row r="126" spans="1:130" s="248"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442</v>
      </c>
      <c r="AB126" s="1017"/>
      <c r="AC126" s="1017"/>
      <c r="AD126" s="1017"/>
      <c r="AE126" s="1018"/>
      <c r="AF126" s="1019" t="s">
        <v>479</v>
      </c>
      <c r="AG126" s="1017"/>
      <c r="AH126" s="1017"/>
      <c r="AI126" s="1017"/>
      <c r="AJ126" s="1018"/>
      <c r="AK126" s="1019" t="s">
        <v>129</v>
      </c>
      <c r="AL126" s="1017"/>
      <c r="AM126" s="1017"/>
      <c r="AN126" s="1017"/>
      <c r="AO126" s="1018"/>
      <c r="AP126" s="1020" t="s">
        <v>129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482</v>
      </c>
      <c r="CQ126" s="1008"/>
      <c r="CR126" s="1008"/>
      <c r="CS126" s="1008"/>
      <c r="CT126" s="1008"/>
      <c r="CU126" s="1008"/>
      <c r="CV126" s="1008"/>
      <c r="CW126" s="1008"/>
      <c r="CX126" s="1008"/>
      <c r="CY126" s="1008"/>
      <c r="CZ126" s="1008"/>
      <c r="DA126" s="1008"/>
      <c r="DB126" s="1008"/>
      <c r="DC126" s="1008"/>
      <c r="DD126" s="1008"/>
      <c r="DE126" s="1008"/>
      <c r="DF126" s="1009"/>
      <c r="DG126" s="977" t="s">
        <v>129</v>
      </c>
      <c r="DH126" s="978"/>
      <c r="DI126" s="978"/>
      <c r="DJ126" s="978"/>
      <c r="DK126" s="978"/>
      <c r="DL126" s="978" t="s">
        <v>479</v>
      </c>
      <c r="DM126" s="978"/>
      <c r="DN126" s="978"/>
      <c r="DO126" s="978"/>
      <c r="DP126" s="978"/>
      <c r="DQ126" s="978" t="s">
        <v>479</v>
      </c>
      <c r="DR126" s="978"/>
      <c r="DS126" s="978"/>
      <c r="DT126" s="978"/>
      <c r="DU126" s="978"/>
      <c r="DV126" s="979" t="s">
        <v>129</v>
      </c>
      <c r="DW126" s="979"/>
      <c r="DX126" s="979"/>
      <c r="DY126" s="979"/>
      <c r="DZ126" s="980"/>
    </row>
    <row r="127" spans="1:130" s="248" customFormat="1" ht="26.25" customHeight="1" x14ac:dyDescent="0.15">
      <c r="A127" s="1118"/>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129</v>
      </c>
      <c r="AB127" s="1017"/>
      <c r="AC127" s="1017"/>
      <c r="AD127" s="1017"/>
      <c r="AE127" s="1018"/>
      <c r="AF127" s="1019" t="s">
        <v>129</v>
      </c>
      <c r="AG127" s="1017"/>
      <c r="AH127" s="1017"/>
      <c r="AI127" s="1017"/>
      <c r="AJ127" s="1018"/>
      <c r="AK127" s="1019" t="s">
        <v>442</v>
      </c>
      <c r="AL127" s="1017"/>
      <c r="AM127" s="1017"/>
      <c r="AN127" s="1017"/>
      <c r="AO127" s="1018"/>
      <c r="AP127" s="1020" t="s">
        <v>442</v>
      </c>
      <c r="AQ127" s="1021"/>
      <c r="AR127" s="1021"/>
      <c r="AS127" s="1021"/>
      <c r="AT127" s="1022"/>
      <c r="AU127" s="284"/>
      <c r="AV127" s="284"/>
      <c r="AW127" s="284"/>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442</v>
      </c>
      <c r="DH127" s="978"/>
      <c r="DI127" s="978"/>
      <c r="DJ127" s="978"/>
      <c r="DK127" s="978"/>
      <c r="DL127" s="978" t="s">
        <v>129</v>
      </c>
      <c r="DM127" s="978"/>
      <c r="DN127" s="978"/>
      <c r="DO127" s="978"/>
      <c r="DP127" s="978"/>
      <c r="DQ127" s="978" t="s">
        <v>479</v>
      </c>
      <c r="DR127" s="978"/>
      <c r="DS127" s="978"/>
      <c r="DT127" s="978"/>
      <c r="DU127" s="978"/>
      <c r="DV127" s="979" t="s">
        <v>129</v>
      </c>
      <c r="DW127" s="979"/>
      <c r="DX127" s="979"/>
      <c r="DY127" s="979"/>
      <c r="DZ127" s="980"/>
    </row>
    <row r="128" spans="1:130" s="248" customFormat="1" ht="26.25" customHeight="1" thickBot="1" x14ac:dyDescent="0.2">
      <c r="A128" s="1101" t="s">
        <v>489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490</v>
      </c>
      <c r="X128" s="1103"/>
      <c r="Y128" s="1103"/>
      <c r="Z128" s="1104"/>
      <c r="AA128" s="1105" t="s">
        <v>129</v>
      </c>
      <c r="AB128" s="1106"/>
      <c r="AC128" s="1106"/>
      <c r="AD128" s="1106"/>
      <c r="AE128" s="1107"/>
      <c r="AF128" s="1108" t="s">
        <v>479</v>
      </c>
      <c r="AG128" s="1106"/>
      <c r="AH128" s="1106"/>
      <c r="AI128" s="1106"/>
      <c r="AJ128" s="1107"/>
      <c r="AK128" s="1108" t="s">
        <v>442</v>
      </c>
      <c r="AL128" s="1106"/>
      <c r="AM128" s="1106"/>
      <c r="AN128" s="1106"/>
      <c r="AO128" s="1107"/>
      <c r="AP128" s="1109"/>
      <c r="AQ128" s="1110"/>
      <c r="AR128" s="1110"/>
      <c r="AS128" s="1110"/>
      <c r="AT128" s="1111"/>
      <c r="AU128" s="284"/>
      <c r="AV128" s="284"/>
      <c r="AW128" s="284"/>
      <c r="AX128" s="946" t="s">
        <v>491</v>
      </c>
      <c r="AY128" s="947"/>
      <c r="AZ128" s="947"/>
      <c r="BA128" s="947"/>
      <c r="BB128" s="947"/>
      <c r="BC128" s="947"/>
      <c r="BD128" s="947"/>
      <c r="BE128" s="948"/>
      <c r="BF128" s="1112" t="s">
        <v>129</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492</v>
      </c>
      <c r="CQ128" s="1095"/>
      <c r="CR128" s="1095"/>
      <c r="CS128" s="1095"/>
      <c r="CT128" s="1095"/>
      <c r="CU128" s="1095"/>
      <c r="CV128" s="1095"/>
      <c r="CW128" s="1095"/>
      <c r="CX128" s="1095"/>
      <c r="CY128" s="1095"/>
      <c r="CZ128" s="1095"/>
      <c r="DA128" s="1095"/>
      <c r="DB128" s="1095"/>
      <c r="DC128" s="1095"/>
      <c r="DD128" s="1095"/>
      <c r="DE128" s="1095"/>
      <c r="DF128" s="1096"/>
      <c r="DG128" s="1097" t="s">
        <v>442</v>
      </c>
      <c r="DH128" s="1098"/>
      <c r="DI128" s="1098"/>
      <c r="DJ128" s="1098"/>
      <c r="DK128" s="1098"/>
      <c r="DL128" s="1098" t="s">
        <v>129</v>
      </c>
      <c r="DM128" s="1098"/>
      <c r="DN128" s="1098"/>
      <c r="DO128" s="1098"/>
      <c r="DP128" s="1098"/>
      <c r="DQ128" s="1098" t="s">
        <v>479</v>
      </c>
      <c r="DR128" s="1098"/>
      <c r="DS128" s="1098"/>
      <c r="DT128" s="1098"/>
      <c r="DU128" s="1098"/>
      <c r="DV128" s="1099" t="s">
        <v>129</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493</v>
      </c>
      <c r="X129" s="1132"/>
      <c r="Y129" s="1132"/>
      <c r="Z129" s="1133"/>
      <c r="AA129" s="1016">
        <v>2512823</v>
      </c>
      <c r="AB129" s="1017"/>
      <c r="AC129" s="1017"/>
      <c r="AD129" s="1017"/>
      <c r="AE129" s="1018"/>
      <c r="AF129" s="1019">
        <v>2276908</v>
      </c>
      <c r="AG129" s="1017"/>
      <c r="AH129" s="1017"/>
      <c r="AI129" s="1017"/>
      <c r="AJ129" s="1018"/>
      <c r="AK129" s="1019">
        <v>2436720</v>
      </c>
      <c r="AL129" s="1017"/>
      <c r="AM129" s="1017"/>
      <c r="AN129" s="1017"/>
      <c r="AO129" s="1018"/>
      <c r="AP129" s="1134"/>
      <c r="AQ129" s="1135"/>
      <c r="AR129" s="1135"/>
      <c r="AS129" s="1135"/>
      <c r="AT129" s="1136"/>
      <c r="AU129" s="286"/>
      <c r="AV129" s="286"/>
      <c r="AW129" s="286"/>
      <c r="AX129" s="1125" t="s">
        <v>494</v>
      </c>
      <c r="AY129" s="1008"/>
      <c r="AZ129" s="1008"/>
      <c r="BA129" s="1008"/>
      <c r="BB129" s="1008"/>
      <c r="BC129" s="1008"/>
      <c r="BD129" s="1008"/>
      <c r="BE129" s="1009"/>
      <c r="BF129" s="1126" t="s">
        <v>129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496</v>
      </c>
      <c r="X130" s="1132"/>
      <c r="Y130" s="1132"/>
      <c r="Z130" s="1133"/>
      <c r="AA130" s="1016">
        <v>242624</v>
      </c>
      <c r="AB130" s="1017"/>
      <c r="AC130" s="1017"/>
      <c r="AD130" s="1017"/>
      <c r="AE130" s="1018"/>
      <c r="AF130" s="1019">
        <v>239307</v>
      </c>
      <c r="AG130" s="1017"/>
      <c r="AH130" s="1017"/>
      <c r="AI130" s="1017"/>
      <c r="AJ130" s="1018"/>
      <c r="AK130" s="1019">
        <v>233876</v>
      </c>
      <c r="AL130" s="1017"/>
      <c r="AM130" s="1017"/>
      <c r="AN130" s="1017"/>
      <c r="AO130" s="1018"/>
      <c r="AP130" s="1134"/>
      <c r="AQ130" s="1135"/>
      <c r="AR130" s="1135"/>
      <c r="AS130" s="1135"/>
      <c r="AT130" s="1136"/>
      <c r="AU130" s="286"/>
      <c r="AV130" s="286"/>
      <c r="AW130" s="286"/>
      <c r="AX130" s="1125" t="s">
        <v>497</v>
      </c>
      <c r="AY130" s="1008"/>
      <c r="AZ130" s="1008"/>
      <c r="BA130" s="1008"/>
      <c r="BB130" s="1008"/>
      <c r="BC130" s="1008"/>
      <c r="BD130" s="1008"/>
      <c r="BE130" s="1009"/>
      <c r="BF130" s="1162">
        <v>5.5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498</v>
      </c>
      <c r="X131" s="1170"/>
      <c r="Y131" s="1170"/>
      <c r="Z131" s="1171"/>
      <c r="AA131" s="1063">
        <v>2270199</v>
      </c>
      <c r="AB131" s="1042"/>
      <c r="AC131" s="1042"/>
      <c r="AD131" s="1042"/>
      <c r="AE131" s="1043"/>
      <c r="AF131" s="1041">
        <v>2037601</v>
      </c>
      <c r="AG131" s="1042"/>
      <c r="AH131" s="1042"/>
      <c r="AI131" s="1042"/>
      <c r="AJ131" s="1043"/>
      <c r="AK131" s="1041">
        <v>2202844</v>
      </c>
      <c r="AL131" s="1042"/>
      <c r="AM131" s="1042"/>
      <c r="AN131" s="1042"/>
      <c r="AO131" s="1043"/>
      <c r="AP131" s="1172"/>
      <c r="AQ131" s="1173"/>
      <c r="AR131" s="1173"/>
      <c r="AS131" s="1173"/>
      <c r="AT131" s="1174"/>
      <c r="AU131" s="286"/>
      <c r="AV131" s="286"/>
      <c r="AW131" s="286"/>
      <c r="AX131" s="1144" t="s">
        <v>499</v>
      </c>
      <c r="AY131" s="1095"/>
      <c r="AZ131" s="1095"/>
      <c r="BA131" s="1095"/>
      <c r="BB131" s="1095"/>
      <c r="BC131" s="1095"/>
      <c r="BD131" s="1095"/>
      <c r="BE131" s="1096"/>
      <c r="BF131" s="1145">
        <v>43.4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501</v>
      </c>
      <c r="W132" s="1155"/>
      <c r="X132" s="1155"/>
      <c r="Y132" s="1155"/>
      <c r="Z132" s="1156"/>
      <c r="AA132" s="1157">
        <v>4.1494159760000002</v>
      </c>
      <c r="AB132" s="1158"/>
      <c r="AC132" s="1158"/>
      <c r="AD132" s="1158"/>
      <c r="AE132" s="1159"/>
      <c r="AF132" s="1160">
        <v>5.9360493050000001</v>
      </c>
      <c r="AG132" s="1158"/>
      <c r="AH132" s="1158"/>
      <c r="AI132" s="1158"/>
      <c r="AJ132" s="1159"/>
      <c r="AK132" s="1160">
        <v>6.480032177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502</v>
      </c>
      <c r="W133" s="1138"/>
      <c r="X133" s="1138"/>
      <c r="Y133" s="1138"/>
      <c r="Z133" s="1139"/>
      <c r="AA133" s="1140">
        <v>4.5999999999999996</v>
      </c>
      <c r="AB133" s="1141"/>
      <c r="AC133" s="1141"/>
      <c r="AD133" s="1141"/>
      <c r="AE133" s="1142"/>
      <c r="AF133" s="1140">
        <v>5</v>
      </c>
      <c r="AG133" s="1141"/>
      <c r="AH133" s="1141"/>
      <c r="AI133" s="1141"/>
      <c r="AJ133" s="1142"/>
      <c r="AK133" s="1140">
        <v>5.5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vEnNm57X+kUqzz65qLUiAioaU7MrvF541cuTn9j3ZluDq9CbGSY0DRZ5Ci9hDyKLc7uPImBfpkaauW06h0LoA==" saltValue="2rcGT7RzodJToZFZ3LaG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l1y/+unDEN2VMhGOJminlGDmY0ACdGxW9BvGikYdc3Lm7z+L5tTC978eH3CRuIOcsap5ffsC77KBZf/fow7cA==" saltValue="K/bU8kNaVQl3HL/5c6NO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zLmyS1AqPFD/VH/DKcY0meO+XgDkuUuAPnqvn8QDu2RUT8YCxN3dKkh8A4j0/00o9jAT23kECP/GUSqiqQ3lA==" saltValue="YE3AULGVjPFmQxkxJ/mP7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511</v>
      </c>
      <c r="AL9" s="1178"/>
      <c r="AM9" s="1178"/>
      <c r="AN9" s="1179"/>
      <c r="AO9" s="314">
        <v>854678</v>
      </c>
      <c r="AP9" s="314">
        <v>123348</v>
      </c>
      <c r="AQ9" s="315">
        <v>133274</v>
      </c>
      <c r="AR9" s="316">
        <v>-7.4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512</v>
      </c>
      <c r="AL10" s="1178"/>
      <c r="AM10" s="1178"/>
      <c r="AN10" s="1179"/>
      <c r="AO10" s="317">
        <v>85947</v>
      </c>
      <c r="AP10" s="317">
        <v>12404</v>
      </c>
      <c r="AQ10" s="318">
        <v>18858</v>
      </c>
      <c r="AR10" s="319">
        <v>-34.200000000000003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513</v>
      </c>
      <c r="AL11" s="1178"/>
      <c r="AM11" s="1178"/>
      <c r="AN11" s="1179"/>
      <c r="AO11" s="317">
        <v>28743</v>
      </c>
      <c r="AP11" s="317">
        <v>4148</v>
      </c>
      <c r="AQ11" s="318">
        <v>1196</v>
      </c>
      <c r="AR11" s="319">
        <v>246.8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514</v>
      </c>
      <c r="AL12" s="1178"/>
      <c r="AM12" s="1178"/>
      <c r="AN12" s="1179"/>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516</v>
      </c>
      <c r="AL13" s="1178"/>
      <c r="AM13" s="1178"/>
      <c r="AN13" s="1179"/>
      <c r="AO13" s="317">
        <v>42279</v>
      </c>
      <c r="AP13" s="317">
        <v>6102</v>
      </c>
      <c r="AQ13" s="318">
        <v>5360</v>
      </c>
      <c r="AR13" s="319">
        <v>13.8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517</v>
      </c>
      <c r="AL14" s="1178"/>
      <c r="AM14" s="1178"/>
      <c r="AN14" s="1179"/>
      <c r="AO14" s="317">
        <v>31923</v>
      </c>
      <c r="AP14" s="317">
        <v>4607</v>
      </c>
      <c r="AQ14" s="318">
        <v>2713</v>
      </c>
      <c r="AR14" s="319">
        <v>69.8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518</v>
      </c>
      <c r="AL15" s="1184"/>
      <c r="AM15" s="1184"/>
      <c r="AN15" s="1185"/>
      <c r="AO15" s="317">
        <v>-88088</v>
      </c>
      <c r="AP15" s="317">
        <v>-12713</v>
      </c>
      <c r="AQ15" s="318">
        <v>-11837</v>
      </c>
      <c r="AR15" s="319">
        <v>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955482</v>
      </c>
      <c r="AP16" s="317">
        <v>137896</v>
      </c>
      <c r="AQ16" s="318">
        <v>149564</v>
      </c>
      <c r="AR16" s="319">
        <v>-7.8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523</v>
      </c>
      <c r="AL21" s="1187"/>
      <c r="AM21" s="1187"/>
      <c r="AN21" s="1188"/>
      <c r="AO21" s="330">
        <v>13.57</v>
      </c>
      <c r="AP21" s="331">
        <v>13.76</v>
      </c>
      <c r="AQ21" s="332">
        <v>-0.19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524</v>
      </c>
      <c r="AL22" s="1187"/>
      <c r="AM22" s="1187"/>
      <c r="AN22" s="1188"/>
      <c r="AO22" s="335">
        <v>97.3</v>
      </c>
      <c r="AP22" s="336">
        <v>95.5</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528</v>
      </c>
      <c r="AL32" s="1181"/>
      <c r="AM32" s="1181"/>
      <c r="AN32" s="1182"/>
      <c r="AO32" s="345">
        <v>297635</v>
      </c>
      <c r="AP32" s="345">
        <v>42955</v>
      </c>
      <c r="AQ32" s="346">
        <v>71500</v>
      </c>
      <c r="AR32" s="347">
        <v>-39.9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529</v>
      </c>
      <c r="AL33" s="1181"/>
      <c r="AM33" s="1181"/>
      <c r="AN33" s="1182"/>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530</v>
      </c>
      <c r="AL34" s="1181"/>
      <c r="AM34" s="1181"/>
      <c r="AN34" s="1182"/>
      <c r="AO34" s="345" t="s">
        <v>515</v>
      </c>
      <c r="AP34" s="345" t="s">
        <v>515</v>
      </c>
      <c r="AQ34" s="346">
        <v>1</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531</v>
      </c>
      <c r="AL35" s="1181"/>
      <c r="AM35" s="1181"/>
      <c r="AN35" s="1182"/>
      <c r="AO35" s="345">
        <v>15022</v>
      </c>
      <c r="AP35" s="345">
        <v>2168</v>
      </c>
      <c r="AQ35" s="346">
        <v>19534</v>
      </c>
      <c r="AR35" s="347">
        <v>-88.9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532</v>
      </c>
      <c r="AL36" s="1181"/>
      <c r="AM36" s="1181"/>
      <c r="AN36" s="1182"/>
      <c r="AO36" s="345">
        <v>26434</v>
      </c>
      <c r="AP36" s="345">
        <v>3815</v>
      </c>
      <c r="AQ36" s="346">
        <v>5450</v>
      </c>
      <c r="AR36" s="347">
        <v>-30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533</v>
      </c>
      <c r="AL37" s="1181"/>
      <c r="AM37" s="1181"/>
      <c r="AN37" s="1182"/>
      <c r="AO37" s="345">
        <v>37530</v>
      </c>
      <c r="AP37" s="345">
        <v>5416</v>
      </c>
      <c r="AQ37" s="346">
        <v>1039</v>
      </c>
      <c r="AR37" s="347">
        <v>421.3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534</v>
      </c>
      <c r="AL38" s="1190"/>
      <c r="AM38" s="1190"/>
      <c r="AN38" s="1191"/>
      <c r="AO38" s="348" t="s">
        <v>515</v>
      </c>
      <c r="AP38" s="348" t="s">
        <v>515</v>
      </c>
      <c r="AQ38" s="349">
        <v>9</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535</v>
      </c>
      <c r="AL39" s="1190"/>
      <c r="AM39" s="1190"/>
      <c r="AN39" s="1191"/>
      <c r="AO39" s="345" t="s">
        <v>515</v>
      </c>
      <c r="AP39" s="345" t="s">
        <v>515</v>
      </c>
      <c r="AQ39" s="346">
        <v>-2217</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536</v>
      </c>
      <c r="AL40" s="1181"/>
      <c r="AM40" s="1181"/>
      <c r="AN40" s="1182"/>
      <c r="AO40" s="345">
        <v>-233876</v>
      </c>
      <c r="AP40" s="345">
        <v>-33753</v>
      </c>
      <c r="AQ40" s="346">
        <v>-63826</v>
      </c>
      <c r="AR40" s="347">
        <v>-47.1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142745</v>
      </c>
      <c r="AP41" s="345">
        <v>20601</v>
      </c>
      <c r="AQ41" s="346">
        <v>31490</v>
      </c>
      <c r="AR41" s="347">
        <v>-34.6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506</v>
      </c>
      <c r="AN49" s="1197" t="s">
        <v>540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629596</v>
      </c>
      <c r="AN51" s="367">
        <v>86901</v>
      </c>
      <c r="AO51" s="368">
        <v>30</v>
      </c>
      <c r="AP51" s="369">
        <v>119882</v>
      </c>
      <c r="AQ51" s="370">
        <v>9.1</v>
      </c>
      <c r="AR51" s="371">
        <v>20.9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174411</v>
      </c>
      <c r="AN52" s="375">
        <v>24073</v>
      </c>
      <c r="AO52" s="376">
        <v>-25.6</v>
      </c>
      <c r="AP52" s="377">
        <v>66481</v>
      </c>
      <c r="AQ52" s="378">
        <v>6</v>
      </c>
      <c r="AR52" s="379">
        <v>-31.6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651034</v>
      </c>
      <c r="AN53" s="367">
        <v>91245</v>
      </c>
      <c r="AO53" s="368">
        <v>5</v>
      </c>
      <c r="AP53" s="369">
        <v>116162</v>
      </c>
      <c r="AQ53" s="370">
        <v>-3.1</v>
      </c>
      <c r="AR53" s="371">
        <v>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214454</v>
      </c>
      <c r="AN54" s="375">
        <v>30057</v>
      </c>
      <c r="AO54" s="376">
        <v>24.9</v>
      </c>
      <c r="AP54" s="377">
        <v>61562</v>
      </c>
      <c r="AQ54" s="378">
        <v>-7.4</v>
      </c>
      <c r="AR54" s="379">
        <v>32.299999999999997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568960</v>
      </c>
      <c r="AN55" s="367">
        <v>80441</v>
      </c>
      <c r="AO55" s="368">
        <v>-11.8</v>
      </c>
      <c r="AP55" s="369">
        <v>121449</v>
      </c>
      <c r="AQ55" s="370">
        <v>4.5999999999999996</v>
      </c>
      <c r="AR55" s="371">
        <v>-16.399999999999999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252568</v>
      </c>
      <c r="AN56" s="375">
        <v>35709</v>
      </c>
      <c r="AO56" s="376">
        <v>18.8</v>
      </c>
      <c r="AP56" s="377">
        <v>62922</v>
      </c>
      <c r="AQ56" s="378">
        <v>2.2000000000000002</v>
      </c>
      <c r="AR56" s="379">
        <v>16.600000000000001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1629200</v>
      </c>
      <c r="AN57" s="367">
        <v>233946</v>
      </c>
      <c r="AO57" s="368">
        <v>190.8</v>
      </c>
      <c r="AP57" s="369">
        <v>145139</v>
      </c>
      <c r="AQ57" s="370">
        <v>19.5</v>
      </c>
      <c r="AR57" s="371">
        <v>171.3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114298</v>
      </c>
      <c r="AN58" s="375">
        <v>16413</v>
      </c>
      <c r="AO58" s="376">
        <v>-54</v>
      </c>
      <c r="AP58" s="377">
        <v>83762</v>
      </c>
      <c r="AQ58" s="378">
        <v>33.1</v>
      </c>
      <c r="AR58" s="379">
        <v>-87.1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526812</v>
      </c>
      <c r="AN59" s="367">
        <v>76030</v>
      </c>
      <c r="AO59" s="368">
        <v>-67.5</v>
      </c>
      <c r="AP59" s="369">
        <v>125391</v>
      </c>
      <c r="AQ59" s="370">
        <v>-13.6</v>
      </c>
      <c r="AR59" s="371">
        <v>-53.9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227101</v>
      </c>
      <c r="AN60" s="375">
        <v>32775</v>
      </c>
      <c r="AO60" s="376">
        <v>99.7</v>
      </c>
      <c r="AP60" s="377">
        <v>68516</v>
      </c>
      <c r="AQ60" s="378">
        <v>-18.2</v>
      </c>
      <c r="AR60" s="379">
        <v>117.9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801120</v>
      </c>
      <c r="AN61" s="382">
        <v>113713</v>
      </c>
      <c r="AO61" s="383">
        <v>29.3</v>
      </c>
      <c r="AP61" s="384">
        <v>125605</v>
      </c>
      <c r="AQ61" s="385">
        <v>3.3</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196566</v>
      </c>
      <c r="AN62" s="375">
        <v>27805</v>
      </c>
      <c r="AO62" s="376">
        <v>12.8</v>
      </c>
      <c r="AP62" s="377">
        <v>68649</v>
      </c>
      <c r="AQ62" s="378">
        <v>3.1</v>
      </c>
      <c r="AR62" s="379">
        <v>9.6999999999999993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Ade8OqLx3jKsKatzk3STvTgKBtZk61ZdkI6zV7aOSpZYpK6e1L7KZXgX0HKPNEwbGAI5D4j9ExjGXYkxUA8fw==" saltValue="oVnBly2VdhIHb0atDLrM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SWkaFdID6bojPVM1munhEljAft2Y+1mWtzCcfqc7zEHJvC3vwIa64DypJ/8Hh/R1wQYvzURQn/K3EKzL2sSDzg==" saltValue="thh2NDv9pvJv9zZ/3l2B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AwUuwZlj1QkxLe3dnSG2zczuoulo/wSQx6QgHsflIR7yZiIvZF7xGU/I+z9l0ULzTtV7mNvjwH7aE6xN9Jji2w==" saltValue="QOjO3FmEJp72QAilUMct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48.74</v>
      </c>
      <c r="G47" s="12">
        <v>51.55</v>
      </c>
      <c r="H47" s="12">
        <v>35.119999999999997</v>
      </c>
      <c r="I47" s="12">
        <v>31.78</v>
      </c>
      <c r="J47" s="13">
        <v>30.33</v>
      </c>
    </row>
    <row r="48" spans="2:10" ht="57.75" customHeight="1" x14ac:dyDescent="0.15">
      <c r="B48" s="14"/>
      <c r="C48" s="1202" t="s">
        <v>4</v>
      </c>
      <c r="D48" s="1202"/>
      <c r="E48" s="1203"/>
      <c r="F48" s="15">
        <v>6.04</v>
      </c>
      <c r="G48" s="16">
        <v>5.12</v>
      </c>
      <c r="H48" s="16">
        <v>0.65</v>
      </c>
      <c r="I48" s="16">
        <v>4.84</v>
      </c>
      <c r="J48" s="17">
        <v>6.19</v>
      </c>
    </row>
    <row r="49" spans="2:10" ht="57.75" customHeight="1" thickBot="1" x14ac:dyDescent="0.2">
      <c r="B49" s="18"/>
      <c r="C49" s="1204" t="s">
        <v>5</v>
      </c>
      <c r="D49" s="1204"/>
      <c r="E49" s="1205"/>
      <c r="F49" s="19">
        <v>3.96</v>
      </c>
      <c r="G49" s="20">
        <v>2.2999999999999998</v>
      </c>
      <c r="H49" s="20" t="s">
        <v>561</v>
      </c>
      <c r="I49" s="20" t="s">
        <v>562</v>
      </c>
      <c r="J49" s="21">
        <v>2.29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bgnTQwQfog5hVVnLS3B+e9YPuoC+VqWft3ykTtYoq3jEZjVuxZTgt09TH0lm5FhLiVx3a8U8bpF57TfS/c2atA==" saltValue="mG/Un1KgO8F1Y4xr1wT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2022-03-15T07:33:30Z</cp:lastPrinted>
  <dcterms:created xsi:type="dcterms:W3CDTF">2022-02-02T04:27:24Z</dcterms:created>
  <dcterms:modified xsi:type="dcterms:W3CDTF">2022-09-29T06:25:47Z</dcterms:modified>
  <cp:category/>
</cp:coreProperties>
</file>